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F6B35AFE-07A1-43A8-9F63-6BABF4D42A7B}" xr6:coauthVersionLast="47" xr6:coauthVersionMax="47" xr10:uidLastSave="{00000000-0000-0000-0000-000000000000}"/>
  <bookViews>
    <workbookView xWindow="1464" yWindow="372" windowWidth="19416" windowHeight="114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s="1"/>
  <c r="BE43" i="10"/>
  <c r="AM43" i="10"/>
  <c r="U43" i="10"/>
  <c r="E43" i="10"/>
  <c r="C43" i="10" s="1"/>
  <c r="DG42" i="10"/>
  <c r="CQ42" i="10"/>
  <c r="BY42" i="10"/>
  <c r="BW42" i="10"/>
  <c r="BE42" i="10"/>
  <c r="AM42" i="10"/>
  <c r="U42" i="10"/>
  <c r="E42" i="10"/>
  <c r="C42" i="10"/>
  <c r="DG41" i="10"/>
  <c r="CQ41" i="10"/>
  <c r="BY41" i="10"/>
  <c r="BW41" i="10"/>
  <c r="BE41" i="10"/>
  <c r="AM41" i="10"/>
  <c r="U41" i="10"/>
  <c r="E41" i="10"/>
  <c r="C41" i="10" s="1"/>
  <c r="DG40" i="10"/>
  <c r="CQ40" i="10"/>
  <c r="BY40" i="10"/>
  <c r="BE40" i="10"/>
  <c r="AM40" i="10"/>
  <c r="U40" i="10"/>
  <c r="E40" i="10"/>
  <c r="C40" i="10" s="1"/>
  <c r="DG39" i="10"/>
  <c r="CQ39" i="10"/>
  <c r="BY39" i="10"/>
  <c r="BE39" i="10"/>
  <c r="AM39" i="10"/>
  <c r="U39" i="10"/>
  <c r="E39" i="10"/>
  <c r="C39" i="10" s="1"/>
  <c r="DG38" i="10"/>
  <c r="CQ38" i="10"/>
  <c r="BY38" i="10"/>
  <c r="BE38" i="10"/>
  <c r="AM38" i="10"/>
  <c r="U38" i="10"/>
  <c r="E38" i="10"/>
  <c r="C38" i="10"/>
  <c r="DG37" i="10"/>
  <c r="CQ37" i="10"/>
  <c r="BY37" i="10"/>
  <c r="BE37" i="10"/>
  <c r="AM37" i="10"/>
  <c r="U37" i="10"/>
  <c r="E37" i="10"/>
  <c r="C37" i="10"/>
  <c r="DG36" i="10"/>
  <c r="CQ36" i="10"/>
  <c r="BY36" i="10"/>
  <c r="BE36" i="10"/>
  <c r="AM36" i="10"/>
  <c r="W36" i="10"/>
  <c r="E36" i="10"/>
  <c r="C36" i="10"/>
  <c r="DG35" i="10"/>
  <c r="CQ35" i="10"/>
  <c r="BY35" i="10"/>
  <c r="BE35" i="10"/>
  <c r="AO35" i="10"/>
  <c r="W35" i="10"/>
  <c r="E35" i="10"/>
  <c r="C35" i="10" s="1"/>
  <c r="DG34" i="10"/>
  <c r="CQ34" i="10"/>
  <c r="BY34" i="10"/>
  <c r="BG34" i="10"/>
  <c r="AO34" i="10"/>
  <c r="W34" i="10"/>
  <c r="U34" i="10" s="1"/>
  <c r="E34" i="10"/>
  <c r="C34" i="10"/>
  <c r="U35" i="10" l="1"/>
  <c r="U36" i="10" l="1"/>
  <c r="AM34" i="10" l="1"/>
  <c r="AM35" i="10" s="1"/>
  <c r="BE34" i="10"/>
  <c r="BW34" i="10" l="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<sst xmlns="http://schemas.openxmlformats.org/spreadsheetml/2006/main" count="1177" uniqueCount="567">
  <si>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</si>
  <si>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</si>
  <si>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</si>
  <si>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</si>
  <si>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</si>
  <si>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</si>
  <si>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</si>
  <si>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</si>
  <si>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</si>
  <si>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</si>
  <si>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</si>
  <si>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後期高齢者医療</t>
  </si>
  <si>
    <t>実質公債費比率（分子）の構造</t>
  </si>
  <si>
    <t>会計</t>
    <rPh sb="0" eb="2">
      <t>カイケイ</t>
    </rPh>
    <phoneticPr fontId="5"/>
  </si>
  <si>
    <t>実質単年度収支</t>
    <rPh sb="0" eb="2">
      <t>ジッシツ</t>
    </rPh>
    <rPh sb="2" eb="5">
      <t>タンネンド</t>
    </rPh>
    <rPh sb="5" eb="7">
      <t>シュウシ</t>
    </rPh>
    <phoneticPr fontId="5"/>
  </si>
  <si>
    <t>▲ 0.20</t>
  </si>
  <si>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</si>
  <si>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</si>
  <si>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</si>
  <si>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</si>
  <si>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</si>
  <si>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</si>
  <si>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</si>
  <si>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</si>
  <si>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</si>
  <si>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</si>
  <si>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</si>
  <si>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</si>
  <si>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</si>
  <si>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食肉センター（と畜場）</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</si>
  <si>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</si>
  <si>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</si>
  <si>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</si>
  <si>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</si>
  <si>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</si>
  <si>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</si>
  <si>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</si>
  <si>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</si>
  <si>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</si>
  <si>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</si>
  <si>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</si>
  <si>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（株）ヘルストピア延岡</t>
  </si>
  <si>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</si>
  <si>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</si>
  <si>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</si>
  <si>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</si>
  <si>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</si>
  <si>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</si>
  <si>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</si>
  <si>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</si>
  <si>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</si>
  <si>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</si>
  <si>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</si>
  <si>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</si>
  <si>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</si>
  <si>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</si>
  <si>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</si>
  <si>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</si>
  <si>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</si>
  <si>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</si>
  <si>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</si>
  <si>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</si>
  <si>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</si>
  <si>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</si>
  <si>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</si>
  <si>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</si>
  <si>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</si>
  <si>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</si>
  <si>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</si>
  <si>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</si>
  <si>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</si>
  <si>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</si>
  <si>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</si>
  <si>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</si>
  <si>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</si>
  <si>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</si>
  <si>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</si>
  <si>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</si>
  <si>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</si>
  <si>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</si>
  <si>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</si>
  <si>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</si>
  <si>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</si>
  <si>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</si>
  <si>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</si>
  <si>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</si>
  <si>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</si>
  <si>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</si>
  <si>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</si>
  <si>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</si>
  <si>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</si>
  <si>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</si>
  <si>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</si>
  <si>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</si>
  <si>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</si>
  <si>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</si>
  <si>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</si>
  <si>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</si>
  <si>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</si>
  <si>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</si>
  <si>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</si>
  <si>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</si>
  <si>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</si>
  <si>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</si>
  <si>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</si>
  <si>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</si>
  <si>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</si>
  <si>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</si>
  <si>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</si>
  <si>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-4.6</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</si>
  <si>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</si>
  <si>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</si>
  <si>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</si>
  <si>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</si>
  <si>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</si>
  <si>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</si>
  <si>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</si>
  <si>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</si>
  <si>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</si>
  <si>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</si>
  <si>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</si>
  <si>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</si>
  <si>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</si>
  <si>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</si>
  <si>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</si>
  <si>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</si>
  <si>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</si>
  <si>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</si>
  <si>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</si>
  <si>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</si>
  <si>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</si>
  <si>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</si>
  <si>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</si>
  <si>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</si>
  <si>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1-4</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</si>
  <si>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</si>
  <si>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</si>
  <si>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</si>
  <si>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</si>
  <si>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</si>
  <si>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宮崎県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</si>
  <si>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</si>
  <si>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</si>
  <si>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Ⅲ－３</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</si>
  <si>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</si>
  <si>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</si>
  <si>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</si>
  <si>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</si>
  <si>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</si>
  <si>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</si>
  <si>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</si>
  <si>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</si>
  <si>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</si>
  <si>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交通</t>
  </si>
  <si>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</si>
  <si>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</si>
  <si>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</si>
  <si>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</si>
  <si>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</si>
  <si>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</si>
  <si>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</si>
  <si>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</si>
  <si>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</si>
  <si>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</si>
  <si>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</si>
  <si>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地方公社・第三セクター等名</t>
    <rPh sb="12" eb="13">
      <t>メイ</t>
    </rPh>
    <phoneticPr fontId="5"/>
  </si>
  <si>
    <t>延岡市</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</si>
  <si>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</si>
  <si>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</si>
  <si>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</si>
  <si>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</si>
  <si>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</si>
  <si>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</si>
  <si>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</si>
  <si>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</si>
  <si>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</si>
  <si>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</si>
  <si>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</si>
  <si>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</si>
  <si>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</si>
  <si>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</si>
  <si>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</si>
  <si>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</si>
  <si>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</si>
  <si>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</si>
  <si>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</si>
  <si>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</si>
  <si>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</si>
  <si>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</si>
  <si>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</si>
  <si>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</si>
  <si>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</si>
  <si>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</si>
  <si>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</si>
  <si>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</si>
  <si>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</si>
  <si>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</si>
  <si>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</si>
  <si>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</si>
  <si>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</si>
  <si>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</si>
  <si>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</si>
  <si>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</si>
  <si>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</si>
  <si>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</si>
  <si>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</si>
  <si>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</si>
  <si>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</si>
  <si>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</si>
  <si>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</si>
  <si>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</si>
  <si>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</si>
  <si>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</si>
  <si>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</si>
  <si>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</si>
  <si>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</si>
  <si>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</si>
  <si>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</si>
  <si>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</si>
  <si>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</si>
  <si>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</si>
  <si>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</si>
  <si>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</si>
  <si>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</si>
  <si>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</si>
  <si>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</si>
  <si>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</si>
  <si>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</si>
  <si>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</si>
  <si>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</si>
  <si>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</si>
  <si>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他会計等
からの
繰入金</t>
    <rPh sb="9" eb="11">
      <t>クリイレ</t>
    </rPh>
    <rPh sb="11" eb="12">
      <t>キン</t>
    </rPh>
    <phoneticPr fontId="32"/>
  </si>
  <si>
    <t>（財）北浦町農業公社</t>
  </si>
  <si>
    <t>-1.1</t>
  </si>
  <si>
    <t>-1.2</t>
  </si>
  <si>
    <t xml:space="preserve"> H30</t>
  </si>
  <si>
    <t>当該団体（円）</t>
    <rPh sb="0" eb="2">
      <t>トウガイ</t>
    </rPh>
    <rPh sb="2" eb="4">
      <t>ダンタイ</t>
    </rPh>
    <rPh sb="5" eb="6">
      <t>エン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</si>
  <si>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</si>
  <si>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</si>
  <si>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</si>
  <si>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</si>
  <si>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</si>
  <si>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</si>
  <si>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</si>
  <si>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</si>
  <si>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</si>
  <si>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</si>
  <si>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</si>
  <si>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</si>
  <si>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</si>
  <si>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</si>
  <si>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</si>
  <si>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</si>
  <si>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</si>
  <si>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</si>
  <si>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</si>
  <si>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</si>
  <si>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</si>
  <si>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</si>
  <si>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</si>
  <si>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</si>
  <si>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</si>
  <si>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</si>
  <si>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</si>
  <si>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</si>
  <si>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</si>
  <si>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</si>
  <si>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</si>
  <si>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</si>
  <si>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</si>
  <si>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</si>
  <si>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</si>
  <si>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</si>
  <si>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</si>
  <si>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</si>
  <si>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</si>
  <si>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</si>
  <si>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</si>
  <si>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</si>
  <si>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</si>
  <si>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 0.43</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</si>
  <si>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</si>
  <si>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</si>
  <si>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</si>
  <si>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</si>
  <si>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</si>
  <si>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</si>
  <si>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</si>
  <si>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</si>
  <si>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</si>
  <si>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 0.26</t>
  </si>
  <si>
    <t>地方公社・第三セクター等一覧</t>
    <rPh sb="0" eb="2">
      <t>チホウ</t>
    </rPh>
    <rPh sb="2" eb="4">
      <t>コウシャ</t>
    </rPh>
    <rPh sb="5" eb="6">
      <t>ダイ</t>
    </rPh>
    <rPh sb="6" eb="7">
      <t>３</t>
    </rPh>
    <rPh sb="11" eb="12">
      <t>トウ</t>
    </rPh>
    <rPh sb="12" eb="14">
      <t>イチラン</t>
    </rPh>
    <phoneticPr fontId="5"/>
  </si>
  <si>
    <t>宮崎県延岡市</t>
  </si>
  <si>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</si>
  <si>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</si>
  <si>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</si>
  <si>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</si>
  <si>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</si>
  <si>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</si>
  <si>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</si>
  <si>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</si>
  <si>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</si>
  <si>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</si>
  <si>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</si>
  <si>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</si>
  <si>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</si>
  <si>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</si>
  <si>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</si>
  <si>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</si>
  <si>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</si>
  <si>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</si>
  <si>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</si>
  <si>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</si>
  <si>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</si>
  <si>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</si>
  <si>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</si>
  <si>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</si>
  <si>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</si>
  <si>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</si>
  <si>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</si>
  <si>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野口遵記念館建設基金</t>
    <rPh sb="0" eb="2">
      <t>ノグチ</t>
    </rPh>
    <rPh sb="2" eb="3">
      <t>シタガ</t>
    </rPh>
    <rPh sb="3" eb="5">
      <t>キネン</t>
    </rPh>
    <rPh sb="5" eb="6">
      <t>カン</t>
    </rPh>
    <rPh sb="6" eb="8">
      <t>ケンセツ</t>
    </rPh>
    <rPh sb="8" eb="10">
      <t>キキン</t>
    </rPh>
    <phoneticPr fontId="5"/>
  </si>
  <si>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</si>
  <si>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</si>
  <si>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</si>
  <si>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</si>
  <si>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</si>
  <si>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</si>
  <si>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</si>
  <si>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</si>
  <si>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</si>
  <si>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</si>
  <si>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</si>
  <si>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</si>
  <si>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</si>
  <si>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</si>
  <si>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</si>
  <si>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</si>
  <si>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</si>
  <si>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</si>
  <si>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</si>
  <si>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</si>
  <si>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</si>
  <si>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</si>
  <si>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</si>
  <si>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</si>
  <si>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</si>
  <si>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</si>
  <si>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</si>
  <si>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</si>
  <si>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</si>
  <si>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</si>
  <si>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</si>
  <si>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</si>
  <si>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</si>
  <si>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</si>
  <si>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</si>
  <si>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</si>
  <si>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</si>
  <si>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</si>
  <si>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</si>
  <si>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</si>
  <si>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</si>
  <si>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</si>
  <si>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</si>
  <si>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</si>
  <si>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</si>
  <si>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</si>
  <si>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</si>
  <si>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6"/>
  </si>
  <si>
    <t>目的税</t>
  </si>
  <si>
    <t>前年度繰上充用金</t>
  </si>
  <si>
    <t>　軽自動車税減収補塡特例交付金</t>
    <rPh sb="8" eb="10">
      <t>ホテン</t>
    </rPh>
    <phoneticPr fontId="34"/>
  </si>
  <si>
    <t>　法定目的税</t>
  </si>
  <si>
    <t>経常損益</t>
  </si>
  <si>
    <t>　子ども・子育て支援臨時交付金</t>
  </si>
  <si>
    <t>　　入湯税</t>
  </si>
  <si>
    <t>　投資・出資金・貸付金</t>
  </si>
  <si>
    <t>　　事業所税</t>
  </si>
  <si>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38"/>
  </si>
  <si>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</si>
  <si>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</si>
  <si>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</si>
  <si>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</si>
  <si>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</si>
  <si>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</si>
  <si>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</si>
  <si>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</si>
  <si>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</si>
  <si>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H27</t>
  </si>
  <si>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</si>
  <si>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</si>
  <si>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</si>
  <si>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</si>
  <si>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</si>
  <si>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</si>
  <si>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</si>
  <si>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</si>
  <si>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</si>
  <si>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</si>
  <si>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</si>
  <si>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</si>
  <si>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</si>
  <si>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</si>
  <si>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</si>
  <si>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</si>
  <si>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</si>
  <si>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</si>
  <si>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</si>
  <si>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</si>
  <si>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</si>
  <si>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</si>
  <si>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</si>
  <si>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</si>
  <si>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38"/>
  </si>
  <si>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</si>
  <si>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</si>
  <si>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</si>
  <si>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</si>
  <si>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</si>
  <si>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</si>
  <si>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</si>
  <si>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</si>
  <si>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</si>
  <si>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</si>
  <si>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</si>
  <si>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</si>
  <si>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</si>
  <si>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</si>
  <si>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</si>
  <si>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</si>
  <si>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</si>
  <si>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</si>
  <si>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</si>
  <si>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</si>
  <si>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</si>
  <si>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</si>
  <si>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</si>
  <si>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</si>
  <si>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</si>
  <si>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</si>
  <si>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</si>
  <si>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</si>
  <si>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</si>
  <si>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備考</t>
    <rPh sb="0" eb="2">
      <t>ビコウ</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</si>
  <si>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</si>
  <si>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</si>
  <si>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</si>
  <si>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</si>
  <si>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</si>
  <si>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</si>
  <si>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宮崎県後期高齢者医療広域連合(一般会計)</t>
  </si>
  <si>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</si>
  <si>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</si>
  <si>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</si>
  <si>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</si>
  <si>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</si>
  <si>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</si>
  <si>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</si>
  <si>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</si>
  <si>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</si>
  <si>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</si>
  <si>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介護保険</t>
  </si>
  <si>
    <t>水道事業</t>
  </si>
  <si>
    <t>法適用企業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</si>
  <si>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</si>
  <si>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</si>
  <si>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2"/>
  </si>
  <si>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</si>
  <si>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</si>
  <si>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</si>
  <si>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</si>
  <si>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</si>
  <si>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</si>
  <si>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</si>
  <si>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</si>
  <si>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</si>
  <si>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</si>
  <si>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</si>
  <si>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</si>
  <si>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</si>
  <si>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</si>
  <si>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</si>
  <si>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</si>
  <si>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</si>
  <si>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</si>
  <si>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</si>
  <si>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</si>
  <si>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</si>
  <si>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</si>
  <si>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</si>
  <si>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（財）速日の峰振興事業団</t>
  </si>
  <si>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</si>
  <si>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</si>
  <si>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</si>
  <si>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</si>
  <si>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</si>
  <si>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</si>
  <si>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</si>
  <si>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</si>
  <si>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</si>
  <si>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</si>
  <si>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</si>
  <si>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</si>
  <si>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</si>
  <si>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</si>
  <si>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</si>
  <si>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</si>
  <si>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</si>
  <si>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</si>
  <si>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</si>
  <si>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</si>
  <si>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</si>
  <si>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</si>
  <si>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</si>
  <si>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</si>
  <si>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</si>
  <si>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</si>
  <si>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</si>
  <si>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（財）延岡市高齢者福祉協会</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</si>
  <si>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</si>
  <si>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</si>
  <si>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</si>
  <si>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</si>
  <si>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</si>
  <si>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</si>
  <si>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</si>
  <si>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</si>
  <si>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</si>
  <si>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</si>
  <si>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</si>
  <si>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 0.09</t>
  </si>
  <si>
    <t>その他会計（赤字）</t>
  </si>
  <si>
    <t>（百万円）</t>
  </si>
  <si>
    <t>H27末</t>
  </si>
  <si>
    <t>H26末</t>
  </si>
  <si>
    <t>H28末</t>
  </si>
  <si>
    <t>H29末</t>
  </si>
  <si>
    <t>H30末</t>
  </si>
  <si>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38"/>
  </si>
  <si>
    <t>宮崎県後期高齢者医療広域連合(事業会計)</t>
  </si>
  <si>
    <t>宮崎県市町村総合事務組合(一般会計）</t>
    <rPh sb="13" eb="15">
      <t>イッパン</t>
    </rPh>
    <rPh sb="15" eb="17">
      <t>カイケイ</t>
    </rPh>
    <phoneticPr fontId="38"/>
  </si>
  <si>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38"/>
  </si>
  <si>
    <t>のべおか文化事業団</t>
    <rPh sb="4" eb="6">
      <t>ブンカ</t>
    </rPh>
    <rPh sb="6" eb="9">
      <t>ジギョウダン</t>
    </rPh>
    <phoneticPr fontId="38"/>
  </si>
  <si>
    <t>（有）延岡市リサイクルプラザゲン丸館</t>
  </si>
  <si>
    <t>（株）延岡地区有機肥料センター</t>
  </si>
  <si>
    <t>延岡市土地開発公社</t>
  </si>
  <si>
    <t>のべおか道の駅（株）</t>
    <rPh sb="4" eb="5">
      <t>ミチ</t>
    </rPh>
    <rPh sb="6" eb="7">
      <t>エキ</t>
    </rPh>
    <rPh sb="8" eb="9">
      <t>カブ</t>
    </rPh>
    <phoneticPr fontId="38"/>
  </si>
  <si>
    <t>（有）祝子川温泉美人の湯</t>
  </si>
  <si>
    <t>(株)まちづくり延岡</t>
    <rPh sb="0" eb="3">
      <t>カブ</t>
    </rPh>
    <rPh sb="8" eb="10">
      <t>ノベオカ</t>
    </rPh>
    <phoneticPr fontId="40"/>
  </si>
  <si>
    <t>(社）宮崎県林業公社</t>
    <rPh sb="1" eb="2">
      <t>シャ</t>
    </rPh>
    <phoneticPr fontId="38"/>
  </si>
  <si>
    <t>地域づくり推進事業基金</t>
    <rPh sb="0" eb="2">
      <t>チイキ</t>
    </rPh>
    <rPh sb="5" eb="7">
      <t>スイシン</t>
    </rPh>
    <rPh sb="7" eb="9">
      <t>ジギョウ</t>
    </rPh>
    <rPh sb="9" eb="11">
      <t>キキン</t>
    </rPh>
    <phoneticPr fontId="5"/>
  </si>
  <si>
    <t>社会福祉事業基金</t>
    <rPh sb="0" eb="2">
      <t>シャカイ</t>
    </rPh>
    <rPh sb="2" eb="4">
      <t>フクシ</t>
    </rPh>
    <rPh sb="4" eb="6">
      <t>ジギョウ</t>
    </rPh>
    <rPh sb="6" eb="8">
      <t>キキン</t>
    </rPh>
    <phoneticPr fontId="5"/>
  </si>
  <si>
    <t>退職手当基金</t>
    <rPh sb="0" eb="2">
      <t>タイショク</t>
    </rPh>
    <rPh sb="2" eb="4">
      <t>テアテ</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</si>
  <si>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</si>
  <si>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</si>
  <si>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</si>
  <si>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</si>
  <si>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</si>
  <si>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</si>
  <si>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</si>
  <si>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</si>
  <si>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</si>
  <si>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実質公債費比率</t>
    <phoneticPr fontId="44"/>
  </si>
  <si>
    <t xml:space="preserve"> </t>
    <phoneticPr fontId="44"/>
  </si>
  <si>
    <t xml:space="preserve"> </t>
    <phoneticPr fontId="44"/>
  </si>
  <si>
    <t>　実質公債費比率は類似団体と比較して高いものの、将来負担比率は低くなっている。　これは、元金償還額の範囲内での借り入れを基本とすることで地方債残高を抑制するとともに、交付税措置のある有利な市債を活用してきたためである。今後も健全な財政運営を図るため、交付税措置のある有利な市債の活用などの取り組みを継続する。</t>
    <rPh sb="112" eb="114">
      <t>ケンゼン</t>
    </rPh>
    <rPh sb="115" eb="117">
      <t>ザイセイ</t>
    </rPh>
    <rPh sb="117" eb="119">
      <t>ウンエイ</t>
    </rPh>
    <rPh sb="120" eb="121">
      <t>ハカ</t>
    </rPh>
    <rPh sb="125" eb="128">
      <t>コウフゼイ</t>
    </rPh>
    <rPh sb="128" eb="130">
      <t>ソチ</t>
    </rPh>
    <rPh sb="133" eb="135">
      <t>ユウリ</t>
    </rPh>
    <rPh sb="136" eb="138">
      <t>シサイ</t>
    </rPh>
    <rPh sb="139" eb="141">
      <t>カツヨウ</t>
    </rPh>
    <rPh sb="144" eb="145">
      <t>ト</t>
    </rPh>
    <rPh sb="146" eb="147">
      <t>ク</t>
    </rPh>
    <rPh sb="149" eb="151">
      <t>ケイゾク</t>
    </rPh>
    <phoneticPr fontId="44"/>
  </si>
  <si>
    <t>　将来負担比率、有形固定資産減価償却率ともに類似団体よりもやや低い水準にある。将来負担比率については、地方債残高の減少や充当可能基金残高の増加が主な要因であり、有形固定資産減価償却率については、これまで老朽化した公共施設の更新や学校の耐震化・新増改築事業等の大型事業を進めてきたことに伴うものである。
　今後も健全な財政運営を図るため、公共投資の選択・重点化を行うとともに、交付税措置のある有利な市債の活用などの取り組みを継続する。</t>
    <rPh sb="155" eb="157">
      <t>ケンゼン</t>
    </rPh>
    <rPh sb="158" eb="160">
      <t>ザイセイ</t>
    </rPh>
    <rPh sb="160" eb="162">
      <t>ウンエイ</t>
    </rPh>
    <rPh sb="163" eb="164">
      <t>ハカ</t>
    </rPh>
    <rPh sb="187" eb="190">
      <t>コウフゼイ</t>
    </rPh>
    <rPh sb="190" eb="192">
      <t>ソチ</t>
    </rPh>
    <rPh sb="195" eb="197">
      <t>ユウリ</t>
    </rPh>
    <rPh sb="198" eb="200">
      <t>シサイ</t>
    </rPh>
    <rPh sb="201" eb="203">
      <t>カツヨウ</t>
    </rPh>
    <rPh sb="206" eb="207">
      <t>ト</t>
    </rPh>
    <rPh sb="208" eb="209">
      <t>ク</t>
    </rPh>
    <rPh sb="211" eb="213">
      <t>ケイゾク</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</si>
</sst>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9"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3"/>
      <color indexed="8"/>
      <name val="ＭＳ ゴシック"/>
      <family val="3"/>
    </font>
    <font>
      <sz val="11"/>
      <color indexed="8"/>
      <name val="ＭＳ ゴシック"/>
      <family val="3"/>
    </font>
    <font>
      <sz val="6"/>
      <name val="游ゴシック"/>
      <family val="3"/>
      <charset val="128"/>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7"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0" applyFont="1" applyFill="1" applyAlignment="1">
      <alignment vertical="center"/>
    </xf>
    <xf numFmtId="0" fontId="43" fillId="3" borderId="0" xfId="20" applyFill="1" applyAlignment="1" applyProtection="1">
      <alignment vertical="center"/>
      <protection hidden="1"/>
    </xf>
    <xf numFmtId="0" fontId="45" fillId="0" borderId="0" xfId="21" applyFont="1">
      <alignment vertical="center"/>
    </xf>
    <xf numFmtId="0" fontId="43" fillId="3" borderId="0" xfId="20" applyFill="1" applyAlignment="1">
      <alignment vertical="center"/>
    </xf>
    <xf numFmtId="0" fontId="43" fillId="3" borderId="0" xfId="20" applyFill="1"/>
    <xf numFmtId="0" fontId="43" fillId="3" borderId="0" xfId="20" applyFill="1" applyProtection="1">
      <protection hidden="1"/>
    </xf>
    <xf numFmtId="0" fontId="45" fillId="0" borderId="30" xfId="21" applyFont="1" applyBorder="1">
      <alignment vertical="center"/>
    </xf>
    <xf numFmtId="0" fontId="45" fillId="0" borderId="23" xfId="21" applyFont="1" applyBorder="1">
      <alignment vertical="center"/>
    </xf>
    <xf numFmtId="189" fontId="45" fillId="0" borderId="23" xfId="21" applyNumberFormat="1" applyFont="1" applyBorder="1">
      <alignment vertical="center"/>
    </xf>
    <xf numFmtId="0" fontId="45" fillId="0" borderId="16" xfId="21" applyFont="1" applyBorder="1">
      <alignment vertical="center"/>
    </xf>
    <xf numFmtId="0" fontId="46" fillId="0" borderId="0" xfId="21" applyFont="1">
      <alignment vertical="center"/>
    </xf>
    <xf numFmtId="0" fontId="45" fillId="0" borderId="42" xfId="21" applyFont="1" applyBorder="1">
      <alignment vertical="center"/>
    </xf>
    <xf numFmtId="0" fontId="45" fillId="0" borderId="14" xfId="21" applyFont="1" applyBorder="1">
      <alignment vertical="center"/>
    </xf>
    <xf numFmtId="0" fontId="45" fillId="0" borderId="31" xfId="21" applyFont="1" applyBorder="1">
      <alignment vertical="center"/>
    </xf>
    <xf numFmtId="0" fontId="45" fillId="0" borderId="34" xfId="21" applyFont="1" applyBorder="1">
      <alignment vertical="center"/>
    </xf>
    <xf numFmtId="0" fontId="45" fillId="0" borderId="15" xfId="21" applyFont="1" applyBorder="1">
      <alignment vertical="center"/>
    </xf>
    <xf numFmtId="0" fontId="45" fillId="0" borderId="35" xfId="21" applyFont="1" applyBorder="1">
      <alignment vertical="center"/>
    </xf>
    <xf numFmtId="0" fontId="46" fillId="0" borderId="30" xfId="21" applyFont="1" applyBorder="1">
      <alignment vertical="center"/>
    </xf>
    <xf numFmtId="178" fontId="47" fillId="0" borderId="0" xfId="21" applyNumberFormat="1" applyFont="1">
      <alignment vertical="center"/>
    </xf>
    <xf numFmtId="178" fontId="45" fillId="0" borderId="0" xfId="21" applyNumberFormat="1" applyFont="1">
      <alignment vertical="center"/>
    </xf>
    <xf numFmtId="187" fontId="45" fillId="3" borderId="0" xfId="22" applyNumberFormat="1" applyFont="1" applyFill="1" applyAlignment="1">
      <alignment vertical="center" wrapText="1"/>
    </xf>
    <xf numFmtId="49" fontId="45" fillId="3" borderId="0" xfId="22" applyNumberFormat="1" applyFont="1" applyFill="1" applyAlignment="1">
      <alignment horizontal="center" vertical="center" wrapText="1"/>
    </xf>
    <xf numFmtId="49" fontId="45" fillId="3" borderId="0" xfId="22" applyNumberFormat="1" applyFont="1" applyFill="1" applyAlignment="1">
      <alignment horizontal="center" vertical="center"/>
    </xf>
    <xf numFmtId="178" fontId="45" fillId="0" borderId="42" xfId="21" applyNumberFormat="1" applyFont="1" applyBorder="1">
      <alignment vertical="center"/>
    </xf>
    <xf numFmtId="178" fontId="45" fillId="0" borderId="14" xfId="21" applyNumberFormat="1" applyFont="1" applyBorder="1">
      <alignment vertical="center"/>
    </xf>
    <xf numFmtId="191" fontId="45" fillId="0" borderId="0" xfId="21" applyNumberFormat="1" applyFont="1">
      <alignment vertical="center"/>
    </xf>
    <xf numFmtId="178" fontId="45" fillId="0" borderId="31" xfId="21" applyNumberFormat="1" applyFont="1" applyBorder="1">
      <alignment vertical="center"/>
    </xf>
    <xf numFmtId="178" fontId="45" fillId="0" borderId="34" xfId="21" applyNumberFormat="1" applyFont="1" applyBorder="1">
      <alignment vertical="center"/>
    </xf>
    <xf numFmtId="189" fontId="45" fillId="0" borderId="34" xfId="21" applyNumberFormat="1" applyFont="1" applyBorder="1">
      <alignment vertical="center"/>
    </xf>
    <xf numFmtId="178" fontId="45" fillId="0" borderId="15" xfId="21" applyNumberFormat="1" applyFont="1" applyBorder="1">
      <alignment vertical="center"/>
    </xf>
    <xf numFmtId="0" fontId="46" fillId="0" borderId="42" xfId="21" applyFont="1" applyBorder="1">
      <alignment vertical="center"/>
    </xf>
    <xf numFmtId="0" fontId="45" fillId="0" borderId="0" xfId="22" applyFont="1">
      <alignment vertical="center"/>
    </xf>
    <xf numFmtId="189" fontId="45" fillId="0" borderId="0" xfId="22" applyNumberFormat="1" applyFont="1">
      <alignment vertical="center"/>
    </xf>
    <xf numFmtId="178" fontId="43" fillId="0" borderId="0" xfId="23" applyNumberFormat="1" applyAlignment="1">
      <alignment vertical="center"/>
    </xf>
    <xf numFmtId="183" fontId="43" fillId="0" borderId="0" xfId="24" applyNumberFormat="1" applyAlignment="1">
      <alignment horizontal="right" vertical="center"/>
    </xf>
    <xf numFmtId="184" fontId="43" fillId="0" borderId="0" xfId="24" applyNumberFormat="1" applyAlignment="1">
      <alignment horizontal="right" vertical="center"/>
    </xf>
    <xf numFmtId="178" fontId="45" fillId="3" borderId="0" xfId="21" applyNumberFormat="1" applyFont="1" applyFill="1" applyAlignment="1">
      <alignment vertical="center" wrapText="1"/>
    </xf>
    <xf numFmtId="178" fontId="43" fillId="0" borderId="0" xfId="23" applyNumberFormat="1" applyAlignment="1">
      <alignment horizontal="center" vertical="center"/>
    </xf>
    <xf numFmtId="0" fontId="48" fillId="0" borderId="0" xfId="25" applyFont="1">
      <alignment vertical="center"/>
    </xf>
    <xf numFmtId="190" fontId="45"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Fill="1" applyBorder="1" applyAlignment="1">
      <alignment vertical="center"/>
    </xf>
    <xf numFmtId="178" fontId="21" fillId="0" borderId="35" xfId="19" applyNumberFormat="1" applyFont="1" applyFill="1" applyBorder="1" applyAlignment="1">
      <alignment vertical="center"/>
    </xf>
    <xf numFmtId="178"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84" fontId="45" fillId="3" borderId="74" xfId="22" applyNumberFormat="1" applyFont="1" applyFill="1" applyBorder="1" applyAlignment="1">
      <alignment horizontal="center" vertical="center"/>
    </xf>
    <xf numFmtId="0" fontId="45" fillId="0" borderId="30" xfId="21" applyFont="1" applyBorder="1" applyAlignment="1" applyProtection="1">
      <alignment horizontal="left" vertical="top" wrapText="1"/>
      <protection locked="0"/>
    </xf>
    <xf numFmtId="0" fontId="45" fillId="0" borderId="23" xfId="21" applyFont="1" applyBorder="1" applyAlignment="1" applyProtection="1">
      <alignment horizontal="left" vertical="top" wrapText="1"/>
      <protection locked="0"/>
    </xf>
    <xf numFmtId="0" fontId="45" fillId="0" borderId="16" xfId="21" applyFont="1" applyBorder="1" applyAlignment="1" applyProtection="1">
      <alignment horizontal="left" vertical="top" wrapText="1"/>
      <protection locked="0"/>
    </xf>
    <xf numFmtId="0" fontId="45" fillId="0" borderId="42" xfId="21" applyFont="1" applyBorder="1" applyAlignment="1" applyProtection="1">
      <alignment horizontal="left" vertical="top" wrapText="1"/>
      <protection locked="0"/>
    </xf>
    <xf numFmtId="0" fontId="45" fillId="0" borderId="0" xfId="21" applyFont="1" applyAlignment="1" applyProtection="1">
      <alignment horizontal="left" vertical="top" wrapText="1"/>
      <protection locked="0"/>
    </xf>
    <xf numFmtId="0" fontId="45" fillId="0" borderId="14" xfId="21" applyFont="1" applyBorder="1" applyAlignment="1" applyProtection="1">
      <alignment horizontal="left" vertical="top" wrapText="1"/>
      <protection locked="0"/>
    </xf>
    <xf numFmtId="0" fontId="45" fillId="0" borderId="31" xfId="21" applyFont="1" applyBorder="1" applyAlignment="1" applyProtection="1">
      <alignment horizontal="left" vertical="top" wrapText="1"/>
      <protection locked="0"/>
    </xf>
    <xf numFmtId="0" fontId="45" fillId="0" borderId="34" xfId="21" applyFont="1" applyBorder="1" applyAlignment="1" applyProtection="1">
      <alignment horizontal="left" vertical="top" wrapText="1"/>
      <protection locked="0"/>
    </xf>
    <xf numFmtId="0" fontId="45" fillId="0" borderId="15" xfId="21" applyFont="1" applyBorder="1" applyAlignment="1" applyProtection="1">
      <alignment horizontal="left" vertical="top" wrapText="1"/>
      <protection locked="0"/>
    </xf>
    <xf numFmtId="0" fontId="45" fillId="0" borderId="0" xfId="21" applyFont="1" applyAlignment="1">
      <alignment horizontal="center" vertical="center"/>
    </xf>
    <xf numFmtId="0" fontId="45" fillId="0" borderId="32" xfId="21" applyFont="1" applyBorder="1" applyAlignment="1">
      <alignment horizontal="center" vertical="center"/>
    </xf>
    <xf numFmtId="0" fontId="45" fillId="0" borderId="35" xfId="21" applyFont="1" applyBorder="1" applyAlignment="1">
      <alignment horizontal="center" vertical="center"/>
    </xf>
    <xf numFmtId="0" fontId="45" fillId="0" borderId="37" xfId="21" applyFont="1" applyBorder="1" applyAlignment="1">
      <alignment horizontal="center" vertical="center"/>
    </xf>
    <xf numFmtId="0" fontId="45" fillId="0" borderId="74" xfId="21" applyFont="1" applyBorder="1" applyAlignment="1">
      <alignment horizontal="center" vertical="center"/>
    </xf>
    <xf numFmtId="187" fontId="45" fillId="3" borderId="0" xfId="22" applyNumberFormat="1" applyFont="1" applyFill="1" applyAlignment="1">
      <alignment horizontal="center" vertical="center" wrapText="1"/>
    </xf>
    <xf numFmtId="184" fontId="45" fillId="3" borderId="0" xfId="22" applyNumberFormat="1" applyFont="1" applyFill="1" applyAlignment="1">
      <alignment horizontal="center" vertical="center"/>
    </xf>
    <xf numFmtId="187" fontId="45" fillId="3" borderId="74" xfId="22" applyNumberFormat="1" applyFont="1" applyFill="1" applyBorder="1" applyAlignment="1">
      <alignment horizontal="center" vertical="center" wrapText="1"/>
    </xf>
    <xf numFmtId="187" fontId="45" fillId="0" borderId="0" xfId="22" applyNumberFormat="1" applyFont="1" applyAlignment="1">
      <alignment horizontal="center" vertical="center" wrapText="1"/>
    </xf>
    <xf numFmtId="178" fontId="43" fillId="0" borderId="0" xfId="21" applyNumberFormat="1" applyAlignment="1">
      <alignment horizontal="center" vertical="center"/>
    </xf>
    <xf numFmtId="184" fontId="45" fillId="3" borderId="0" xfId="22" applyNumberFormat="1" applyFont="1" applyFill="1" applyAlignment="1">
      <alignment horizontal="center" vertical="center" wrapText="1"/>
    </xf>
    <xf numFmtId="184" fontId="45" fillId="0" borderId="0" xfId="21" applyNumberFormat="1" applyFont="1" applyAlignment="1">
      <alignment horizontal="center"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 7" xfId="25" xr:uid="{00000000-0005-0000-0000-00000E000000}"/>
    <cellStyle name="標準_【レイアウト】（県）資料３（Ｐ２）　歳出比較分析表" xfId="19" xr:uid="{00000000-0005-0000-0000-00000F000000}"/>
    <cellStyle name="標準_【レイアウト】（県）資料３（Ｐ２）　歳出比較分析表 2" xfId="21" xr:uid="{00000000-0005-0000-0000-000010000000}"/>
    <cellStyle name="標準_【レイアウト】（市）資料３（Ｐ２）　歳出比較分析表" xfId="18" xr:uid="{00000000-0005-0000-0000-000011000000}"/>
    <cellStyle name="標準_【レイアウト】（市）資料３（Ｐ２）　歳出比較分析表 2" xfId="22" xr:uid="{00000000-0005-0000-0000-000012000000}"/>
    <cellStyle name="標準_APAHO251300" xfId="13" xr:uid="{00000000-0005-0000-0000-000013000000}"/>
    <cellStyle name="標準_APAHO251300 2" xfId="23" xr:uid="{00000000-0005-0000-0000-000014000000}"/>
    <cellStyle name="標準_APAHO252300" xfId="14" xr:uid="{00000000-0005-0000-0000-000015000000}"/>
    <cellStyle name="標準_APAHO252300 2" xfId="24" xr:uid="{00000000-0005-0000-0000-000016000000}"/>
    <cellStyle name="標準_Book1" xfId="15" xr:uid="{00000000-0005-0000-0000-000017000000}"/>
    <cellStyle name="標準_O-JJ0722-001-3_決算状況カード(各会計・関係団体)_O-JJ1016-001-3_財政状況資料集(決算状況カード(各会計・関係団体))(Rev2)2" xfId="16" xr:uid="{00000000-0005-0000-0000-000018000000}"/>
    <cellStyle name="標準_O-JJ0722-001-8_連結実質赤字比率に係る赤字・黒字の構成分析" xfId="1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40879</c:v>
                </c:pt>
                <c:pt idx="2">
                  <c:v>42651</c:v>
                </c:pt>
                <c:pt idx="3">
                  <c:v>43226</c:v>
                </c:pt>
                <c:pt idx="4">
                  <c:v>42836</c:v>
                </c:pt>
              </c:numCache>
            </c:numRef>
          </c:val>
          <c:smooth val="0"/>
          <c:extLst>
            <c:ext xmlns:c16="http://schemas.microsoft.com/office/drawing/2014/chart" uri="{C3380CC4-5D6E-409C-BE32-E72D297353CC}">
              <c16:uniqueId val="{00000000-E8E0-4F1F-8CE4-65900D7A88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46541</c:v>
                </c:pt>
                <c:pt idx="1">
                  <c:v>56932</c:v>
                </c:pt>
                <c:pt idx="2">
                  <c:v>69630</c:v>
                </c:pt>
                <c:pt idx="3">
                  <c:v>47864</c:v>
                </c:pt>
                <c:pt idx="4">
                  <c:v>60192</c:v>
                </c:pt>
              </c:numCache>
            </c:numRef>
          </c:val>
          <c:smooth val="0"/>
          <c:extLst>
            <c:ext xmlns:c16="http://schemas.microsoft.com/office/drawing/2014/chart" uri="{C3380CC4-5D6E-409C-BE32-E72D297353CC}">
              <c16:uniqueId val="{00000001-E8E0-4F1F-8CE4-65900D7A889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2.79</c:v>
                </c:pt>
                <c:pt idx="1">
                  <c:v>3.81</c:v>
                </c:pt>
                <c:pt idx="2">
                  <c:v>4.34</c:v>
                </c:pt>
                <c:pt idx="3">
                  <c:v>4.2300000000000004</c:v>
                </c:pt>
                <c:pt idx="4">
                  <c:v>4.51</c:v>
                </c:pt>
              </c:numCache>
            </c:numRef>
          </c:val>
          <c:extLst>
            <c:ext xmlns:c16="http://schemas.microsoft.com/office/drawing/2014/chart" uri="{C3380CC4-5D6E-409C-BE32-E72D297353CC}">
              <c16:uniqueId val="{00000000-D2EF-40EC-BC71-E6F170D42E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16.72</c:v>
                </c:pt>
                <c:pt idx="1">
                  <c:v>16.850000000000001</c:v>
                </c:pt>
                <c:pt idx="2">
                  <c:v>16.399999999999999</c:v>
                </c:pt>
                <c:pt idx="3">
                  <c:v>16.61</c:v>
                </c:pt>
                <c:pt idx="4">
                  <c:v>16.190000000000001</c:v>
                </c:pt>
              </c:numCache>
            </c:numRef>
          </c:val>
          <c:extLst>
            <c:ext xmlns:c16="http://schemas.microsoft.com/office/drawing/2014/chart" uri="{C3380CC4-5D6E-409C-BE32-E72D297353CC}">
              <c16:uniqueId val="{00000001-D2EF-40EC-BC71-E6F170D42E7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-0.43</c:v>
                </c:pt>
                <c:pt idx="1">
                  <c:v>0.95</c:v>
                </c:pt>
                <c:pt idx="2">
                  <c:v>-0.09</c:v>
                </c:pt>
                <c:pt idx="3">
                  <c:v>-0.2</c:v>
                </c:pt>
                <c:pt idx="4">
                  <c:v>-0.26</c:v>
                </c:pt>
              </c:numCache>
            </c:numRef>
          </c:val>
          <c:smooth val="0"/>
          <c:extLst>
            <c:ext xmlns:c16="http://schemas.microsoft.com/office/drawing/2014/chart" uri="{C3380CC4-5D6E-409C-BE32-E72D297353CC}">
              <c16:uniqueId val="{00000002-D2EF-40EC-BC71-E6F170D42E7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0A-4267-A47E-E77273ED1C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0A-4267-A47E-E77273ED1C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0A-4267-A47E-E77273ED1C30}"/>
            </c:ext>
          </c:extLst>
        </c:ser>
        <c:ser>
          <c:idx val="3"/>
          <c:order val="3"/>
          <c:tx>
            <c:strRef>
              <c:f>データシート!$A$30</c:f>
              <c:strCache>
                <c:ptCount val="1"/>
                <c:pt idx="0">
                  <c:v>食肉センター（と畜場）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0A-4267-A47E-E77273ED1C30}"/>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4-620A-4267-A47E-E77273ED1C30}"/>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0.93</c:v>
                </c:pt>
                <c:pt idx="4">
                  <c:v>#N/A</c:v>
                </c:pt>
                <c:pt idx="5">
                  <c:v>0.87</c:v>
                </c:pt>
                <c:pt idx="6">
                  <c:v>#N/A</c:v>
                </c:pt>
                <c:pt idx="7">
                  <c:v>0.83</c:v>
                </c:pt>
                <c:pt idx="8">
                  <c:v>#N/A</c:v>
                </c:pt>
                <c:pt idx="9">
                  <c:v>0.27</c:v>
                </c:pt>
              </c:numCache>
            </c:numRef>
          </c:val>
          <c:extLst>
            <c:ext xmlns:c16="http://schemas.microsoft.com/office/drawing/2014/chart" uri="{C3380CC4-5D6E-409C-BE32-E72D297353CC}">
              <c16:uniqueId val="{00000005-620A-4267-A47E-E77273ED1C30}"/>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0.89</c:v>
                </c:pt>
                <c:pt idx="2">
                  <c:v>#N/A</c:v>
                </c:pt>
                <c:pt idx="3">
                  <c:v>2.3199999999999998</c:v>
                </c:pt>
                <c:pt idx="4">
                  <c:v>#N/A</c:v>
                </c:pt>
                <c:pt idx="5">
                  <c:v>2.59</c:v>
                </c:pt>
                <c:pt idx="6">
                  <c:v>#N/A</c:v>
                </c:pt>
                <c:pt idx="7">
                  <c:v>2.2599999999999998</c:v>
                </c:pt>
                <c:pt idx="8">
                  <c:v>#N/A</c:v>
                </c:pt>
                <c:pt idx="9">
                  <c:v>0.6</c:v>
                </c:pt>
              </c:numCache>
            </c:numRef>
          </c:val>
          <c:extLst>
            <c:ext xmlns:c16="http://schemas.microsoft.com/office/drawing/2014/chart" uri="{C3380CC4-5D6E-409C-BE32-E72D297353CC}">
              <c16:uniqueId val="{00000006-620A-4267-A47E-E77273ED1C30}"/>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0.89</c:v>
                </c:pt>
                <c:pt idx="2">
                  <c:v>#N/A</c:v>
                </c:pt>
                <c:pt idx="3">
                  <c:v>1.05</c:v>
                </c:pt>
                <c:pt idx="4">
                  <c:v>#N/A</c:v>
                </c:pt>
                <c:pt idx="5">
                  <c:v>1.06</c:v>
                </c:pt>
                <c:pt idx="6">
                  <c:v>#N/A</c:v>
                </c:pt>
                <c:pt idx="7">
                  <c:v>1.1000000000000001</c:v>
                </c:pt>
                <c:pt idx="8">
                  <c:v>#N/A</c:v>
                </c:pt>
                <c:pt idx="9">
                  <c:v>1.08</c:v>
                </c:pt>
              </c:numCache>
            </c:numRef>
          </c:val>
          <c:extLst>
            <c:ext xmlns:c16="http://schemas.microsoft.com/office/drawing/2014/chart" uri="{C3380CC4-5D6E-409C-BE32-E72D297353CC}">
              <c16:uniqueId val="{00000007-620A-4267-A47E-E77273ED1C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2.78</c:v>
                </c:pt>
                <c:pt idx="2">
                  <c:v>#N/A</c:v>
                </c:pt>
                <c:pt idx="3">
                  <c:v>3.81</c:v>
                </c:pt>
                <c:pt idx="4">
                  <c:v>#N/A</c:v>
                </c:pt>
                <c:pt idx="5">
                  <c:v>4.33</c:v>
                </c:pt>
                <c:pt idx="6">
                  <c:v>#N/A</c:v>
                </c:pt>
                <c:pt idx="7">
                  <c:v>4.2300000000000004</c:v>
                </c:pt>
                <c:pt idx="8">
                  <c:v>#N/A</c:v>
                </c:pt>
                <c:pt idx="9">
                  <c:v>4.51</c:v>
                </c:pt>
              </c:numCache>
            </c:numRef>
          </c:val>
          <c:extLst>
            <c:ext xmlns:c16="http://schemas.microsoft.com/office/drawing/2014/chart" uri="{C3380CC4-5D6E-409C-BE32-E72D297353CC}">
              <c16:uniqueId val="{00000008-620A-4267-A47E-E77273ED1C30}"/>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4.46</c:v>
                </c:pt>
                <c:pt idx="2">
                  <c:v>#N/A</c:v>
                </c:pt>
                <c:pt idx="3">
                  <c:v>4.5999999999999996</c:v>
                </c:pt>
                <c:pt idx="4">
                  <c:v>#N/A</c:v>
                </c:pt>
                <c:pt idx="5">
                  <c:v>4.67</c:v>
                </c:pt>
                <c:pt idx="6">
                  <c:v>#N/A</c:v>
                </c:pt>
                <c:pt idx="7">
                  <c:v>5.52</c:v>
                </c:pt>
                <c:pt idx="8">
                  <c:v>#N/A</c:v>
                </c:pt>
                <c:pt idx="9">
                  <c:v>5.35</c:v>
                </c:pt>
              </c:numCache>
            </c:numRef>
          </c:val>
          <c:extLst>
            <c:ext xmlns:c16="http://schemas.microsoft.com/office/drawing/2014/chart" uri="{C3380CC4-5D6E-409C-BE32-E72D297353CC}">
              <c16:uniqueId val="{00000009-620A-4267-A47E-E77273ED1C3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6161</c:v>
                </c:pt>
                <c:pt idx="5">
                  <c:v>6301</c:v>
                </c:pt>
                <c:pt idx="8">
                  <c:v>6242</c:v>
                </c:pt>
                <c:pt idx="11">
                  <c:v>5847</c:v>
                </c:pt>
                <c:pt idx="14">
                  <c:v>5488</c:v>
                </c:pt>
              </c:numCache>
            </c:numRef>
          </c:val>
          <c:extLst>
            <c:ext xmlns:c16="http://schemas.microsoft.com/office/drawing/2014/chart" uri="{C3380CC4-5D6E-409C-BE32-E72D297353CC}">
              <c16:uniqueId val="{00000000-BEE0-4C68-8475-1CB77358C6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E0-4C68-8475-1CB77358C6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32</c:v>
                </c:pt>
                <c:pt idx="6">
                  <c:v>30</c:v>
                </c:pt>
                <c:pt idx="9">
                  <c:v>26</c:v>
                </c:pt>
                <c:pt idx="12">
                  <c:v>26</c:v>
                </c:pt>
              </c:numCache>
            </c:numRef>
          </c:val>
          <c:extLst>
            <c:ext xmlns:c16="http://schemas.microsoft.com/office/drawing/2014/chart" uri="{C3380CC4-5D6E-409C-BE32-E72D297353CC}">
              <c16:uniqueId val="{00000002-BEE0-4C68-8475-1CB77358C6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E0-4C68-8475-1CB77358C6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967</c:v>
                </c:pt>
                <c:pt idx="3">
                  <c:v>917</c:v>
                </c:pt>
                <c:pt idx="6">
                  <c:v>891</c:v>
                </c:pt>
                <c:pt idx="9">
                  <c:v>912</c:v>
                </c:pt>
                <c:pt idx="12">
                  <c:v>879</c:v>
                </c:pt>
              </c:numCache>
            </c:numRef>
          </c:val>
          <c:extLst>
            <c:ext xmlns:c16="http://schemas.microsoft.com/office/drawing/2014/chart" uri="{C3380CC4-5D6E-409C-BE32-E72D297353CC}">
              <c16:uniqueId val="{00000004-BEE0-4C68-8475-1CB77358C6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E0-4C68-8475-1CB77358C6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E0-4C68-8475-1CB77358C6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7876</c:v>
                </c:pt>
                <c:pt idx="3">
                  <c:v>8204</c:v>
                </c:pt>
                <c:pt idx="6">
                  <c:v>7941</c:v>
                </c:pt>
                <c:pt idx="9">
                  <c:v>7234</c:v>
                </c:pt>
                <c:pt idx="12">
                  <c:v>6707</c:v>
                </c:pt>
              </c:numCache>
            </c:numRef>
          </c:val>
          <c:extLst>
            <c:ext xmlns:c16="http://schemas.microsoft.com/office/drawing/2014/chart" uri="{C3380CC4-5D6E-409C-BE32-E72D297353CC}">
              <c16:uniqueId val="{00000007-BEE0-4C68-8475-1CB77358C6F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2719</c:v>
                </c:pt>
                <c:pt idx="2">
                  <c:v>#N/A</c:v>
                </c:pt>
                <c:pt idx="3">
                  <c:v>#N/A</c:v>
                </c:pt>
                <c:pt idx="4">
                  <c:v>2852</c:v>
                </c:pt>
                <c:pt idx="5">
                  <c:v>#N/A</c:v>
                </c:pt>
                <c:pt idx="6">
                  <c:v>#N/A</c:v>
                </c:pt>
                <c:pt idx="7">
                  <c:v>2620</c:v>
                </c:pt>
                <c:pt idx="8">
                  <c:v>#N/A</c:v>
                </c:pt>
                <c:pt idx="9">
                  <c:v>#N/A</c:v>
                </c:pt>
                <c:pt idx="10">
                  <c:v>2325</c:v>
                </c:pt>
                <c:pt idx="11">
                  <c:v>#N/A</c:v>
                </c:pt>
                <c:pt idx="12">
                  <c:v>#N/A</c:v>
                </c:pt>
                <c:pt idx="13">
                  <c:v>2124</c:v>
                </c:pt>
                <c:pt idx="14">
                  <c:v>#N/A</c:v>
                </c:pt>
              </c:numCache>
            </c:numRef>
          </c:val>
          <c:smooth val="0"/>
          <c:extLst>
            <c:ext xmlns:c16="http://schemas.microsoft.com/office/drawing/2014/chart" uri="{C3380CC4-5D6E-409C-BE32-E72D297353CC}">
              <c16:uniqueId val="{00000008-BEE0-4C68-8475-1CB77358C6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58237</c:v>
                </c:pt>
                <c:pt idx="5">
                  <c:v>57376</c:v>
                </c:pt>
                <c:pt idx="8">
                  <c:v>56073</c:v>
                </c:pt>
                <c:pt idx="11">
                  <c:v>54386</c:v>
                </c:pt>
                <c:pt idx="14">
                  <c:v>52603</c:v>
                </c:pt>
              </c:numCache>
            </c:numRef>
          </c:val>
          <c:extLst>
            <c:ext xmlns:c16="http://schemas.microsoft.com/office/drawing/2014/chart" uri="{C3380CC4-5D6E-409C-BE32-E72D297353CC}">
              <c16:uniqueId val="{00000000-5D85-4F12-8ADE-B9D0785E6B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2310</c:v>
                </c:pt>
                <c:pt idx="5">
                  <c:v>1998</c:v>
                </c:pt>
                <c:pt idx="8">
                  <c:v>1745</c:v>
                </c:pt>
                <c:pt idx="11">
                  <c:v>1691</c:v>
                </c:pt>
                <c:pt idx="14">
                  <c:v>1836</c:v>
                </c:pt>
              </c:numCache>
            </c:numRef>
          </c:val>
          <c:extLst>
            <c:ext xmlns:c16="http://schemas.microsoft.com/office/drawing/2014/chart" uri="{C3380CC4-5D6E-409C-BE32-E72D297353CC}">
              <c16:uniqueId val="{00000001-5D85-4F12-8ADE-B9D0785E6B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16825</c:v>
                </c:pt>
                <c:pt idx="5">
                  <c:v>19479</c:v>
                </c:pt>
                <c:pt idx="8">
                  <c:v>20756</c:v>
                </c:pt>
                <c:pt idx="11">
                  <c:v>22502</c:v>
                </c:pt>
                <c:pt idx="14">
                  <c:v>22892</c:v>
                </c:pt>
              </c:numCache>
            </c:numRef>
          </c:val>
          <c:extLst>
            <c:ext xmlns:c16="http://schemas.microsoft.com/office/drawing/2014/chart" uri="{C3380CC4-5D6E-409C-BE32-E72D297353CC}">
              <c16:uniqueId val="{00000002-5D85-4F12-8ADE-B9D0785E6B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85-4F12-8ADE-B9D0785E6B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85-4F12-8ADE-B9D0785E6B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85-4F12-8ADE-B9D0785E6B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8999</c:v>
                </c:pt>
                <c:pt idx="3">
                  <c:v>8883</c:v>
                </c:pt>
                <c:pt idx="6">
                  <c:v>8695</c:v>
                </c:pt>
                <c:pt idx="9">
                  <c:v>8340</c:v>
                </c:pt>
                <c:pt idx="12">
                  <c:v>8163</c:v>
                </c:pt>
              </c:numCache>
            </c:numRef>
          </c:val>
          <c:extLst>
            <c:ext xmlns:c16="http://schemas.microsoft.com/office/drawing/2014/chart" uri="{C3380CC4-5D6E-409C-BE32-E72D297353CC}">
              <c16:uniqueId val="{00000006-5D85-4F12-8ADE-B9D0785E6B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D85-4F12-8ADE-B9D0785E6B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14544</c:v>
                </c:pt>
                <c:pt idx="3">
                  <c:v>13698</c:v>
                </c:pt>
                <c:pt idx="6">
                  <c:v>12892</c:v>
                </c:pt>
                <c:pt idx="9">
                  <c:v>12363</c:v>
                </c:pt>
                <c:pt idx="12">
                  <c:v>11743</c:v>
                </c:pt>
              </c:numCache>
            </c:numRef>
          </c:val>
          <c:extLst>
            <c:ext xmlns:c16="http://schemas.microsoft.com/office/drawing/2014/chart" uri="{C3380CC4-5D6E-409C-BE32-E72D297353CC}">
              <c16:uniqueId val="{00000008-5D85-4F12-8ADE-B9D0785E6B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173</c:v>
                </c:pt>
                <c:pt idx="3">
                  <c:v>144</c:v>
                </c:pt>
                <c:pt idx="6">
                  <c:v>115</c:v>
                </c:pt>
                <c:pt idx="9">
                  <c:v>90</c:v>
                </c:pt>
                <c:pt idx="12">
                  <c:v>65</c:v>
                </c:pt>
              </c:numCache>
            </c:numRef>
          </c:val>
          <c:extLst>
            <c:ext xmlns:c16="http://schemas.microsoft.com/office/drawing/2014/chart" uri="{C3380CC4-5D6E-409C-BE32-E72D297353CC}">
              <c16:uniqueId val="{00000009-5D85-4F12-8ADE-B9D0785E6B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63627</c:v>
                </c:pt>
                <c:pt idx="3">
                  <c:v>60984</c:v>
                </c:pt>
                <c:pt idx="6">
                  <c:v>59354</c:v>
                </c:pt>
                <c:pt idx="9">
                  <c:v>57157</c:v>
                </c:pt>
                <c:pt idx="12">
                  <c:v>56152</c:v>
                </c:pt>
              </c:numCache>
            </c:numRef>
          </c:val>
          <c:extLst>
            <c:ext xmlns:c16="http://schemas.microsoft.com/office/drawing/2014/chart" uri="{C3380CC4-5D6E-409C-BE32-E72D297353CC}">
              <c16:uniqueId val="{0000000A-5D85-4F12-8ADE-B9D0785E6B4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9971</c:v>
                </c:pt>
                <c:pt idx="2">
                  <c:v>#N/A</c:v>
                </c:pt>
                <c:pt idx="3">
                  <c:v>#N/A</c:v>
                </c:pt>
                <c:pt idx="4">
                  <c:v>4855</c:v>
                </c:pt>
                <c:pt idx="5">
                  <c:v>#N/A</c:v>
                </c:pt>
                <c:pt idx="6">
                  <c:v>#N/A</c:v>
                </c:pt>
                <c:pt idx="7">
                  <c:v>2482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85-4F12-8ADE-B9D0785E6B4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5296</c:v>
                </c:pt>
                <c:pt idx="1">
                  <c:v>5285</c:v>
                </c:pt>
                <c:pt idx="2">
                  <c:v>5122</c:v>
                </c:pt>
              </c:numCache>
            </c:numRef>
          </c:val>
          <c:extLst>
            <c:ext xmlns:c16="http://schemas.microsoft.com/office/drawing/2014/chart" uri="{C3380CC4-5D6E-409C-BE32-E72D297353CC}">
              <c16:uniqueId val="{00000000-6CAC-4CE2-8482-276339B4E2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2456</c:v>
                </c:pt>
                <c:pt idx="1">
                  <c:v>2466</c:v>
                </c:pt>
                <c:pt idx="2">
                  <c:v>2476</c:v>
                </c:pt>
              </c:numCache>
            </c:numRef>
          </c:val>
          <c:extLst>
            <c:ext xmlns:c16="http://schemas.microsoft.com/office/drawing/2014/chart" uri="{C3380CC4-5D6E-409C-BE32-E72D297353CC}">
              <c16:uniqueId val="{00000001-6CAC-4CE2-8482-276339B4E2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12146</c:v>
                </c:pt>
                <c:pt idx="1">
                  <c:v>12464</c:v>
                </c:pt>
                <c:pt idx="2">
                  <c:v>11908</c:v>
                </c:pt>
              </c:numCache>
            </c:numRef>
          </c:val>
          <c:extLst>
            <c:ext xmlns:c16="http://schemas.microsoft.com/office/drawing/2014/chart" uri="{C3380CC4-5D6E-409C-BE32-E72D297353CC}">
              <c16:uniqueId val="{00000002-6CAC-4CE2-8482-276339B4E26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{D960D4EE-6669-4A23-9240-95F75F994C26}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E07-4A07-A0C5-948E269270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{9A548617-AFA6-40CF-8A52-4CC70CEF426B}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07-4A07-A0C5-948E269270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{441C9D85-3690-4E77-9CD3-5E24DD8B46D9}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07-4A07-A0C5-948E269270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{4F848489-5825-432F-A1C8-F2854856A781}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07-4A07-A0C5-948E269270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{170259FF-CE83-4DA5-8E97-7805DBB1FD19}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07-4A07-A0C5-948E26927066}"/>
                </c:ext>
              </c:extLst>
            </c:dLbl>
            <c:dLbl>
              <c:idx val="8"/>
              <c:layout>
                <c:manualLayout>
                  <c:x val="0"/>
                  <c:y val="9.5287117092250125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{56BE8C99-3516-4622-8AC4-FBF1DECC880A}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E07-4A07-A0C5-948E26927066}"/>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{DD336DDF-71D2-4787-9C09-C240649E7FDD}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E07-4A07-A0C5-948E2692706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{3C8D35AD-03C6-4C44-B4C2-A4C8EE34A9AB}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E07-4A07-A0C5-948E2692706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{1466BEAD-E723-45C2-AB5D-F7DF9968FFFA}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E07-4A07-A0C5-948E269270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53.8</c:v>
                </c:pt>
                <c:pt idx="16">
                  <c:v>54.4</c:v>
                </c:pt>
                <c:pt idx="24">
                  <c:v>55.9</c:v>
                </c:pt>
                <c:pt idx="32">
                  <c:v>56.8</c:v>
                </c:pt>
              </c:numCache>
            </c:numRef>
          </c:xVal>
          <c:yVal>
            <c:numRef>
              <c:f>公会計指標分析・財政指標組合せ分析表!$BP$51:$DC$51</c:f>
              <c:numCache>
                <c:formatCode>#,##0.0;"▲ "#,##0.0</c:formatCode>
                <c:ptCount val="40"/>
                <c:pt idx="0">
                  <c:v>36.799999999999997</c:v>
                </c:pt>
                <c:pt idx="8">
                  <c:v>18.2</c:v>
                </c:pt>
                <c:pt idx="16">
                  <c:v>9.3000000000000007</c:v>
                </c:pt>
              </c:numCache>
            </c:numRef>
          </c:yVal>
          <c:smooth val="0"/>
          <c:extLst>
            <c:ext xmlns:c16="http://schemas.microsoft.com/office/drawing/2014/chart" uri="{C3380CC4-5D6E-409C-BE32-E72D297353CC}">
              <c16:uniqueId val="{00000009-EE07-4A07-A0C5-948E269270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145200469572303E-2"/>
                  <c:y val="-7.4267753815090279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{AB9DEC10-D3B6-4C92-B07B-379F4D60E0B6}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E07-4A07-A0C5-948E269270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{41689FE2-B6F8-49FC-8BCE-A1B20F2EE64C}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07-4A07-A0C5-948E269270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{5FF9AF27-7284-4EA4-BD5D-39166D6A2FEB}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07-4A07-A0C5-948E269270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{B9BEE6A1-7F9A-485A-8586-5285561DD884}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07-4A07-A0C5-948E269270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{2E189E1B-032F-4BD8-91C1-002E040AB82E}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07-4A07-A0C5-948E2692706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{6D811A2A-4E1A-44D5-B86D-FA395A9786B2}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E07-4A07-A0C5-948E2692706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{E3A3A089-CEB0-4FCD-A6C4-291BE42CFC7D}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E07-4A07-A0C5-948E2692706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{BADC6F3C-5993-47FF-967D-B998EC57538C}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E07-4A07-A0C5-948E2692706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{E71584D9-B646-40BB-8721-83AE9936AFC0}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E07-4A07-A0C5-948E269270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60.1</c:v>
                </c:pt>
                <c:pt idx="16">
                  <c:v>61.2</c:v>
                </c:pt>
                <c:pt idx="24">
                  <c:v>61.7</c:v>
                </c:pt>
                <c:pt idx="32">
                  <c:v>62.6</c:v>
                </c:pt>
              </c:numCache>
            </c:numRef>
          </c:xVal>
          <c:yVal>
            <c:numRef>
              <c:f>公会計指標分析・財政指標組合せ分析表!$BP$55:$DC$55</c:f>
              <c:numCache>
                <c:formatCode>#,##0.0;"▲ "#,##0.0</c:formatCode>
                <c:ptCount val="40"/>
                <c:pt idx="0">
                  <c:v>15.8</c:v>
                </c:pt>
                <c:pt idx="8">
                  <c:v>15</c:v>
                </c:pt>
                <c:pt idx="16">
                  <c:v>12.2</c:v>
                </c:pt>
                <c:pt idx="24">
                  <c:v>5</c:v>
                </c:pt>
                <c:pt idx="32">
                  <c:v>5.4</c:v>
                </c:pt>
              </c:numCache>
            </c:numRef>
          </c:yVal>
          <c:smooth val="0"/>
          <c:extLst>
            <c:ext xmlns:c16="http://schemas.microsoft.com/office/drawing/2014/chart" uri="{C3380CC4-5D6E-409C-BE32-E72D297353CC}">
              <c16:uniqueId val="{00000013-EE07-4A07-A0C5-948E26927066}"/>
            </c:ext>
          </c:extLst>
        </c:ser>
        <c:dLbls>
          <c:showLegendKey val="0"/>
          <c:showVal val="1"/>
          <c:showCatName val="0"/>
          <c:showSerName val="0"/>
          <c:showPercent val="0"/>
          <c:showBubbleSize val="0"/>
        </c:dLbls>
        <c:axId val="46179840"/>
        <c:axId val="46181760"/>
      </c:scatterChart>
      <c:valAx>
        <c:axId val="46179840"/>
        <c:scaling>
          <c:orientation val="minMax"/>
          <c:max val="63.5"/>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{D57363C4-AED2-4059-8E90-F92654F3E58D}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342-4D14-AEAF-A31C260139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{F02CFF28-A6DA-4EAF-B02F-D2E7A28FBA8B}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42-4D14-AEAF-A31C260139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{044EF7DC-6BB6-412E-8892-E63F5BBDD2A2}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42-4D14-AEAF-A31C260139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{98685BBF-422F-49C4-9D60-99B0934599F4}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42-4D14-AEAF-A31C260139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{B98ABC2F-C8BB-4818-BFBD-94D972522371}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42-4D14-AEAF-A31C2601392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{0022B85E-D76A-432B-B5EA-713CAB30AD03}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342-4D14-AEAF-A31C2601392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{EE7367BC-A504-4664-9DFE-1600DDB029E0}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342-4D14-AEAF-A31C2601392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{BA462280-D757-4D35-8252-BF023354C7AC}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342-4D14-AEAF-A31C2601392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{4F3598DB-92AF-4211-AEF8-FD71D8B1DFB6}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342-4D14-AEAF-A31C260139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10.199999999999999</c:v>
                </c:pt>
                <c:pt idx="16">
                  <c:v>10.199999999999999</c:v>
                </c:pt>
                <c:pt idx="24">
                  <c:v>9.8000000000000007</c:v>
                </c:pt>
                <c:pt idx="32">
                  <c:v>8.9</c:v>
                </c:pt>
              </c:numCache>
            </c:numRef>
          </c:xVal>
          <c:yVal>
            <c:numRef>
              <c:f>公会計指標分析・財政指標組合せ分析表!$BP$73:$DC$73</c:f>
              <c:numCache>
                <c:formatCode>#,##0.0;"▲ "#,##0.0</c:formatCode>
                <c:ptCount val="40"/>
                <c:pt idx="0">
                  <c:v>36.799999999999997</c:v>
                </c:pt>
                <c:pt idx="8">
                  <c:v>18.2</c:v>
                </c:pt>
                <c:pt idx="16">
                  <c:v>9.3000000000000007</c:v>
                </c:pt>
              </c:numCache>
            </c:numRef>
          </c:yVal>
          <c:smooth val="0"/>
          <c:extLst>
            <c:ext xmlns:c16="http://schemas.microsoft.com/office/drawing/2014/chart" uri="{C3380CC4-5D6E-409C-BE32-E72D297353CC}">
              <c16:uniqueId val="{00000009-4342-4D14-AEAF-A31C260139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{8B75C47C-4990-4223-96B1-D516336D8D16}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342-4D14-AEAF-A31C260139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{D673B606-4D62-41FC-81C2-4C74B2A12665}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42-4D14-AEAF-A31C260139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{3DE928D9-898E-4E9A-AFC1-BE6B1CBEB201}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42-4D14-AEAF-A31C260139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{429D74BA-5491-4879-9A91-A040F4292106}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42-4D14-AEAF-A31C260139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{0A67A275-436E-4262-88B4-725AD54950F0}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42-4D14-AEAF-A31C260139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{2F438553-97BF-465A-9BC4-BC7F26C98F6D}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342-4D14-AEAF-A31C260139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{8BED23BF-F4B4-4046-91F1-17311527FA71}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342-4D14-AEAF-A31C260139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{FCFC701D-B49E-4E4D-8A96-2D0DC458C9B1}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342-4D14-AEAF-A31C260139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{AE51B827-D241-403C-B080-9EF0CE242071}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342-4D14-AEAF-A31C260139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c:v>
                </c:pt>
                <c:pt idx="16">
                  <c:v>4.8</c:v>
                </c:pt>
                <c:pt idx="24">
                  <c:v>4.5</c:v>
                </c:pt>
                <c:pt idx="32">
                  <c:v>4.2</c:v>
                </c:pt>
              </c:numCache>
            </c:numRef>
          </c:xVal>
          <c:yVal>
            <c:numRef>
              <c:f>公会計指標分析・財政指標組合せ分析表!$BP$77:$DC$77</c:f>
              <c:numCache>
                <c:formatCode>#,##0.0;"▲ "#,##0.0</c:formatCode>
                <c:ptCount val="40"/>
                <c:pt idx="0">
                  <c:v>15.8</c:v>
                </c:pt>
                <c:pt idx="8">
                  <c:v>15</c:v>
                </c:pt>
                <c:pt idx="16">
                  <c:v>12.2</c:v>
                </c:pt>
                <c:pt idx="24">
                  <c:v>5</c:v>
                </c:pt>
                <c:pt idx="32">
                  <c:v>5.4</c:v>
                </c:pt>
              </c:numCache>
            </c:numRef>
          </c:yVal>
          <c:smooth val="0"/>
          <c:extLst>
            <c:ext xmlns:c16="http://schemas.microsoft.com/office/drawing/2014/chart" uri="{C3380CC4-5D6E-409C-BE32-E72D297353CC}">
              <c16:uniqueId val="{00000013-4342-4D14-AEAF-A31C2601392A}"/>
            </c:ext>
          </c:extLst>
        </c:ser>
        <c:dLbls>
          <c:showLegendKey val="0"/>
          <c:showVal val="1"/>
          <c:showCatName val="0"/>
          <c:showSerName val="0"/>
          <c:showPercent val="0"/>
          <c:showBubbleSize val="0"/>
        </c:dLbls>
        <c:axId val="84219776"/>
        <c:axId val="84234240"/>
      </c:scatterChart>
      <c:valAx>
        <c:axId val="84219776"/>
        <c:scaling>
          <c:orientation val="minMax"/>
          <c:max val="10.7"/>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実質公債費比率に係る分子については、大型事業等に係る地方債の償還が終了したことにより、全体として減少している。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早期健全化基準未満であるが、今後とも市債発行抑制を基調として、比率のさらなる改善を図る。</a:t>
          </a:r>
          <a:endParaRPr lang="ja-JP" altLang="ja-JP" sz="1300">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将来負担比率に係る分子については、毎年減少している。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将来負担額の減少についての主な要因は、地方債現在高の減少、職員数の減少による退職手当負担見込額の減少、上下水道事業における企業債残高の減少による公営企業債等繰入見込額の減少等である。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一方、充当可能財源等については、充当可能基金において、特定目的基金や特別会計基金の残高が増加したものの、基準財政需要額算入見込額が減少したため、全体として減少している。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将来負担額から充当可能財源等を差し引いたものがマイナスとなったため、将来負担比率は算出されなかったが、今後とも市債発行抑制を基調として、比率の維持を図る。</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宮崎県延岡市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年度決算剰余金等を財政調整基金に</a:t>
          </a:r>
          <a:r>
            <a:rPr kumimoji="1" lang="en-US" altLang="ja-JP" sz="1300">
              <a:solidFill>
                <a:schemeClr val="dk1"/>
              </a:solidFill>
              <a:effectLst/>
              <a:latin typeface="ＭＳ Ｐゴシック"/>
              <a:ea typeface="ＭＳ Ｐゴシック"/>
              <a:cs typeface="+mn-cs"/>
            </a:rPr>
            <a:t>694</a:t>
          </a:r>
          <a:r>
            <a:rPr kumimoji="1" lang="ja-JP" altLang="ja-JP" sz="1300">
              <a:solidFill>
                <a:schemeClr val="dk1"/>
              </a:solidFill>
              <a:effectLst/>
              <a:latin typeface="ＭＳ Ｐゴシック"/>
              <a:ea typeface="ＭＳ Ｐゴシック"/>
              <a:cs typeface="+mn-cs"/>
            </a:rPr>
            <a:t>百万円、</a:t>
          </a:r>
          <a:r>
            <a:rPr lang="ja-JP" altLang="en-US" sz="1300">
              <a:solidFill>
                <a:schemeClr val="dk1"/>
              </a:solidFill>
              <a:effectLst/>
              <a:latin typeface="ＭＳ Ｐゴシック"/>
              <a:ea typeface="ＭＳ Ｐゴシック"/>
              <a:cs typeface="+mn-cs"/>
            </a:rPr>
            <a:t>個人・団体からの寄附金を活</a:t>
          </a:r>
          <a:r>
            <a:rPr kumimoji="1" lang="ja-JP" altLang="en-US" sz="1300">
              <a:solidFill>
                <a:schemeClr val="dk1"/>
              </a:solidFill>
              <a:effectLst/>
              <a:latin typeface="ＭＳ Ｐゴシック"/>
              <a:ea typeface="ＭＳ Ｐゴシック"/>
              <a:cs typeface="+mn-cs"/>
            </a:rPr>
            <a:t>力あるまちづくりに活用するためにふるさと延岡応援基金へ</a:t>
          </a:r>
          <a:r>
            <a:rPr kumimoji="1" lang="en-US" altLang="ja-JP" sz="1300">
              <a:solidFill>
                <a:schemeClr val="dk1"/>
              </a:solidFill>
              <a:effectLst/>
              <a:latin typeface="ＭＳ Ｐゴシック"/>
              <a:ea typeface="ＭＳ Ｐゴシック"/>
              <a:cs typeface="+mn-cs"/>
            </a:rPr>
            <a:t>363</a:t>
          </a:r>
          <a:r>
            <a:rPr kumimoji="1" lang="ja-JP" altLang="en-US" sz="1300">
              <a:solidFill>
                <a:schemeClr val="dk1"/>
              </a:solidFill>
              <a:effectLst/>
              <a:latin typeface="ＭＳ Ｐゴシック"/>
              <a:ea typeface="ＭＳ Ｐゴシック"/>
              <a:cs typeface="+mn-cs"/>
            </a:rPr>
            <a:t>百万円</a:t>
          </a:r>
          <a:r>
            <a:rPr kumimoji="1" lang="ja-JP" altLang="en-US" sz="1300">
              <a:solidFill>
                <a:schemeClr val="tx1"/>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積み立て</a:t>
          </a:r>
          <a:r>
            <a:rPr kumimoji="1" lang="ja-JP" altLang="en-US" sz="1300">
              <a:solidFill>
                <a:sysClr val="windowText" lastClr="000000"/>
              </a:solidFill>
              <a:effectLst/>
              <a:latin typeface="ＭＳ Ｐゴシック"/>
              <a:ea typeface="ＭＳ Ｐゴシック"/>
              <a:cs typeface="+mn-cs"/>
            </a:rPr>
            <a:t>等があるものの</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特別会計への繰出金や普通建設事業などの財政調整のための財政調整基金取り崩し</a:t>
          </a:r>
          <a:r>
            <a:rPr kumimoji="1" lang="en-US" altLang="ja-JP" sz="1300">
              <a:solidFill>
                <a:schemeClr val="dk1"/>
              </a:solidFill>
              <a:effectLst/>
              <a:latin typeface="ＭＳ Ｐゴシック"/>
              <a:ea typeface="ＭＳ Ｐゴシック"/>
              <a:cs typeface="+mn-cs"/>
            </a:rPr>
            <a:t>857</a:t>
          </a:r>
          <a:r>
            <a:rPr kumimoji="1" lang="ja-JP" altLang="ja-JP" sz="1300">
              <a:solidFill>
                <a:schemeClr val="dk1"/>
              </a:solidFill>
              <a:effectLst/>
              <a:latin typeface="ＭＳ Ｐゴシック"/>
              <a:ea typeface="ＭＳ Ｐゴシック"/>
              <a:cs typeface="+mn-cs"/>
            </a:rPr>
            <a:t>百万円、市民の連帯の強化及び地域振興に要する経費への地域振興基金取り崩し</a:t>
          </a:r>
          <a:r>
            <a:rPr kumimoji="1" lang="en-US" altLang="ja-JP" sz="1300">
              <a:solidFill>
                <a:schemeClr val="dk1"/>
              </a:solidFill>
              <a:effectLst/>
              <a:latin typeface="ＭＳ Ｐゴシック"/>
              <a:ea typeface="ＭＳ Ｐゴシック"/>
              <a:cs typeface="+mn-cs"/>
            </a:rPr>
            <a:t>321</a:t>
          </a:r>
          <a:r>
            <a:rPr kumimoji="1" lang="ja-JP" altLang="ja-JP" sz="1300">
              <a:solidFill>
                <a:schemeClr val="dk1"/>
              </a:solidFill>
              <a:effectLst/>
              <a:latin typeface="ＭＳ Ｐゴシック"/>
              <a:ea typeface="ＭＳ Ｐゴシック"/>
              <a:cs typeface="+mn-cs"/>
            </a:rPr>
            <a:t>百万円等</a:t>
          </a:r>
          <a:r>
            <a:rPr kumimoji="1" lang="ja-JP" altLang="en-US" sz="1300">
              <a:solidFill>
                <a:schemeClr val="dk1"/>
              </a:solidFill>
              <a:effectLst/>
              <a:latin typeface="ＭＳ Ｐゴシック"/>
              <a:ea typeface="ＭＳ Ｐゴシック"/>
              <a:cs typeface="+mn-cs"/>
            </a:rPr>
            <a:t>により</a:t>
          </a:r>
          <a:r>
            <a:rPr kumimoji="1" lang="ja-JP" altLang="ja-JP" sz="1300">
              <a:solidFill>
                <a:schemeClr val="dk1"/>
              </a:solidFill>
              <a:effectLst/>
              <a:latin typeface="ＭＳ Ｐゴシック"/>
              <a:ea typeface="ＭＳ Ｐゴシック"/>
              <a:cs typeface="+mn-cs"/>
            </a:rPr>
            <a:t>、基金全体としては</a:t>
          </a:r>
          <a:r>
            <a:rPr kumimoji="1" lang="en-US" altLang="ja-JP" sz="1300">
              <a:solidFill>
                <a:schemeClr val="dk1"/>
              </a:solidFill>
              <a:effectLst/>
              <a:latin typeface="ＭＳ Ｐゴシック"/>
              <a:ea typeface="ＭＳ Ｐゴシック"/>
              <a:cs typeface="+mn-cs"/>
            </a:rPr>
            <a:t>709</a:t>
          </a:r>
          <a:r>
            <a:rPr kumimoji="1" lang="ja-JP" altLang="ja-JP" sz="1300">
              <a:solidFill>
                <a:schemeClr val="dk1"/>
              </a:solidFill>
              <a:effectLst/>
              <a:latin typeface="ＭＳ Ｐゴシック"/>
              <a:ea typeface="ＭＳ Ｐゴシック"/>
              <a:cs typeface="+mn-cs"/>
            </a:rPr>
            <a:t>百万円の</a:t>
          </a:r>
          <a:r>
            <a:rPr kumimoji="1" lang="ja-JP" altLang="en-US" sz="1300">
              <a:solidFill>
                <a:schemeClr val="dk1"/>
              </a:solidFill>
              <a:effectLst/>
              <a:latin typeface="ＭＳ Ｐゴシック"/>
              <a:ea typeface="ＭＳ Ｐゴシック"/>
              <a:cs typeface="+mn-cs"/>
            </a:rPr>
            <a:t>減</a:t>
          </a:r>
          <a:r>
            <a:rPr kumimoji="1" lang="ja-JP" altLang="ja-JP" sz="1300">
              <a:solidFill>
                <a:schemeClr val="dk1"/>
              </a:solidFill>
              <a:effectLst/>
              <a:latin typeface="ＭＳ Ｐゴシック"/>
              <a:ea typeface="ＭＳ Ｐゴシック"/>
              <a:cs typeface="+mn-cs"/>
            </a:rPr>
            <a:t>となった。</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中長期的には、野口遵記念館建設基金について、事業進捗にあわせ、令和４年度までに全額取り崩す予定であるため、基金全体としては減少する見込みである。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ゴシック"/>
              <a:ea typeface="ＭＳ ゴシック"/>
              <a:cs typeface="+mn-cs"/>
            </a:rPr>
            <a:t>地域づくり推進事業基金：地域づくりを推進する事業。</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・野口遵記念館建設基金：本市の芸術及び文化の振興を図るとともに、工業都市としての礎を築き延岡振興の母として敬愛される野口遵翁を</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顕彰していくための市民文化ホールの建設。</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・地域振興基金：市民の連帯の強化及び地域振興に要する経費。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ふるさと延岡応援基金：活力あるまちづくりに資する事業。</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ふるさと延岡応援</a:t>
          </a:r>
          <a:r>
            <a:rPr kumimoji="1" lang="ja-JP" altLang="ja-JP" sz="1300">
              <a:solidFill>
                <a:schemeClr val="dk1"/>
              </a:solidFill>
              <a:effectLst/>
              <a:latin typeface="ＭＳ Ｐゴシック"/>
              <a:ea typeface="ＭＳ Ｐゴシック"/>
              <a:cs typeface="+mn-cs"/>
            </a:rPr>
            <a:t>基金：</a:t>
          </a:r>
          <a:r>
            <a:rPr lang="ja-JP" altLang="ja-JP" sz="1300">
              <a:solidFill>
                <a:schemeClr val="dk1"/>
              </a:solidFill>
              <a:effectLst/>
              <a:latin typeface="ＭＳ Ｐゴシック"/>
              <a:ea typeface="ＭＳ Ｐゴシック"/>
              <a:cs typeface="+mn-cs"/>
            </a:rPr>
            <a:t>個人・団体からの寄附金を活</a:t>
          </a:r>
          <a:r>
            <a:rPr kumimoji="1" lang="ja-JP" altLang="ja-JP" sz="1300">
              <a:solidFill>
                <a:schemeClr val="dk1"/>
              </a:solidFill>
              <a:effectLst/>
              <a:latin typeface="ＭＳ Ｐゴシック"/>
              <a:ea typeface="ＭＳ Ｐゴシック"/>
              <a:cs typeface="+mn-cs"/>
            </a:rPr>
            <a:t>力あるまちづくりに活用するために</a:t>
          </a:r>
          <a:r>
            <a:rPr kumimoji="1" lang="en-US" altLang="ja-JP" sz="1300">
              <a:solidFill>
                <a:schemeClr val="dk1"/>
              </a:solidFill>
              <a:effectLst/>
              <a:latin typeface="ＭＳ Ｐゴシック"/>
              <a:ea typeface="ＭＳ Ｐゴシック"/>
              <a:cs typeface="+mn-cs"/>
            </a:rPr>
            <a:t>363</a:t>
          </a:r>
          <a:r>
            <a:rPr kumimoji="1" lang="ja-JP" altLang="ja-JP" sz="1300">
              <a:solidFill>
                <a:schemeClr val="dk1"/>
              </a:solidFill>
              <a:effectLst/>
              <a:latin typeface="ＭＳ Ｐゴシック"/>
              <a:ea typeface="ＭＳ Ｐゴシック"/>
              <a:cs typeface="+mn-cs"/>
            </a:rPr>
            <a:t>百万円を積み立てたことによる増。</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・地域振興基金：地方創生に資する事業やまちづくり推進に資する事業等のため、</a:t>
          </a:r>
          <a:r>
            <a:rPr kumimoji="1" lang="en-US" altLang="ja-JP" sz="1300">
              <a:solidFill>
                <a:schemeClr val="dk1"/>
              </a:solidFill>
              <a:effectLst/>
              <a:latin typeface="ＭＳ Ｐゴシック"/>
              <a:ea typeface="ＭＳ Ｐゴシック"/>
              <a:cs typeface="+mn-cs"/>
            </a:rPr>
            <a:t>321</a:t>
          </a:r>
          <a:r>
            <a:rPr kumimoji="1" lang="ja-JP" altLang="ja-JP" sz="1300">
              <a:solidFill>
                <a:schemeClr val="dk1"/>
              </a:solidFill>
              <a:effectLst/>
              <a:latin typeface="ＭＳ Ｐゴシック"/>
              <a:ea typeface="ＭＳ Ｐゴシック"/>
              <a:cs typeface="+mn-cs"/>
            </a:rPr>
            <a:t>百万円を取り崩したことによる減。</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・野口遵記念館建設基金：市民文化ホール「野口遵記念館」</a:t>
          </a:r>
          <a:r>
            <a:rPr kumimoji="1" lang="ja-JP" altLang="ja-JP" sz="1300">
              <a:solidFill>
                <a:schemeClr val="dk1"/>
              </a:solidFill>
              <a:effectLst/>
              <a:latin typeface="ＭＳ Ｐゴシック"/>
              <a:ea typeface="ＭＳ Ｐゴシック"/>
              <a:cs typeface="+mn-cs"/>
            </a:rPr>
            <a:t>建設</a:t>
          </a:r>
          <a:r>
            <a:rPr kumimoji="1" lang="ja-JP" altLang="en-US" sz="1300">
              <a:solidFill>
                <a:schemeClr val="dk1"/>
              </a:solidFill>
              <a:effectLst/>
              <a:latin typeface="ＭＳ Ｐゴシック"/>
              <a:ea typeface="ＭＳ Ｐゴシック"/>
              <a:cs typeface="+mn-cs"/>
            </a:rPr>
            <a:t>のため</a:t>
          </a:r>
          <a:r>
            <a:rPr kumimoji="1" lang="en-US" altLang="ja-JP" sz="1300">
              <a:solidFill>
                <a:schemeClr val="dk1"/>
              </a:solidFill>
              <a:effectLst/>
              <a:latin typeface="ＭＳ Ｐゴシック"/>
              <a:ea typeface="ＭＳ Ｐゴシック"/>
              <a:cs typeface="+mn-cs"/>
            </a:rPr>
            <a:t>272</a:t>
          </a:r>
          <a:r>
            <a:rPr kumimoji="1" lang="ja-JP" altLang="en-US" sz="1300">
              <a:solidFill>
                <a:schemeClr val="dk1"/>
              </a:solidFill>
              <a:effectLst/>
              <a:latin typeface="ＭＳ Ｐゴシック"/>
              <a:ea typeface="ＭＳ Ｐゴシック"/>
              <a:cs typeface="+mn-cs"/>
            </a:rPr>
            <a:t>百万円を取り崩したことによる減。</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・野口遵記念館建設基金：令和４年度の整備完了までに全額取り崩す予定。</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・地域振興基金：市民の連帯の強化や地域振興に資する事業を積極的に推進するため、取り崩す予定。</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年度決算の剰余金及び預金利息等による積み立て</a:t>
          </a:r>
          <a:r>
            <a:rPr kumimoji="1" lang="en-US" altLang="ja-JP" sz="1300">
              <a:solidFill>
                <a:schemeClr val="dk1"/>
              </a:solidFill>
              <a:effectLst/>
              <a:latin typeface="ＭＳ Ｐゴシック"/>
              <a:ea typeface="ＭＳ Ｐゴシック"/>
              <a:cs typeface="+mn-cs"/>
            </a:rPr>
            <a:t>694</a:t>
          </a:r>
          <a:r>
            <a:rPr kumimoji="1" lang="ja-JP" altLang="ja-JP" sz="1300">
              <a:solidFill>
                <a:schemeClr val="dk1"/>
              </a:solidFill>
              <a:effectLst/>
              <a:latin typeface="ＭＳ Ｐゴシック"/>
              <a:ea typeface="ＭＳ Ｐゴシック"/>
              <a:cs typeface="+mn-cs"/>
            </a:rPr>
            <a:t>百万円があるものの、特別会計への繰出金、普通建設事業などの財源調整のための取り崩</a:t>
          </a:r>
          <a:r>
            <a:rPr kumimoji="1" lang="en-US" altLang="ja-JP" sz="1300">
              <a:solidFill>
                <a:schemeClr val="dk1"/>
              </a:solidFill>
              <a:effectLst/>
              <a:latin typeface="ＭＳ Ｐゴシック"/>
              <a:ea typeface="ＭＳ Ｐゴシック"/>
              <a:cs typeface="+mn-cs"/>
            </a:rPr>
            <a:t>857</a:t>
          </a:r>
          <a:r>
            <a:rPr kumimoji="1" lang="ja-JP" altLang="ja-JP" sz="1300">
              <a:solidFill>
                <a:schemeClr val="dk1"/>
              </a:solidFill>
              <a:effectLst/>
              <a:latin typeface="ＭＳ Ｐゴシック"/>
              <a:ea typeface="ＭＳ Ｐゴシック"/>
              <a:cs typeface="+mn-cs"/>
            </a:rPr>
            <a:t>百万円により、全体で</a:t>
          </a:r>
          <a:r>
            <a:rPr kumimoji="1" lang="en-US" altLang="ja-JP" sz="1300">
              <a:solidFill>
                <a:schemeClr val="dk1"/>
              </a:solidFill>
              <a:effectLst/>
              <a:latin typeface="ＭＳ Ｐゴシック"/>
              <a:ea typeface="ＭＳ Ｐゴシック"/>
              <a:cs typeface="+mn-cs"/>
            </a:rPr>
            <a:t>163</a:t>
          </a:r>
          <a:r>
            <a:rPr kumimoji="1" lang="ja-JP" altLang="ja-JP" sz="1300">
              <a:solidFill>
                <a:schemeClr val="dk1"/>
              </a:solidFill>
              <a:effectLst/>
              <a:latin typeface="ＭＳ Ｐゴシック"/>
              <a:ea typeface="ＭＳ Ｐゴシック"/>
              <a:cs typeface="+mn-cs"/>
            </a:rPr>
            <a:t>百万円の減となった。</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中長期的には、社会保障費の増加や合併算定替特例期間終了に伴う</a:t>
          </a:r>
          <a:r>
            <a:rPr kumimoji="1" lang="ja-JP" altLang="en-US" sz="1300">
              <a:solidFill>
                <a:schemeClr val="dk1"/>
              </a:solidFill>
              <a:effectLst/>
              <a:latin typeface="ＭＳ Ｐゴシック"/>
              <a:ea typeface="ＭＳ Ｐゴシック"/>
              <a:cs typeface="+mn-cs"/>
            </a:rPr>
            <a:t>交付額の</a:t>
          </a:r>
          <a:r>
            <a:rPr kumimoji="1" lang="ja-JP" altLang="ja-JP" sz="1300">
              <a:solidFill>
                <a:schemeClr val="dk1"/>
              </a:solidFill>
              <a:effectLst/>
              <a:latin typeface="ＭＳ Ｐゴシック"/>
              <a:ea typeface="ＭＳ Ｐゴシック"/>
              <a:cs typeface="+mn-cs"/>
            </a:rPr>
            <a:t>減の影響などにより、減少していく見込みである。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預金利息等による積み立て</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百万円の増。</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大型事業等に係る地方債の償還計画を踏まえ、有効活用に努める。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122,166
121,708
868.03
61,593,312
59,696,142
1,427,488
31,634,319
56,152,458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公共施設の整備についてさらに広く現状を把握し、公共施設維持管理等に関する今後の方針として、平成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年度に「延岡市公共施設維持管理計画」を策定したところである。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現時点においては、有形固定資産減価償却率については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類似団体より低い水準にある。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127635</xdr:rowOff>
    </xdr:from>
    <xdr:to>
      <xdr:col>7</xdr:col>
      <xdr:colOff>187325</xdr:colOff>
      <xdr:row>28</xdr:row>
      <xdr:rowOff>57785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5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16637</xdr:rowOff>
    </xdr:from>
    <xdr:to>
      <xdr:col>19</xdr:col>
      <xdr:colOff>187325</xdr:colOff>
      <xdr:row>28</xdr:row>
      <xdr:rowOff>118237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67437</xdr:rowOff>
    </xdr:from>
    <xdr:to>
      <xdr:col>23</xdr:col>
      <xdr:colOff>85725</xdr:colOff>
      <xdr:row>28</xdr:row>
      <xdr:rowOff>106299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639562"/>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123317</xdr:rowOff>
    </xdr:from>
    <xdr:to>
      <xdr:col>15</xdr:col>
      <xdr:colOff>187325</xdr:colOff>
      <xdr:row>28</xdr:row>
      <xdr:rowOff>53467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2667</xdr:rowOff>
    </xdr:from>
    <xdr:to>
      <xdr:col>19</xdr:col>
      <xdr:colOff>136525</xdr:colOff>
      <xdr:row>28</xdr:row>
      <xdr:rowOff>67437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5747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97409</xdr:rowOff>
    </xdr:from>
    <xdr:to>
      <xdr:col>11</xdr:col>
      <xdr:colOff>187325</xdr:colOff>
      <xdr:row>28</xdr:row>
      <xdr:rowOff>27559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148209</xdr:rowOff>
    </xdr:from>
    <xdr:to>
      <xdr:col>15</xdr:col>
      <xdr:colOff>136525</xdr:colOff>
      <xdr:row>28</xdr:row>
      <xdr:rowOff>2667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54888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58547</xdr:rowOff>
    </xdr:from>
    <xdr:to>
      <xdr:col>7</xdr:col>
      <xdr:colOff>187325</xdr:colOff>
      <xdr:row>27</xdr:row>
      <xdr:rowOff>160147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109347</xdr:rowOff>
    </xdr:from>
    <xdr:to>
      <xdr:col>11</xdr:col>
      <xdr:colOff>136525</xdr:colOff>
      <xdr:row>27</xdr:row>
      <xdr:rowOff>148209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51002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48912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62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134764</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69994</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44086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5224</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将来負担額である地方債残高が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億円減少したこと、充当可能財源である基金残高が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億円増加したこと等により、債務償還比率は類似団体平均を下回っている。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15028</xdr:rowOff>
    </xdr:from>
    <xdr:to>
      <xdr:col>60</xdr:col>
      <xdr:colOff>123825</xdr:colOff>
      <xdr:row>29</xdr:row>
      <xdr:rowOff>116628</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7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59545</xdr:rowOff>
    </xdr:from>
    <xdr:to>
      <xdr:col>76</xdr:col>
      <xdr:colOff>73025</xdr:colOff>
      <xdr:row>29</xdr:row>
      <xdr:rowOff>161145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8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82422</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13383</xdr:rowOff>
    </xdr:from>
    <xdr:to>
      <xdr:col>72</xdr:col>
      <xdr:colOff>123825</xdr:colOff>
      <xdr:row>29</xdr:row>
      <xdr:rowOff>114983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7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64183</xdr:rowOff>
    </xdr:from>
    <xdr:to>
      <xdr:col>76</xdr:col>
      <xdr:colOff>22225</xdr:colOff>
      <xdr:row>29</xdr:row>
      <xdr:rowOff>110345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4084300" y="5807758"/>
          <a:ext cx="711200" cy="4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58620</xdr:rowOff>
    </xdr:from>
    <xdr:to>
      <xdr:col>68</xdr:col>
      <xdr:colOff>123825</xdr:colOff>
      <xdr:row>29</xdr:row>
      <xdr:rowOff>160220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80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64183</xdr:rowOff>
    </xdr:from>
    <xdr:to>
      <xdr:col>72</xdr:col>
      <xdr:colOff>73025</xdr:colOff>
      <xdr:row>29</xdr:row>
      <xdr:rowOff>109420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807758"/>
          <a:ext cx="7620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53787</xdr:rowOff>
    </xdr:from>
    <xdr:to>
      <xdr:col>64</xdr:col>
      <xdr:colOff>123825</xdr:colOff>
      <xdr:row>29</xdr:row>
      <xdr:rowOff>155387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7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104587</xdr:rowOff>
    </xdr:from>
    <xdr:to>
      <xdr:col>68</xdr:col>
      <xdr:colOff>73025</xdr:colOff>
      <xdr:row>29</xdr:row>
      <xdr:rowOff>109420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5848162"/>
          <a:ext cx="762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88537</xdr:rowOff>
    </xdr:from>
    <xdr:to>
      <xdr:col>60</xdr:col>
      <xdr:colOff>123825</xdr:colOff>
      <xdr:row>30</xdr:row>
      <xdr:rowOff>18687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104587</xdr:rowOff>
    </xdr:from>
    <xdr:to>
      <xdr:col>64</xdr:col>
      <xdr:colOff>73025</xdr:colOff>
      <xdr:row>29</xdr:row>
      <xdr:rowOff>139337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5848162"/>
          <a:ext cx="762000" cy="3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133155</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53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131510</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53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5297</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57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464</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5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9814</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92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122,166
121,708
868.03
61,593,312
59,696,142
1,427,488
31,634,319
56,152,458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4843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0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125984</xdr:rowOff>
    </xdr:from>
    <xdr:to>
      <xdr:col>20</xdr:col>
      <xdr:colOff>38100</xdr:colOff>
      <xdr:row>36</xdr:row>
      <xdr:rowOff>56134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xdr:rowOff>
    </xdr:from>
    <xdr:to>
      <xdr:col>24</xdr:col>
      <xdr:colOff>63500</xdr:colOff>
      <xdr:row>36</xdr:row>
      <xdr:rowOff>32766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7753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98552</xdr:rowOff>
    </xdr:from>
    <xdr:to>
      <xdr:col>15</xdr:col>
      <xdr:colOff>101600</xdr:colOff>
      <xdr:row>36</xdr:row>
      <xdr:rowOff>28702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149352</xdr:rowOff>
    </xdr:from>
    <xdr:to>
      <xdr:col>19</xdr:col>
      <xdr:colOff>177800</xdr:colOff>
      <xdr:row>36</xdr:row>
      <xdr:rowOff>5334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5010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71120</xdr:rowOff>
    </xdr:from>
    <xdr:to>
      <xdr:col>10</xdr:col>
      <xdr:colOff>165100</xdr:colOff>
      <xdr:row>36</xdr:row>
      <xdr:rowOff>1270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121920</xdr:rowOff>
    </xdr:from>
    <xdr:to>
      <xdr:col>15</xdr:col>
      <xdr:colOff>50800</xdr:colOff>
      <xdr:row>35</xdr:row>
      <xdr:rowOff>149352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226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41402</xdr:rowOff>
    </xdr:from>
    <xdr:to>
      <xdr:col>6</xdr:col>
      <xdr:colOff>38100</xdr:colOff>
      <xdr:row>35</xdr:row>
      <xdr:rowOff>143002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92202</xdr:rowOff>
    </xdr:from>
    <xdr:to>
      <xdr:col>10</xdr:col>
      <xdr:colOff>114300</xdr:colOff>
      <xdr:row>35</xdr:row>
      <xdr:rowOff>121920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929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72661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45229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17797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159529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104267</xdr:rowOff>
    </xdr:from>
    <xdr:to>
      <xdr:col>55</xdr:col>
      <xdr:colOff>50800</xdr:colOff>
      <xdr:row>35</xdr:row>
      <xdr:rowOff>34417</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59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19194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58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119202</xdr:rowOff>
    </xdr:from>
    <xdr:to>
      <xdr:col>50</xdr:col>
      <xdr:colOff>165100</xdr:colOff>
      <xdr:row>35</xdr:row>
      <xdr:rowOff>49352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59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155067</xdr:rowOff>
    </xdr:from>
    <xdr:to>
      <xdr:col>55</xdr:col>
      <xdr:colOff>0</xdr:colOff>
      <xdr:row>34</xdr:row>
      <xdr:rowOff>170002</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5984367"/>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137795</xdr:rowOff>
    </xdr:from>
    <xdr:to>
      <xdr:col>46</xdr:col>
      <xdr:colOff>38100</xdr:colOff>
      <xdr:row>35</xdr:row>
      <xdr:rowOff>67945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170002</xdr:rowOff>
    </xdr:from>
    <xdr:to>
      <xdr:col>50</xdr:col>
      <xdr:colOff>114300</xdr:colOff>
      <xdr:row>35</xdr:row>
      <xdr:rowOff>17145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599930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154406</xdr:rowOff>
    </xdr:from>
    <xdr:to>
      <xdr:col>41</xdr:col>
      <xdr:colOff>101600</xdr:colOff>
      <xdr:row>35</xdr:row>
      <xdr:rowOff>84556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59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17145</xdr:rowOff>
    </xdr:from>
    <xdr:to>
      <xdr:col>45</xdr:col>
      <xdr:colOff>177800</xdr:colOff>
      <xdr:row>35</xdr:row>
      <xdr:rowOff>33756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017895"/>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169951</xdr:rowOff>
    </xdr:from>
    <xdr:to>
      <xdr:col>36</xdr:col>
      <xdr:colOff>165100</xdr:colOff>
      <xdr:row>35</xdr:row>
      <xdr:rowOff>100101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59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33756</xdr:rowOff>
    </xdr:from>
    <xdr:to>
      <xdr:col>41</xdr:col>
      <xdr:colOff>50800</xdr:colOff>
      <xdr:row>35</xdr:row>
      <xdr:rowOff>49301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0345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97782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65879</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7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84472</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101083</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57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116628</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5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68072</xdr:rowOff>
    </xdr:from>
    <xdr:to>
      <xdr:col>6</xdr:col>
      <xdr:colOff>38100</xdr:colOff>
      <xdr:row>57</xdr:row>
      <xdr:rowOff>169672</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984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81788</xdr:rowOff>
    </xdr:from>
    <xdr:to>
      <xdr:col>24</xdr:col>
      <xdr:colOff>114300</xdr:colOff>
      <xdr:row>58</xdr:row>
      <xdr:rowOff>11938</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104665</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970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56642</xdr:rowOff>
    </xdr:from>
    <xdr:to>
      <xdr:col>20</xdr:col>
      <xdr:colOff>38100</xdr:colOff>
      <xdr:row>57</xdr:row>
      <xdr:rowOff>158242</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107442</xdr:rowOff>
    </xdr:from>
    <xdr:to>
      <xdr:col>24</xdr:col>
      <xdr:colOff>63500</xdr:colOff>
      <xdr:row>57</xdr:row>
      <xdr:rowOff>132588</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98800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22352</xdr:rowOff>
    </xdr:from>
    <xdr:to>
      <xdr:col>15</xdr:col>
      <xdr:colOff>101600</xdr:colOff>
      <xdr:row>57</xdr:row>
      <xdr:rowOff>123952</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73152</xdr:rowOff>
    </xdr:from>
    <xdr:to>
      <xdr:col>19</xdr:col>
      <xdr:colOff>177800</xdr:colOff>
      <xdr:row>57</xdr:row>
      <xdr:rowOff>107442</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98458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157226</xdr:rowOff>
    </xdr:from>
    <xdr:to>
      <xdr:col>10</xdr:col>
      <xdr:colOff>165100</xdr:colOff>
      <xdr:row>57</xdr:row>
      <xdr:rowOff>87376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36576</xdr:rowOff>
    </xdr:from>
    <xdr:to>
      <xdr:col>15</xdr:col>
      <xdr:colOff>50800</xdr:colOff>
      <xdr:row>57</xdr:row>
      <xdr:rowOff>73152</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98092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125222</xdr:rowOff>
    </xdr:from>
    <xdr:to>
      <xdr:col>6</xdr:col>
      <xdr:colOff>38100</xdr:colOff>
      <xdr:row>57</xdr:row>
      <xdr:rowOff>55372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0795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4572</xdr:rowOff>
    </xdr:from>
    <xdr:to>
      <xdr:col>10</xdr:col>
      <xdr:colOff>114300</xdr:colOff>
      <xdr:row>57</xdr:row>
      <xdr:rowOff>36576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130300" y="977722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160799</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927744" y="99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3319</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140479</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103903</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5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71899</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70214</xdr:rowOff>
    </xdr:from>
    <xdr:to>
      <xdr:col>36</xdr:col>
      <xdr:colOff>165100</xdr:colOff>
      <xdr:row>62</xdr:row>
      <xdr:rowOff>364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129638</xdr:rowOff>
    </xdr:from>
    <xdr:to>
      <xdr:col>55</xdr:col>
      <xdr:colOff>50800</xdr:colOff>
      <xdr:row>56</xdr:row>
      <xdr:rowOff>59788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95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44565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947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156704</xdr:rowOff>
    </xdr:from>
    <xdr:to>
      <xdr:col>50</xdr:col>
      <xdr:colOff>165100</xdr:colOff>
      <xdr:row>56</xdr:row>
      <xdr:rowOff>86854</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95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8988</xdr:rowOff>
    </xdr:from>
    <xdr:to>
      <xdr:col>55</xdr:col>
      <xdr:colOff>0</xdr:colOff>
      <xdr:row>56</xdr:row>
      <xdr:rowOff>36054</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9610188"/>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5100</xdr:rowOff>
    </xdr:from>
    <xdr:to>
      <xdr:col>46</xdr:col>
      <xdr:colOff>38100</xdr:colOff>
      <xdr:row>56</xdr:row>
      <xdr:rowOff>106700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96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36054</xdr:rowOff>
    </xdr:from>
    <xdr:to>
      <xdr:col>50</xdr:col>
      <xdr:colOff>114300</xdr:colOff>
      <xdr:row>56</xdr:row>
      <xdr:rowOff>55900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9637254"/>
          <a:ext cx="8890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20142</xdr:rowOff>
    </xdr:from>
    <xdr:to>
      <xdr:col>41</xdr:col>
      <xdr:colOff>101600</xdr:colOff>
      <xdr:row>56</xdr:row>
      <xdr:rowOff>121742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96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55900</xdr:rowOff>
    </xdr:from>
    <xdr:to>
      <xdr:col>45</xdr:col>
      <xdr:colOff>177800</xdr:colOff>
      <xdr:row>56</xdr:row>
      <xdr:rowOff>70942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9657100"/>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33626</xdr:rowOff>
    </xdr:from>
    <xdr:to>
      <xdr:col>36</xdr:col>
      <xdr:colOff>165100</xdr:colOff>
      <xdr:row>56</xdr:row>
      <xdr:rowOff>135226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96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70942</xdr:rowOff>
    </xdr:from>
    <xdr:to>
      <xdr:col>41</xdr:col>
      <xdr:colOff>50800</xdr:colOff>
      <xdr:row>56</xdr:row>
      <xdr:rowOff>84426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9672142"/>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162941</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6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103381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936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123227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93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138269</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939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151753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94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28575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3797300" y="140741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28575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05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82</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02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140970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4005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95902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E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E00-000051010000}"/>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E00-000053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E00-000055010000}"/>
            </a:ext>
          </a:extLst>
        </xdr:cNvPr>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113601</xdr:rowOff>
    </xdr:from>
    <xdr:to>
      <xdr:col>55</xdr:col>
      <xdr:colOff>50800</xdr:colOff>
      <xdr:row>81</xdr:row>
      <xdr:rowOff>43751</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10426700" y="138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136478</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E00-000061010000}"/>
            </a:ext>
          </a:extLst>
        </xdr:cNvPr>
        <xdr:cNvSpPr txBox="1"/>
      </xdr:nvSpPr>
      <xdr:spPr>
        <a:xfrm>
          <a:off x="10515600" y="1368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134747</xdr:rowOff>
    </xdr:from>
    <xdr:to>
      <xdr:col>50</xdr:col>
      <xdr:colOff>165100</xdr:colOff>
      <xdr:row>81</xdr:row>
      <xdr:rowOff>64897</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9588500" y="138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164401</xdr:rowOff>
    </xdr:from>
    <xdr:to>
      <xdr:col>55</xdr:col>
      <xdr:colOff>0</xdr:colOff>
      <xdr:row>81</xdr:row>
      <xdr:rowOff>14097</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9639300" y="13880401"/>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127888</xdr:rowOff>
    </xdr:from>
    <xdr:to>
      <xdr:col>46</xdr:col>
      <xdr:colOff>38100</xdr:colOff>
      <xdr:row>81</xdr:row>
      <xdr:rowOff>58038</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8699500" y="138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7238</xdr:rowOff>
    </xdr:from>
    <xdr:to>
      <xdr:col>50</xdr:col>
      <xdr:colOff>114300</xdr:colOff>
      <xdr:row>81</xdr:row>
      <xdr:rowOff>14097</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8750300" y="1389468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133604</xdr:rowOff>
    </xdr:from>
    <xdr:to>
      <xdr:col>41</xdr:col>
      <xdr:colOff>101600</xdr:colOff>
      <xdr:row>81</xdr:row>
      <xdr:rowOff>63754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7810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7238</xdr:rowOff>
    </xdr:from>
    <xdr:to>
      <xdr:col>45</xdr:col>
      <xdr:colOff>177800</xdr:colOff>
      <xdr:row>81</xdr:row>
      <xdr:rowOff>12954</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7861300" y="1389468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141605</xdr:rowOff>
    </xdr:from>
    <xdr:to>
      <xdr:col>36</xdr:col>
      <xdr:colOff>165100</xdr:colOff>
      <xdr:row>81</xdr:row>
      <xdr:rowOff>71755</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692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12954</xdr:rowOff>
    </xdr:from>
    <xdr:to>
      <xdr:col>41</xdr:col>
      <xdr:colOff>50800</xdr:colOff>
      <xdr:row>81</xdr:row>
      <xdr:rowOff>20955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6972300" y="1390040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62" name="n_1aveValue【公営住宅】&#10;一人当たり面積">
          <a:extLst>
            <a:ext uri="{FF2B5EF4-FFF2-40B4-BE49-F238E27FC236}">
              <a16:creationId xmlns:a16="http://schemas.microsoft.com/office/drawing/2014/main" id="{00000000-0008-0000-0E00-00006A010000}"/>
            </a:ext>
          </a:extLst>
        </xdr:cNvPr>
        <xdr:cNvSpPr txBox="1"/>
      </xdr:nvSpPr>
      <xdr:spPr>
        <a:xfrm>
          <a:off x="93917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3" name="n_2aveValue【公営住宅】&#10;一人当たり面積">
          <a:extLst>
            <a:ext uri="{FF2B5EF4-FFF2-40B4-BE49-F238E27FC236}">
              <a16:creationId xmlns:a16="http://schemas.microsoft.com/office/drawing/2014/main" id="{00000000-0008-0000-0E00-00006B010000}"/>
            </a:ext>
          </a:extLst>
        </xdr:cNvPr>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64" name="n_3aveValue【公営住宅】&#10;一人当たり面積">
          <a:extLst>
            <a:ext uri="{FF2B5EF4-FFF2-40B4-BE49-F238E27FC236}">
              <a16:creationId xmlns:a16="http://schemas.microsoft.com/office/drawing/2014/main" id="{00000000-0008-0000-0E00-00006C010000}"/>
            </a:ext>
          </a:extLst>
        </xdr:cNvPr>
        <xdr:cNvSpPr txBox="1"/>
      </xdr:nvSpPr>
      <xdr:spPr>
        <a:xfrm>
          <a:off x="7626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163465</xdr:rowOff>
    </xdr:from>
    <xdr:ext cx="469744" cy="259045"/>
    <xdr:sp macro="" textlink="">
      <xdr:nvSpPr>
        <xdr:cNvPr id="365" name="n_4aveValue【公営住宅】&#10;一人当たり面積">
          <a:extLst>
            <a:ext uri="{FF2B5EF4-FFF2-40B4-BE49-F238E27FC236}">
              <a16:creationId xmlns:a16="http://schemas.microsoft.com/office/drawing/2014/main" id="{00000000-0008-0000-0E00-00006D010000}"/>
            </a:ext>
          </a:extLst>
        </xdr:cNvPr>
        <xdr:cNvSpPr txBox="1"/>
      </xdr:nvSpPr>
      <xdr:spPr>
        <a:xfrm>
          <a:off x="6737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81424</xdr:rowOff>
    </xdr:from>
    <xdr:ext cx="469744" cy="259045"/>
    <xdr:sp macro="" textlink="">
      <xdr:nvSpPr>
        <xdr:cNvPr id="366" name="n_1mainValue【公営住宅】&#10;一人当たり面積">
          <a:extLst>
            <a:ext uri="{FF2B5EF4-FFF2-40B4-BE49-F238E27FC236}">
              <a16:creationId xmlns:a16="http://schemas.microsoft.com/office/drawing/2014/main" id="{00000000-0008-0000-0E00-00006E010000}"/>
            </a:ext>
          </a:extLst>
        </xdr:cNvPr>
        <xdr:cNvSpPr txBox="1"/>
      </xdr:nvSpPr>
      <xdr:spPr>
        <a:xfrm>
          <a:off x="9391727" y="136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74565</xdr:rowOff>
    </xdr:from>
    <xdr:ext cx="469744" cy="259045"/>
    <xdr:sp macro="" textlink="">
      <xdr:nvSpPr>
        <xdr:cNvPr id="367" name="n_2mainValue【公営住宅】&#10;一人当たり面積">
          <a:extLst>
            <a:ext uri="{FF2B5EF4-FFF2-40B4-BE49-F238E27FC236}">
              <a16:creationId xmlns:a16="http://schemas.microsoft.com/office/drawing/2014/main" id="{00000000-0008-0000-0E00-00006F010000}"/>
            </a:ext>
          </a:extLst>
        </xdr:cNvPr>
        <xdr:cNvSpPr txBox="1"/>
      </xdr:nvSpPr>
      <xdr:spPr>
        <a:xfrm>
          <a:off x="8515427" y="136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80281</xdr:rowOff>
    </xdr:from>
    <xdr:ext cx="469744" cy="259045"/>
    <xdr:sp macro="" textlink="">
      <xdr:nvSpPr>
        <xdr:cNvPr id="368" name="n_3mainValue【公営住宅】&#10;一人当たり面積">
          <a:extLst>
            <a:ext uri="{FF2B5EF4-FFF2-40B4-BE49-F238E27FC236}">
              <a16:creationId xmlns:a16="http://schemas.microsoft.com/office/drawing/2014/main" id="{00000000-0008-0000-0E00-000070010000}"/>
            </a:ext>
          </a:extLst>
        </xdr:cNvPr>
        <xdr:cNvSpPr txBox="1"/>
      </xdr:nvSpPr>
      <xdr:spPr>
        <a:xfrm>
          <a:off x="76264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88282</xdr:rowOff>
    </xdr:from>
    <xdr:ext cx="469744" cy="259045"/>
    <xdr:sp macro="" textlink="">
      <xdr:nvSpPr>
        <xdr:cNvPr id="369" name="n_4mainValue【公営住宅】&#10;一人当たり面積">
          <a:extLst>
            <a:ext uri="{FF2B5EF4-FFF2-40B4-BE49-F238E27FC236}">
              <a16:creationId xmlns:a16="http://schemas.microsoft.com/office/drawing/2014/main" id="{00000000-0008-0000-0E00-000071010000}"/>
            </a:ext>
          </a:extLst>
        </xdr:cNvPr>
        <xdr:cNvSpPr txBox="1"/>
      </xdr:nvSpPr>
      <xdr:spPr>
        <a:xfrm>
          <a:off x="6737427" y="136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00000000-0008-0000-0E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00000000-0008-0000-0E00-00009B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00000000-0008-0000-0E00-00009D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00000000-0008-0000-0E00-00009F010000}"/>
            </a:ext>
          </a:extLst>
        </xdr:cNvPr>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61595</xdr:rowOff>
    </xdr:from>
    <xdr:to>
      <xdr:col>67</xdr:col>
      <xdr:colOff>101600</xdr:colOff>
      <xdr:row>36</xdr:row>
      <xdr:rowOff>163195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139082</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00000000-0008-0000-0E00-0000AB010000}"/>
            </a:ext>
          </a:extLst>
        </xdr:cNvPr>
        <xdr:cNvSpPr txBox="1"/>
      </xdr:nvSpPr>
      <xdr:spPr>
        <a:xfrm>
          <a:off x="16357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40005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5481300" y="65017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454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104775</xdr:rowOff>
    </xdr:from>
    <xdr:to>
      <xdr:col>81</xdr:col>
      <xdr:colOff>50800</xdr:colOff>
      <xdr:row>37</xdr:row>
      <xdr:rowOff>158115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4592300" y="64484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52070</xdr:rowOff>
    </xdr:from>
    <xdr:to>
      <xdr:col>72</xdr:col>
      <xdr:colOff>38100</xdr:colOff>
      <xdr:row>37</xdr:row>
      <xdr:rowOff>153670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365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102870</xdr:rowOff>
    </xdr:from>
    <xdr:to>
      <xdr:col>76</xdr:col>
      <xdr:colOff>114300</xdr:colOff>
      <xdr:row>37</xdr:row>
      <xdr:rowOff>104775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3703300" y="6446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17780</xdr:rowOff>
    </xdr:from>
    <xdr:to>
      <xdr:col>67</xdr:col>
      <xdr:colOff>101600</xdr:colOff>
      <xdr:row>37</xdr:row>
      <xdr:rowOff>119380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2763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68580</xdr:rowOff>
    </xdr:from>
    <xdr:to>
      <xdr:col>71</xdr:col>
      <xdr:colOff>177800</xdr:colOff>
      <xdr:row>37</xdr:row>
      <xdr:rowOff>102870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814300" y="6412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28592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146702</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144797</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110507</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0000000-0008-0000-0E00-0000D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00000000-0008-0000-0E00-0000D4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00000000-0008-0000-0E00-0000D6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0000000-0008-0000-0E00-0000D8010000}"/>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25400</xdr:rowOff>
    </xdr:from>
    <xdr:to>
      <xdr:col>98</xdr:col>
      <xdr:colOff>38100</xdr:colOff>
      <xdr:row>36</xdr:row>
      <xdr:rowOff>127000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8605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E00-0000E4010000}"/>
            </a:ext>
          </a:extLst>
        </xdr:cNvPr>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72390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21323300" y="7086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64770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0434300" y="7086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170180</xdr:rowOff>
    </xdr:from>
    <xdr:to>
      <xdr:col>102</xdr:col>
      <xdr:colOff>165100</xdr:colOff>
      <xdr:row>41</xdr:row>
      <xdr:rowOff>100330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9494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64770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9545300" y="7078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49530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656300" y="7048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143527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8421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91457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E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E00-00000E020000}"/>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E00-000010020000}"/>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E00-000012020000}"/>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xdr:rowOff>
    </xdr:from>
    <xdr:to>
      <xdr:col>67</xdr:col>
      <xdr:colOff>101600</xdr:colOff>
      <xdr:row>58</xdr:row>
      <xdr:rowOff>104140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763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E00-00001E020000}"/>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114300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5481300" y="100241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33020</xdr:rowOff>
    </xdr:from>
    <xdr:to>
      <xdr:col>76</xdr:col>
      <xdr:colOff>165100</xdr:colOff>
      <xdr:row>58</xdr:row>
      <xdr:rowOff>134620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4541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83820</xdr:rowOff>
    </xdr:from>
    <xdr:to>
      <xdr:col>81</xdr:col>
      <xdr:colOff>50800</xdr:colOff>
      <xdr:row>58</xdr:row>
      <xdr:rowOff>114300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4592300" y="10027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90170</xdr:rowOff>
    </xdr:from>
    <xdr:to>
      <xdr:col>72</xdr:col>
      <xdr:colOff>38100</xdr:colOff>
      <xdr:row>59</xdr:row>
      <xdr:rowOff>20320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365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83820</xdr:rowOff>
    </xdr:from>
    <xdr:to>
      <xdr:col>76</xdr:col>
      <xdr:colOff>114300</xdr:colOff>
      <xdr:row>58</xdr:row>
      <xdr:rowOff>140970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3703300" y="10027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78740</xdr:rowOff>
    </xdr:from>
    <xdr:to>
      <xdr:col>67</xdr:col>
      <xdr:colOff>101600</xdr:colOff>
      <xdr:row>59</xdr:row>
      <xdr:rowOff>8890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2763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129540</xdr:rowOff>
    </xdr:from>
    <xdr:to>
      <xdr:col>71</xdr:col>
      <xdr:colOff>177800</xdr:colOff>
      <xdr:row>58</xdr:row>
      <xdr:rowOff>140970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814300" y="10073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E00-000027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E00-000028020000}"/>
            </a:ext>
          </a:extLst>
        </xdr:cNvPr>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E00-000029020000}"/>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120667</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E00-00002A020000}"/>
            </a:ext>
          </a:extLst>
        </xdr:cNvPr>
        <xdr:cNvSpPr txBox="1"/>
      </xdr:nvSpPr>
      <xdr:spPr>
        <a:xfrm>
          <a:off x="12611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151147</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36847</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0000000-0008-0000-0E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a:extLst>
            <a:ext uri="{FF2B5EF4-FFF2-40B4-BE49-F238E27FC236}">
              <a16:creationId xmlns:a16="http://schemas.microsoft.com/office/drawing/2014/main" id="{00000000-0008-0000-0E00-000048020000}"/>
            </a:ext>
          </a:extLst>
        </xdr:cNvPr>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a:extLst>
            <a:ext uri="{FF2B5EF4-FFF2-40B4-BE49-F238E27FC236}">
              <a16:creationId xmlns:a16="http://schemas.microsoft.com/office/drawing/2014/main" id="{00000000-0008-0000-0E00-00004A020000}"/>
            </a:ext>
          </a:extLst>
        </xdr:cNvPr>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a:extLst>
            <a:ext uri="{FF2B5EF4-FFF2-40B4-BE49-F238E27FC236}">
              <a16:creationId xmlns:a16="http://schemas.microsoft.com/office/drawing/2014/main" id="{00000000-0008-0000-0E00-00004C020000}"/>
            </a:ext>
          </a:extLst>
        </xdr:cNvPr>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140970</xdr:rowOff>
    </xdr:from>
    <xdr:to>
      <xdr:col>98</xdr:col>
      <xdr:colOff>38100</xdr:colOff>
      <xdr:row>60</xdr:row>
      <xdr:rowOff>71120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8605500" y="1025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91440</xdr:rowOff>
    </xdr:from>
    <xdr:to>
      <xdr:col>116</xdr:col>
      <xdr:colOff>114300</xdr:colOff>
      <xdr:row>57</xdr:row>
      <xdr:rowOff>21590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21107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44467</xdr:rowOff>
    </xdr:from>
    <xdr:ext cx="469744" cy="259045"/>
    <xdr:sp macro="" textlink="">
      <xdr:nvSpPr>
        <xdr:cNvPr id="600" name="【学校施設】&#10;一人当たり面積該当値テキスト">
          <a:extLst>
            <a:ext uri="{FF2B5EF4-FFF2-40B4-BE49-F238E27FC236}">
              <a16:creationId xmlns:a16="http://schemas.microsoft.com/office/drawing/2014/main" id="{00000000-0008-0000-0E00-000058020000}"/>
            </a:ext>
          </a:extLst>
        </xdr:cNvPr>
        <xdr:cNvSpPr txBox="1"/>
      </xdr:nvSpPr>
      <xdr:spPr>
        <a:xfrm>
          <a:off x="22199600"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123190</xdr:rowOff>
    </xdr:from>
    <xdr:to>
      <xdr:col>112</xdr:col>
      <xdr:colOff>38100</xdr:colOff>
      <xdr:row>57</xdr:row>
      <xdr:rowOff>53340</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1272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142240</xdr:rowOff>
    </xdr:from>
    <xdr:to>
      <xdr:col>116</xdr:col>
      <xdr:colOff>63500</xdr:colOff>
      <xdr:row>57</xdr:row>
      <xdr:rowOff>2540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21323300" y="974344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38100</xdr:rowOff>
    </xdr:from>
    <xdr:to>
      <xdr:col>107</xdr:col>
      <xdr:colOff>101600</xdr:colOff>
      <xdr:row>58</xdr:row>
      <xdr:rowOff>139700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0383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2540</xdr:rowOff>
    </xdr:from>
    <xdr:to>
      <xdr:col>111</xdr:col>
      <xdr:colOff>177800</xdr:colOff>
      <xdr:row>58</xdr:row>
      <xdr:rowOff>88900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0434300" y="9775190"/>
          <a:ext cx="8890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97790</xdr:rowOff>
    </xdr:from>
    <xdr:to>
      <xdr:col>102</xdr:col>
      <xdr:colOff>165100</xdr:colOff>
      <xdr:row>59</xdr:row>
      <xdr:rowOff>27940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94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88900</xdr:rowOff>
    </xdr:from>
    <xdr:to>
      <xdr:col>107</xdr:col>
      <xdr:colOff>50800</xdr:colOff>
      <xdr:row>58</xdr:row>
      <xdr:rowOff>148590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9545300" y="1003300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135890</xdr:rowOff>
    </xdr:from>
    <xdr:to>
      <xdr:col>98</xdr:col>
      <xdr:colOff>38100</xdr:colOff>
      <xdr:row>59</xdr:row>
      <xdr:rowOff>66040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605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148590</xdr:rowOff>
    </xdr:from>
    <xdr:to>
      <xdr:col>102</xdr:col>
      <xdr:colOff>114300</xdr:colOff>
      <xdr:row>59</xdr:row>
      <xdr:rowOff>15240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656300" y="10092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a:extLst>
            <a:ext uri="{FF2B5EF4-FFF2-40B4-BE49-F238E27FC236}">
              <a16:creationId xmlns:a16="http://schemas.microsoft.com/office/drawing/2014/main" id="{00000000-0008-0000-0E00-000061020000}"/>
            </a:ext>
          </a:extLst>
        </xdr:cNvPr>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a:extLst>
            <a:ext uri="{FF2B5EF4-FFF2-40B4-BE49-F238E27FC236}">
              <a16:creationId xmlns:a16="http://schemas.microsoft.com/office/drawing/2014/main" id="{00000000-0008-0000-0E00-000062020000}"/>
            </a:ext>
          </a:extLst>
        </xdr:cNvPr>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a:extLst>
            <a:ext uri="{FF2B5EF4-FFF2-40B4-BE49-F238E27FC236}">
              <a16:creationId xmlns:a16="http://schemas.microsoft.com/office/drawing/2014/main" id="{00000000-0008-0000-0E00-000063020000}"/>
            </a:ext>
          </a:extLst>
        </xdr:cNvPr>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62247</xdr:rowOff>
    </xdr:from>
    <xdr:ext cx="469744" cy="259045"/>
    <xdr:sp macro="" textlink="">
      <xdr:nvSpPr>
        <xdr:cNvPr id="612" name="n_4aveValue【学校施設】&#10;一人当たり面積">
          <a:extLst>
            <a:ext uri="{FF2B5EF4-FFF2-40B4-BE49-F238E27FC236}">
              <a16:creationId xmlns:a16="http://schemas.microsoft.com/office/drawing/2014/main" id="{00000000-0008-0000-0E00-000064020000}"/>
            </a:ext>
          </a:extLst>
        </xdr:cNvPr>
        <xdr:cNvSpPr txBox="1"/>
      </xdr:nvSpPr>
      <xdr:spPr>
        <a:xfrm>
          <a:off x="18421427" y="1034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69867</xdr:rowOff>
    </xdr:from>
    <xdr:ext cx="469744" cy="259045"/>
    <xdr:sp macro="" textlink="">
      <xdr:nvSpPr>
        <xdr:cNvPr id="613" name="n_1mainValue【学校施設】&#10;一人当たり面積">
          <a:extLst>
            <a:ext uri="{FF2B5EF4-FFF2-40B4-BE49-F238E27FC236}">
              <a16:creationId xmlns:a16="http://schemas.microsoft.com/office/drawing/2014/main" id="{00000000-0008-0000-0E00-000065020000}"/>
            </a:ext>
          </a:extLst>
        </xdr:cNvPr>
        <xdr:cNvSpPr txBox="1"/>
      </xdr:nvSpPr>
      <xdr:spPr>
        <a:xfrm>
          <a:off x="21075727" y="94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156227</xdr:rowOff>
    </xdr:from>
    <xdr:ext cx="469744" cy="259045"/>
    <xdr:sp macro="" textlink="">
      <xdr:nvSpPr>
        <xdr:cNvPr id="614" name="n_2mainValue【学校施設】&#10;一人当たり面積">
          <a:extLst>
            <a:ext uri="{FF2B5EF4-FFF2-40B4-BE49-F238E27FC236}">
              <a16:creationId xmlns:a16="http://schemas.microsoft.com/office/drawing/2014/main" id="{00000000-0008-0000-0E00-000066020000}"/>
            </a:ext>
          </a:extLst>
        </xdr:cNvPr>
        <xdr:cNvSpPr txBox="1"/>
      </xdr:nvSpPr>
      <xdr:spPr>
        <a:xfrm>
          <a:off x="201994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44467</xdr:rowOff>
    </xdr:from>
    <xdr:ext cx="469744" cy="259045"/>
    <xdr:sp macro="" textlink="">
      <xdr:nvSpPr>
        <xdr:cNvPr id="615" name="n_3mainValue【学校施設】&#10;一人当たり面積">
          <a:extLst>
            <a:ext uri="{FF2B5EF4-FFF2-40B4-BE49-F238E27FC236}">
              <a16:creationId xmlns:a16="http://schemas.microsoft.com/office/drawing/2014/main" id="{00000000-0008-0000-0E00-000067020000}"/>
            </a:ext>
          </a:extLst>
        </xdr:cNvPr>
        <xdr:cNvSpPr txBox="1"/>
      </xdr:nvSpPr>
      <xdr:spPr>
        <a:xfrm>
          <a:off x="19310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82567</xdr:rowOff>
    </xdr:from>
    <xdr:ext cx="469744" cy="259045"/>
    <xdr:sp macro="" textlink="">
      <xdr:nvSpPr>
        <xdr:cNvPr id="616" name="n_4mainValue【学校施設】&#10;一人当たり面積">
          <a:extLst>
            <a:ext uri="{FF2B5EF4-FFF2-40B4-BE49-F238E27FC236}">
              <a16:creationId xmlns:a16="http://schemas.microsoft.com/office/drawing/2014/main" id="{00000000-0008-0000-0E00-000068020000}"/>
            </a:ext>
          </a:extLst>
        </xdr:cNvPr>
        <xdr:cNvSpPr txBox="1"/>
      </xdr:nvSpPr>
      <xdr:spPr>
        <a:xfrm>
          <a:off x="184214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00000000-0008-0000-0E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a:extLst>
            <a:ext uri="{FF2B5EF4-FFF2-40B4-BE49-F238E27FC236}">
              <a16:creationId xmlns:a16="http://schemas.microsoft.com/office/drawing/2014/main" id="{00000000-0008-0000-0E00-000082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a:extLst>
            <a:ext uri="{FF2B5EF4-FFF2-40B4-BE49-F238E27FC236}">
              <a16:creationId xmlns:a16="http://schemas.microsoft.com/office/drawing/2014/main" id="{00000000-0008-0000-0E00-000084020000}"/>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46" name="【児童館】&#10;有形固定資産減価償却率平均値テキスト">
          <a:extLst>
            <a:ext uri="{FF2B5EF4-FFF2-40B4-BE49-F238E27FC236}">
              <a16:creationId xmlns:a16="http://schemas.microsoft.com/office/drawing/2014/main" id="{00000000-0008-0000-0E00-000086020000}"/>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63500</xdr:rowOff>
    </xdr:from>
    <xdr:to>
      <xdr:col>85</xdr:col>
      <xdr:colOff>177800</xdr:colOff>
      <xdr:row>81</xdr:row>
      <xdr:rowOff>165100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6268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86377</xdr:rowOff>
    </xdr:from>
    <xdr:ext cx="405111" cy="259045"/>
    <xdr:sp macro="" textlink="">
      <xdr:nvSpPr>
        <xdr:cNvPr id="658" name="【児童館】&#10;有形固定資産減価償却率該当値テキスト">
          <a:extLst>
            <a:ext uri="{FF2B5EF4-FFF2-40B4-BE49-F238E27FC236}">
              <a16:creationId xmlns:a16="http://schemas.microsoft.com/office/drawing/2014/main" id="{00000000-0008-0000-0E00-000092020000}"/>
            </a:ext>
          </a:extLst>
        </xdr:cNvPr>
        <xdr:cNvSpPr txBox="1"/>
      </xdr:nvSpPr>
      <xdr:spPr>
        <a:xfrm>
          <a:off x="16357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27305</xdr:rowOff>
    </xdr:from>
    <xdr:to>
      <xdr:col>81</xdr:col>
      <xdr:colOff>101600</xdr:colOff>
      <xdr:row>81</xdr:row>
      <xdr:rowOff>128905</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543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78105</xdr:rowOff>
    </xdr:from>
    <xdr:to>
      <xdr:col>85</xdr:col>
      <xdr:colOff>127000</xdr:colOff>
      <xdr:row>81</xdr:row>
      <xdr:rowOff>114300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5481300" y="139655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78105</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4592300" y="13929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126364</xdr:rowOff>
    </xdr:from>
    <xdr:to>
      <xdr:col>72</xdr:col>
      <xdr:colOff>38100</xdr:colOff>
      <xdr:row>81</xdr:row>
      <xdr:rowOff>56514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3652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41911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3703300" y="138931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86361</xdr:rowOff>
    </xdr:from>
    <xdr:to>
      <xdr:col>67</xdr:col>
      <xdr:colOff>101600</xdr:colOff>
      <xdr:row>81</xdr:row>
      <xdr:rowOff>16511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763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137161</xdr:rowOff>
    </xdr:from>
    <xdr:to>
      <xdr:col>71</xdr:col>
      <xdr:colOff>177800</xdr:colOff>
      <xdr:row>81</xdr:row>
      <xdr:rowOff>5714</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814300" y="138531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137177</xdr:rowOff>
    </xdr:from>
    <xdr:ext cx="405111" cy="259045"/>
    <xdr:sp macro="" textlink="">
      <xdr:nvSpPr>
        <xdr:cNvPr id="667" name="n_1aveValue【児童館】&#10;有形固定資産減価償却率">
          <a:extLst>
            <a:ext uri="{FF2B5EF4-FFF2-40B4-BE49-F238E27FC236}">
              <a16:creationId xmlns:a16="http://schemas.microsoft.com/office/drawing/2014/main" id="{00000000-0008-0000-0E00-00009B020000}"/>
            </a:ext>
          </a:extLst>
        </xdr:cNvPr>
        <xdr:cNvSpPr txBox="1"/>
      </xdr:nvSpPr>
      <xdr:spPr>
        <a:xfrm>
          <a:off x="15266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668" name="n_2aveValue【児童館】&#10;有形固定資産減価償却率">
          <a:extLst>
            <a:ext uri="{FF2B5EF4-FFF2-40B4-BE49-F238E27FC236}">
              <a16:creationId xmlns:a16="http://schemas.microsoft.com/office/drawing/2014/main" id="{00000000-0008-0000-0E00-00009C020000}"/>
            </a:ext>
          </a:extLst>
        </xdr:cNvPr>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669" name="n_3aveValue【児童館】&#10;有形固定資産減価償却率">
          <a:extLst>
            <a:ext uri="{FF2B5EF4-FFF2-40B4-BE49-F238E27FC236}">
              <a16:creationId xmlns:a16="http://schemas.microsoft.com/office/drawing/2014/main" id="{00000000-0008-0000-0E00-00009D020000}"/>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0" name="n_4aveValue【児童館】&#10;有形固定資産減価償却率">
          <a:extLst>
            <a:ext uri="{FF2B5EF4-FFF2-40B4-BE49-F238E27FC236}">
              <a16:creationId xmlns:a16="http://schemas.microsoft.com/office/drawing/2014/main" id="{00000000-0008-0000-0E00-00009E020000}"/>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145432</xdr:rowOff>
    </xdr:from>
    <xdr:ext cx="405111" cy="259045"/>
    <xdr:sp macro="" textlink="">
      <xdr:nvSpPr>
        <xdr:cNvPr id="671" name="n_1main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672" name="n_2main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73041</xdr:rowOff>
    </xdr:from>
    <xdr:ext cx="405111" cy="259045"/>
    <xdr:sp macro="" textlink="">
      <xdr:nvSpPr>
        <xdr:cNvPr id="673" name="n_3main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74" name="n_4main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111942</xdr:rowOff>
    </xdr:from>
    <xdr:to>
      <xdr:col>67</xdr:col>
      <xdr:colOff>101600</xdr:colOff>
      <xdr:row>105</xdr:row>
      <xdr:rowOff>42092</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763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74386</xdr:rowOff>
    </xdr:from>
    <xdr:to>
      <xdr:col>85</xdr:col>
      <xdr:colOff>177800</xdr:colOff>
      <xdr:row>108</xdr:row>
      <xdr:rowOff>4536</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62687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160763</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E00-000008030000}"/>
            </a:ext>
          </a:extLst>
        </xdr:cNvPr>
        <xdr:cNvSpPr txBox="1"/>
      </xdr:nvSpPr>
      <xdr:spPr>
        <a:xfrm>
          <a:off x="16357600" y="1833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125186</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5481300" y="184670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38463</xdr:rowOff>
    </xdr:from>
    <xdr:to>
      <xdr:col>76</xdr:col>
      <xdr:colOff>165100</xdr:colOff>
      <xdr:row>107</xdr:row>
      <xdr:rowOff>140063</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454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89263</xdr:rowOff>
    </xdr:from>
    <xdr:to>
      <xdr:col>81</xdr:col>
      <xdr:colOff>50800</xdr:colOff>
      <xdr:row>107</xdr:row>
      <xdr:rowOff>121920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4592300" y="184344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5806</xdr:rowOff>
    </xdr:from>
    <xdr:to>
      <xdr:col>72</xdr:col>
      <xdr:colOff>38100</xdr:colOff>
      <xdr:row>107</xdr:row>
      <xdr:rowOff>107406</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3652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56606</xdr:rowOff>
    </xdr:from>
    <xdr:to>
      <xdr:col>76</xdr:col>
      <xdr:colOff>114300</xdr:colOff>
      <xdr:row>107</xdr:row>
      <xdr:rowOff>89263</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3703300" y="184017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149498</xdr:rowOff>
    </xdr:from>
    <xdr:to>
      <xdr:col>67</xdr:col>
      <xdr:colOff>101600</xdr:colOff>
      <xdr:row>107</xdr:row>
      <xdr:rowOff>79648</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76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28848</xdr:rowOff>
    </xdr:from>
    <xdr:to>
      <xdr:col>71</xdr:col>
      <xdr:colOff>177800</xdr:colOff>
      <xdr:row>107</xdr:row>
      <xdr:rowOff>56606</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814300" y="183739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E00-0000110300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E00-000012030000}"/>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E00-000013030000}"/>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58619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E00-000014030000}"/>
            </a:ext>
          </a:extLst>
        </xdr:cNvPr>
        <xdr:cNvSpPr txBox="1"/>
      </xdr:nvSpPr>
      <xdr:spPr>
        <a:xfrm>
          <a:off x="12611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98533</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70775</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153688</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125730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846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125730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9545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125730</xdr:rowOff>
    </xdr:from>
    <xdr:to>
      <xdr:col>102</xdr:col>
      <xdr:colOff>114300</xdr:colOff>
      <xdr:row>107</xdr:row>
      <xdr:rowOff>125730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8656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類似団体と比較して特に有形固定資産減価償却率が高くなっている施設は、公民館であり、特に低くなっている施設は、橋りょう・トンネルである。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公民館については、取得日から相当年数経過しているため、類似団体と比較して有形固定資産減価償却率が上回っている。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橋りょう・トンネルについては、これまでに計画的に補修工事等を行ってきていることにより、有形固定資産減価償却率が類似団体を下回っている。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122,166
121,708
868.03
61,593,312
59,696,142
1,427,488
31,634,319
56,152,458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77833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855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41910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5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7620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1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144780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810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107950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78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120650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79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120650</xdr:rowOff>
    </xdr:from>
    <xdr:to>
      <xdr:col>41</xdr:col>
      <xdr:colOff>50800</xdr:colOff>
      <xdr:row>39</xdr:row>
      <xdr:rowOff>120650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11430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608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127635</xdr:rowOff>
    </xdr:from>
    <xdr:to>
      <xdr:col>19</xdr:col>
      <xdr:colOff>177800</xdr:colOff>
      <xdr:row>61</xdr:row>
      <xdr:rowOff>150495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5860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127635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xdr:rowOff>
    </xdr:from>
    <xdr:to>
      <xdr:col>6</xdr:col>
      <xdr:colOff>38100</xdr:colOff>
      <xdr:row>61</xdr:row>
      <xdr:rowOff>117475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66675</xdr:rowOff>
    </xdr:from>
    <xdr:to>
      <xdr:col>10</xdr:col>
      <xdr:colOff>114300</xdr:colOff>
      <xdr:row>61</xdr:row>
      <xdr:rowOff>95250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525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169562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108602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58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137160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93980</xdr:rowOff>
    </xdr:from>
    <xdr:to>
      <xdr:col>41</xdr:col>
      <xdr:colOff>101600</xdr:colOff>
      <xdr:row>62</xdr:row>
      <xdr:rowOff>24130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144780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97790</xdr:rowOff>
    </xdr:from>
    <xdr:to>
      <xdr:col>36</xdr:col>
      <xdr:colOff>165100</xdr:colOff>
      <xdr:row>62</xdr:row>
      <xdr:rowOff>27940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144780</xdr:rowOff>
    </xdr:from>
    <xdr:to>
      <xdr:col>41</xdr:col>
      <xdr:colOff>50800</xdr:colOff>
      <xdr:row>61</xdr:row>
      <xdr:rowOff>148590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3827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xdr:rowOff>
    </xdr:from>
    <xdr:to>
      <xdr:col>24</xdr:col>
      <xdr:colOff>114300</xdr:colOff>
      <xdr:row>81</xdr:row>
      <xdr:rowOff>104902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153179</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149606</xdr:rowOff>
    </xdr:from>
    <xdr:to>
      <xdr:col>20</xdr:col>
      <xdr:colOff>38100</xdr:colOff>
      <xdr:row>81</xdr:row>
      <xdr:rowOff>79756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28956</xdr:rowOff>
    </xdr:from>
    <xdr:to>
      <xdr:col>24</xdr:col>
      <xdr:colOff>63500</xdr:colOff>
      <xdr:row>81</xdr:row>
      <xdr:rowOff>54102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91640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108458</xdr:rowOff>
    </xdr:from>
    <xdr:to>
      <xdr:col>15</xdr:col>
      <xdr:colOff>101600</xdr:colOff>
      <xdr:row>81</xdr:row>
      <xdr:rowOff>38608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159258</xdr:rowOff>
    </xdr:from>
    <xdr:to>
      <xdr:col>19</xdr:col>
      <xdr:colOff>177800</xdr:colOff>
      <xdr:row>81</xdr:row>
      <xdr:rowOff>28956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8752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71882</xdr:rowOff>
    </xdr:from>
    <xdr:to>
      <xdr:col>10</xdr:col>
      <xdr:colOff>165100</xdr:colOff>
      <xdr:row>81</xdr:row>
      <xdr:rowOff>2032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122682</xdr:rowOff>
    </xdr:from>
    <xdr:to>
      <xdr:col>15</xdr:col>
      <xdr:colOff>50800</xdr:colOff>
      <xdr:row>80</xdr:row>
      <xdr:rowOff>159258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8386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28448</xdr:rowOff>
    </xdr:from>
    <xdr:to>
      <xdr:col>6</xdr:col>
      <xdr:colOff>38100</xdr:colOff>
      <xdr:row>80</xdr:row>
      <xdr:rowOff>130048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79248</xdr:rowOff>
    </xdr:from>
    <xdr:to>
      <xdr:col>10</xdr:col>
      <xdr:colOff>114300</xdr:colOff>
      <xdr:row>80</xdr:row>
      <xdr:rowOff>122682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7952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70883</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29735</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164609</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8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121175</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31750</xdr:rowOff>
    </xdr:from>
    <xdr:to>
      <xdr:col>36</xdr:col>
      <xdr:colOff>165100</xdr:colOff>
      <xdr:row>79</xdr:row>
      <xdr:rowOff>133350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127000</xdr:rowOff>
    </xdr:from>
    <xdr:to>
      <xdr:col>55</xdr:col>
      <xdr:colOff>50800</xdr:colOff>
      <xdr:row>81</xdr:row>
      <xdr:rowOff>57150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149877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152400</xdr:rowOff>
    </xdr:from>
    <xdr:to>
      <xdr:col>50</xdr:col>
      <xdr:colOff>165100</xdr:colOff>
      <xdr:row>81</xdr:row>
      <xdr:rowOff>82550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6350</xdr:rowOff>
    </xdr:from>
    <xdr:to>
      <xdr:col>55</xdr:col>
      <xdr:colOff>0</xdr:colOff>
      <xdr:row>81</xdr:row>
      <xdr:rowOff>31750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389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165100</xdr:rowOff>
    </xdr:from>
    <xdr:to>
      <xdr:col>46</xdr:col>
      <xdr:colOff>38100</xdr:colOff>
      <xdr:row>81</xdr:row>
      <xdr:rowOff>95250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31750</xdr:rowOff>
    </xdr:from>
    <xdr:to>
      <xdr:col>50</xdr:col>
      <xdr:colOff>114300</xdr:colOff>
      <xdr:row>81</xdr:row>
      <xdr:rowOff>44450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6350</xdr:rowOff>
    </xdr:from>
    <xdr:to>
      <xdr:col>41</xdr:col>
      <xdr:colOff>101600</xdr:colOff>
      <xdr:row>81</xdr:row>
      <xdr:rowOff>107950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44450</xdr:rowOff>
    </xdr:from>
    <xdr:to>
      <xdr:col>45</xdr:col>
      <xdr:colOff>177800</xdr:colOff>
      <xdr:row>81</xdr:row>
      <xdr:rowOff>57150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393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6350</xdr:rowOff>
    </xdr:from>
    <xdr:to>
      <xdr:col>36</xdr:col>
      <xdr:colOff>165100</xdr:colOff>
      <xdr:row>81</xdr:row>
      <xdr:rowOff>107950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57150</xdr:rowOff>
    </xdr:from>
    <xdr:to>
      <xdr:col>41</xdr:col>
      <xdr:colOff>50800</xdr:colOff>
      <xdr:row>81</xdr:row>
      <xdr:rowOff>57150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149877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99077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111777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124477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96900</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149498</xdr:rowOff>
    </xdr:from>
    <xdr:to>
      <xdr:col>20</xdr:col>
      <xdr:colOff>38100</xdr:colOff>
      <xdr:row>106</xdr:row>
      <xdr:rowOff>79648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28848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3797300" y="181715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123371</xdr:rowOff>
    </xdr:from>
    <xdr:to>
      <xdr:col>15</xdr:col>
      <xdr:colOff>101600</xdr:colOff>
      <xdr:row>106</xdr:row>
      <xdr:rowOff>53521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xdr:rowOff>
    </xdr:from>
    <xdr:to>
      <xdr:col>19</xdr:col>
      <xdr:colOff>177800</xdr:colOff>
      <xdr:row>106</xdr:row>
      <xdr:rowOff>28848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1764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2721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816825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90714</xdr:rowOff>
    </xdr:from>
    <xdr:to>
      <xdr:col>6</xdr:col>
      <xdr:colOff>38100</xdr:colOff>
      <xdr:row>106</xdr:row>
      <xdr:rowOff>20864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141514</xdr:rowOff>
    </xdr:from>
    <xdr:to>
      <xdr:col>10</xdr:col>
      <xdr:colOff>114300</xdr:colOff>
      <xdr:row>105</xdr:row>
      <xdr:rowOff>166007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81437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70775</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44648</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11991</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75692</xdr:rowOff>
    </xdr:from>
    <xdr:to>
      <xdr:col>55</xdr:col>
      <xdr:colOff>50800</xdr:colOff>
      <xdr:row>107</xdr:row>
      <xdr:rowOff>5842</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54119</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155702</xdr:rowOff>
    </xdr:from>
    <xdr:to>
      <xdr:col>50</xdr:col>
      <xdr:colOff>165100</xdr:colOff>
      <xdr:row>106</xdr:row>
      <xdr:rowOff>85852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35052</xdr:rowOff>
    </xdr:from>
    <xdr:to>
      <xdr:col>55</xdr:col>
      <xdr:colOff>0</xdr:colOff>
      <xdr:row>106</xdr:row>
      <xdr:rowOff>126492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9639300" y="182087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35052</xdr:rowOff>
    </xdr:from>
    <xdr:to>
      <xdr:col>50</xdr:col>
      <xdr:colOff>114300</xdr:colOff>
      <xdr:row>106</xdr:row>
      <xdr:rowOff>39624</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141987</xdr:rowOff>
    </xdr:from>
    <xdr:to>
      <xdr:col>41</xdr:col>
      <xdr:colOff>101600</xdr:colOff>
      <xdr:row>106</xdr:row>
      <xdr:rowOff>72137</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21337</xdr:rowOff>
    </xdr:from>
    <xdr:to>
      <xdr:col>45</xdr:col>
      <xdr:colOff>177800</xdr:colOff>
      <xdr:row>106</xdr:row>
      <xdr:rowOff>39624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1950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119126</xdr:rowOff>
    </xdr:from>
    <xdr:to>
      <xdr:col>36</xdr:col>
      <xdr:colOff>165100</xdr:colOff>
      <xdr:row>106</xdr:row>
      <xdr:rowOff>49276</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169926</xdr:rowOff>
    </xdr:from>
    <xdr:to>
      <xdr:col>41</xdr:col>
      <xdr:colOff>50800</xdr:colOff>
      <xdr:row>106</xdr:row>
      <xdr:rowOff>21337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972300" y="181721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68090</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76979</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81551</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63264</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40403</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54808</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115207</xdr:rowOff>
    </xdr:from>
    <xdr:to>
      <xdr:col>81</xdr:col>
      <xdr:colOff>101600</xdr:colOff>
      <xdr:row>38</xdr:row>
      <xdr:rowOff>45357</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166007</xdr:rowOff>
    </xdr:from>
    <xdr:to>
      <xdr:col>85</xdr:col>
      <xdr:colOff>127000</xdr:colOff>
      <xdr:row>38</xdr:row>
      <xdr:rowOff>82731</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5481300" y="650965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23767</xdr:rowOff>
    </xdr:from>
    <xdr:to>
      <xdr:col>76</xdr:col>
      <xdr:colOff>165100</xdr:colOff>
      <xdr:row>37</xdr:row>
      <xdr:rowOff>125367</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37</xdr:row>
      <xdr:rowOff>166007</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592300" y="64182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110308</xdr:rowOff>
    </xdr:from>
    <xdr:to>
      <xdr:col>72</xdr:col>
      <xdr:colOff>38100</xdr:colOff>
      <xdr:row>37</xdr:row>
      <xdr:rowOff>40458</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65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37</xdr:row>
      <xdr:rowOff>74567</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703300" y="633330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20501</xdr:rowOff>
    </xdr:from>
    <xdr:to>
      <xdr:col>67</xdr:col>
      <xdr:colOff>101600</xdr:colOff>
      <xdr:row>36</xdr:row>
      <xdr:rowOff>122101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763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71301</xdr:rowOff>
    </xdr:from>
    <xdr:to>
      <xdr:col>71</xdr:col>
      <xdr:colOff>177800</xdr:colOff>
      <xdr:row>36</xdr:row>
      <xdr:rowOff>161108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814300" y="6243501"/>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70774</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61884</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141894</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56985</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138628</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123492</xdr:rowOff>
    </xdr:from>
    <xdr:to>
      <xdr:col>98</xdr:col>
      <xdr:colOff>38100</xdr:colOff>
      <xdr:row>39</xdr:row>
      <xdr:rowOff>53642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97327</xdr:rowOff>
    </xdr:from>
    <xdr:to>
      <xdr:col>116</xdr:col>
      <xdr:colOff>114300</xdr:colOff>
      <xdr:row>39</xdr:row>
      <xdr:rowOff>27477</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6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120204</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46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103673</xdr:rowOff>
    </xdr:from>
    <xdr:to>
      <xdr:col>112</xdr:col>
      <xdr:colOff>38100</xdr:colOff>
      <xdr:row>39</xdr:row>
      <xdr:rowOff>33823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6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148127</xdr:rowOff>
    </xdr:from>
    <xdr:to>
      <xdr:col>116</xdr:col>
      <xdr:colOff>63500</xdr:colOff>
      <xdr:row>38</xdr:row>
      <xdr:rowOff>154473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663227"/>
          <a:ext cx="8382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110608</xdr:rowOff>
    </xdr:from>
    <xdr:to>
      <xdr:col>107</xdr:col>
      <xdr:colOff>101600</xdr:colOff>
      <xdr:row>39</xdr:row>
      <xdr:rowOff>40758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6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154473</xdr:rowOff>
    </xdr:from>
    <xdr:to>
      <xdr:col>111</xdr:col>
      <xdr:colOff>177800</xdr:colOff>
      <xdr:row>38</xdr:row>
      <xdr:rowOff>161408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669573"/>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118468</xdr:rowOff>
    </xdr:from>
    <xdr:to>
      <xdr:col>102</xdr:col>
      <xdr:colOff>165100</xdr:colOff>
      <xdr:row>39</xdr:row>
      <xdr:rowOff>48618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6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161408</xdr:rowOff>
    </xdr:from>
    <xdr:to>
      <xdr:col>107</xdr:col>
      <xdr:colOff>50800</xdr:colOff>
      <xdr:row>38</xdr:row>
      <xdr:rowOff>169268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6676508"/>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123890</xdr:rowOff>
    </xdr:from>
    <xdr:to>
      <xdr:col>98</xdr:col>
      <xdr:colOff>38100</xdr:colOff>
      <xdr:row>39</xdr:row>
      <xdr:rowOff>54040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6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169268</xdr:rowOff>
    </xdr:from>
    <xdr:to>
      <xdr:col>102</xdr:col>
      <xdr:colOff>114300</xdr:colOff>
      <xdr:row>39</xdr:row>
      <xdr:rowOff>3240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684368"/>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8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70169</xdr:rowOff>
    </xdr:from>
    <xdr:ext cx="599010"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56795" y="641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50350</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63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57285</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640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65145</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40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45167</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56795" y="673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111777</xdr:rowOff>
    </xdr:from>
    <xdr:ext cx="340478"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9541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38100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82550</xdr:rowOff>
    </xdr:from>
    <xdr:to>
      <xdr:col>76</xdr:col>
      <xdr:colOff>165100</xdr:colOff>
      <xdr:row>56</xdr:row>
      <xdr:rowOff>12700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133350</xdr:rowOff>
    </xdr:from>
    <xdr:to>
      <xdr:col>81</xdr:col>
      <xdr:colOff>50800</xdr:colOff>
      <xdr:row>56</xdr:row>
      <xdr:rowOff>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55</xdr:row>
      <xdr:rowOff>133350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95250</xdr:rowOff>
    </xdr:from>
    <xdr:to>
      <xdr:col>71</xdr:col>
      <xdr:colOff>177800</xdr:colOff>
      <xdr:row>59</xdr:row>
      <xdr:rowOff>95250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2814300" y="9525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67327</xdr:rowOff>
    </xdr:from>
    <xdr:ext cx="340478"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983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29227</xdr:rowOff>
    </xdr:from>
    <xdr:ext cx="340478"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422061" y="928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162577</xdr:rowOff>
    </xdr:from>
    <xdr:ext cx="340478"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33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F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F00-0000AE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F00-0000B0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F00-0000B2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0000000-0008-0000-0F00-0000BE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1" name="n_1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2" name="n_2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3" name="n_3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714" name="n_4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5" name="n_1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16" name="n_2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17" name="n_3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18" name="n_4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636</xdr:rowOff>
    </xdr:from>
    <xdr:to>
      <xdr:col>85</xdr:col>
      <xdr:colOff>177800</xdr:colOff>
      <xdr:row>80</xdr:row>
      <xdr:rowOff>102236</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23513</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51436</xdr:rowOff>
    </xdr:from>
    <xdr:to>
      <xdr:col>85</xdr:col>
      <xdr:colOff>127000</xdr:colOff>
      <xdr:row>81</xdr:row>
      <xdr:rowOff>81914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5481300" y="13767436"/>
          <a:ext cx="8382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81914</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41911</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3703300" y="1391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118745</xdr:rowOff>
    </xdr:from>
    <xdr:to>
      <xdr:col>67</xdr:col>
      <xdr:colOff>101600</xdr:colOff>
      <xdr:row>81</xdr:row>
      <xdr:rowOff>48895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169545</xdr:rowOff>
    </xdr:from>
    <xdr:to>
      <xdr:col>71</xdr:col>
      <xdr:colOff>177800</xdr:colOff>
      <xdr:row>81</xdr:row>
      <xdr:rowOff>26670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814300" y="13885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149241</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65422</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147338</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30480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1323300" y="145770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30480</xdr:rowOff>
    </xdr:from>
    <xdr:to>
      <xdr:col>111</xdr:col>
      <xdr:colOff>177800</xdr:colOff>
      <xdr:row>85</xdr:row>
      <xdr:rowOff>34289</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0434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38100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38100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656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97807</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105427</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40095</xdr:rowOff>
    </xdr:from>
    <xdr:to>
      <xdr:col>85</xdr:col>
      <xdr:colOff>177800</xdr:colOff>
      <xdr:row>102</xdr:row>
      <xdr:rowOff>141695</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62972</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xdr:rowOff>
    </xdr:from>
    <xdr:to>
      <xdr:col>81</xdr:col>
      <xdr:colOff>101600</xdr:colOff>
      <xdr:row>102</xdr:row>
      <xdr:rowOff>113937</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90895</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5481300" y="1755103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149498</xdr:rowOff>
    </xdr:from>
    <xdr:to>
      <xdr:col>76</xdr:col>
      <xdr:colOff>165100</xdr:colOff>
      <xdr:row>102</xdr:row>
      <xdr:rowOff>79648</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28848</xdr:rowOff>
    </xdr:from>
    <xdr:to>
      <xdr:col>81</xdr:col>
      <xdr:colOff>50800</xdr:colOff>
      <xdr:row>102</xdr:row>
      <xdr:rowOff>63137</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75167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102</xdr:row>
      <xdr:rowOff>28848</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74840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157662</xdr:rowOff>
    </xdr:from>
    <xdr:to>
      <xdr:col>67</xdr:col>
      <xdr:colOff>101600</xdr:colOff>
      <xdr:row>102</xdr:row>
      <xdr:rowOff>87812</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167639</xdr:rowOff>
    </xdr:from>
    <xdr:to>
      <xdr:col>71</xdr:col>
      <xdr:colOff>177800</xdr:colOff>
      <xdr:row>102</xdr:row>
      <xdr:rowOff>37012</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2814300" y="174840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132822</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130464</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96175</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104339</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F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7" name="【庁舎】&#10;一人当たり面積最小値テキスト">
          <a:extLst>
            <a:ext uri="{FF2B5EF4-FFF2-40B4-BE49-F238E27FC236}">
              <a16:creationId xmlns:a16="http://schemas.microsoft.com/office/drawing/2014/main" id="{00000000-0008-0000-0F00-000095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9" name="【庁舎】&#10;一人当たり面積最大値テキスト">
          <a:extLst>
            <a:ext uri="{FF2B5EF4-FFF2-40B4-BE49-F238E27FC236}">
              <a16:creationId xmlns:a16="http://schemas.microsoft.com/office/drawing/2014/main" id="{00000000-0008-0000-0F00-00009703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921" name="【庁舎】&#10;一人当たり面積平均値テキスト">
          <a:extLst>
            <a:ext uri="{FF2B5EF4-FFF2-40B4-BE49-F238E27FC236}">
              <a16:creationId xmlns:a16="http://schemas.microsoft.com/office/drawing/2014/main" id="{00000000-0008-0000-0F00-000099030000}"/>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90170</xdr:rowOff>
    </xdr:from>
    <xdr:to>
      <xdr:col>98</xdr:col>
      <xdr:colOff>38100</xdr:colOff>
      <xdr:row>105</xdr:row>
      <xdr:rowOff>20320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605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933" name="【庁舎】&#10;一人当たり面積該当値テキスト">
          <a:extLst>
            <a:ext uri="{FF2B5EF4-FFF2-40B4-BE49-F238E27FC236}">
              <a16:creationId xmlns:a16="http://schemas.microsoft.com/office/drawing/2014/main" id="{00000000-0008-0000-0F00-0000A5030000}"/>
            </a:ext>
          </a:extLst>
        </xdr:cNvPr>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132080</xdr:rowOff>
    </xdr:from>
    <xdr:to>
      <xdr:col>112</xdr:col>
      <xdr:colOff>38100</xdr:colOff>
      <xdr:row>104</xdr:row>
      <xdr:rowOff>62230</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127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xdr:rowOff>
    </xdr:from>
    <xdr:to>
      <xdr:col>116</xdr:col>
      <xdr:colOff>63500</xdr:colOff>
      <xdr:row>104</xdr:row>
      <xdr:rowOff>30480</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a:off x="21323300" y="17842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143511</xdr:rowOff>
    </xdr:from>
    <xdr:to>
      <xdr:col>107</xdr:col>
      <xdr:colOff>101600</xdr:colOff>
      <xdr:row>104</xdr:row>
      <xdr:rowOff>73661</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0383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xdr:rowOff>
    </xdr:from>
    <xdr:to>
      <xdr:col>111</xdr:col>
      <xdr:colOff>177800</xdr:colOff>
      <xdr:row>104</xdr:row>
      <xdr:rowOff>22861</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0434300" y="17842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151130</xdr:rowOff>
    </xdr:from>
    <xdr:to>
      <xdr:col>102</xdr:col>
      <xdr:colOff>165100</xdr:colOff>
      <xdr:row>104</xdr:row>
      <xdr:rowOff>81280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9494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22861</xdr:rowOff>
    </xdr:from>
    <xdr:to>
      <xdr:col>107</xdr:col>
      <xdr:colOff>50800</xdr:colOff>
      <xdr:row>104</xdr:row>
      <xdr:rowOff>30480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19545300" y="17853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8605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30480</xdr:rowOff>
    </xdr:from>
    <xdr:to>
      <xdr:col>102</xdr:col>
      <xdr:colOff>114300</xdr:colOff>
      <xdr:row>104</xdr:row>
      <xdr:rowOff>137161</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18656300" y="178612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942" name="n_1aveValue【庁舎】&#10;一人当たり面積">
          <a:extLst>
            <a:ext uri="{FF2B5EF4-FFF2-40B4-BE49-F238E27FC236}">
              <a16:creationId xmlns:a16="http://schemas.microsoft.com/office/drawing/2014/main" id="{00000000-0008-0000-0F00-0000AE030000}"/>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943" name="n_2aveValue【庁舎】&#10;一人当たり面積">
          <a:extLst>
            <a:ext uri="{FF2B5EF4-FFF2-40B4-BE49-F238E27FC236}">
              <a16:creationId xmlns:a16="http://schemas.microsoft.com/office/drawing/2014/main" id="{00000000-0008-0000-0F00-0000AF030000}"/>
            </a:ext>
          </a:extLst>
        </xdr:cNvPr>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944" name="n_3aveValue【庁舎】&#10;一人当たり面積">
          <a:extLst>
            <a:ext uri="{FF2B5EF4-FFF2-40B4-BE49-F238E27FC236}">
              <a16:creationId xmlns:a16="http://schemas.microsoft.com/office/drawing/2014/main" id="{00000000-0008-0000-0F00-0000B0030000}"/>
            </a:ext>
          </a:extLst>
        </xdr:cNvPr>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11447</xdr:rowOff>
    </xdr:from>
    <xdr:ext cx="469744" cy="259045"/>
    <xdr:sp macro="" textlink="">
      <xdr:nvSpPr>
        <xdr:cNvPr id="945" name="n_4aveValue【庁舎】&#10;一人当たり面積">
          <a:extLst>
            <a:ext uri="{FF2B5EF4-FFF2-40B4-BE49-F238E27FC236}">
              <a16:creationId xmlns:a16="http://schemas.microsoft.com/office/drawing/2014/main" id="{00000000-0008-0000-0F00-0000B1030000}"/>
            </a:ext>
          </a:extLst>
        </xdr:cNvPr>
        <xdr:cNvSpPr txBox="1"/>
      </xdr:nvSpPr>
      <xdr:spPr>
        <a:xfrm>
          <a:off x="18421427"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78757</xdr:rowOff>
    </xdr:from>
    <xdr:ext cx="469744" cy="259045"/>
    <xdr:sp macro="" textlink="">
      <xdr:nvSpPr>
        <xdr:cNvPr id="946" name="n_1mainValue【庁舎】&#10;一人当たり面積">
          <a:extLst>
            <a:ext uri="{FF2B5EF4-FFF2-40B4-BE49-F238E27FC236}">
              <a16:creationId xmlns:a16="http://schemas.microsoft.com/office/drawing/2014/main" id="{00000000-0008-0000-0F00-0000B2030000}"/>
            </a:ext>
          </a:extLst>
        </xdr:cNvPr>
        <xdr:cNvSpPr txBox="1"/>
      </xdr:nvSpPr>
      <xdr:spPr>
        <a:xfrm>
          <a:off x="210757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90188</xdr:rowOff>
    </xdr:from>
    <xdr:ext cx="469744" cy="259045"/>
    <xdr:sp macro="" textlink="">
      <xdr:nvSpPr>
        <xdr:cNvPr id="947" name="n_2mainValue【庁舎】&#10;一人当たり面積">
          <a:extLst>
            <a:ext uri="{FF2B5EF4-FFF2-40B4-BE49-F238E27FC236}">
              <a16:creationId xmlns:a16="http://schemas.microsoft.com/office/drawing/2014/main" id="{00000000-0008-0000-0F00-0000B3030000}"/>
            </a:ext>
          </a:extLst>
        </xdr:cNvPr>
        <xdr:cNvSpPr txBox="1"/>
      </xdr:nvSpPr>
      <xdr:spPr>
        <a:xfrm>
          <a:off x="20199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97807</xdr:rowOff>
    </xdr:from>
    <xdr:ext cx="469744" cy="259045"/>
    <xdr:sp macro="" textlink="">
      <xdr:nvSpPr>
        <xdr:cNvPr id="948" name="n_3mainValue【庁舎】&#10;一人当たり面積">
          <a:extLst>
            <a:ext uri="{FF2B5EF4-FFF2-40B4-BE49-F238E27FC236}">
              <a16:creationId xmlns:a16="http://schemas.microsoft.com/office/drawing/2014/main" id="{00000000-0008-0000-0F00-0000B4030000}"/>
            </a:ext>
          </a:extLst>
        </xdr:cNvPr>
        <xdr:cNvSpPr txBox="1"/>
      </xdr:nvSpPr>
      <xdr:spPr>
        <a:xfrm>
          <a:off x="19310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949" name="n_4mainValue【庁舎】&#10;一人当たり面積">
          <a:extLst>
            <a:ext uri="{FF2B5EF4-FFF2-40B4-BE49-F238E27FC236}">
              <a16:creationId xmlns:a16="http://schemas.microsoft.com/office/drawing/2014/main" id="{00000000-0008-0000-0F00-0000B5030000}"/>
            </a:ext>
          </a:extLst>
        </xdr:cNvPr>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F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類似団体と比較して特に有形固定資産減価償却率が特に高くなっているのは、体育館・プールであり、特に低くなっているのは、保健センター・保健所である。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年に取得した市民体育館の老朽化に伴うものであるため、類似団体と比較して有形固定資産減価償却率が上回っている。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保健センター・保健所については、平成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年度に新たに取得したため、有形固定資産減価償却率が低くなっている。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122,166
121,708
868.03
61,593,312
59,696,142
1,427,488
31,634,319
56,152,458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90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915" cy="2584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18846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908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43484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924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全国平均を上回る高齢化率（</a:t>
          </a:r>
          <a:r>
            <a:rPr kumimoji="1" lang="ja-JP" altLang="en-US" sz="1300">
              <a:solidFill>
                <a:schemeClr val="dk1"/>
              </a:solidFill>
              <a:effectLst/>
              <a:latin typeface="ＭＳ Ｐゴシック"/>
              <a:ea typeface="ＭＳ Ｐゴシック"/>
              <a:cs typeface="+mn-cs"/>
            </a:rPr>
            <a:t>令和元</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月１日現在：</a:t>
          </a:r>
          <a:r>
            <a:rPr kumimoji="1" lang="en-US" altLang="ja-JP" sz="1300">
              <a:solidFill>
                <a:schemeClr val="dk1"/>
              </a:solidFill>
              <a:effectLst/>
              <a:latin typeface="ＭＳ Ｐゴシック"/>
              <a:ea typeface="ＭＳ Ｐゴシック"/>
              <a:cs typeface="+mn-cs"/>
            </a:rPr>
            <a:t>33.53</a:t>
          </a:r>
          <a:r>
            <a:rPr kumimoji="1" lang="ja-JP" altLang="ja-JP" sz="1300">
              <a:solidFill>
                <a:schemeClr val="dk1"/>
              </a:solidFill>
              <a:effectLst/>
              <a:latin typeface="ＭＳ Ｐゴシック"/>
              <a:ea typeface="ＭＳ Ｐゴシック"/>
              <a:cs typeface="+mn-cs"/>
            </a:rPr>
            <a:t>％）により、社会保障関係経費が高い状況であるため、類似団体平均を下回っている。歳出の徹底的な見直し、定員管理・給与の適正化などの取組を通じて、財政基盤の強化に努める。</a:t>
          </a:r>
          <a:endParaRPr lang="ja-JP" altLang="ja-JP" sz="13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74295</xdr:rowOff>
    </xdr:from>
    <xdr:to>
      <xdr:col>27</xdr:col>
      <xdr:colOff>184150</xdr:colOff>
      <xdr:row>45</xdr:row>
      <xdr:rowOff>74295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84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908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97155</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57785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96815" y="602043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1365"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87620" y="7406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907915" y="74339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1365"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87620" y="5767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907915" y="60204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162560</xdr:rowOff>
    </xdr:from>
    <xdr:to>
      <xdr:col>23</xdr:col>
      <xdr:colOff>133350</xdr:colOff>
      <xdr:row>44</xdr:row>
      <xdr:rowOff>4445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50995" y="7371080"/>
          <a:ext cx="8458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68580</xdr:rowOff>
    </xdr:from>
    <xdr:ext cx="761365" cy="2584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87620" y="67741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52070</xdr:rowOff>
    </xdr:from>
    <xdr:to>
      <xdr:col>23</xdr:col>
      <xdr:colOff>184150</xdr:colOff>
      <xdr:row>41</xdr:row>
      <xdr:rowOff>153670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46015"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4445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54375" y="738060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52070</xdr:rowOff>
    </xdr:from>
    <xdr:to>
      <xdr:col>19</xdr:col>
      <xdr:colOff>184150</xdr:colOff>
      <xdr:row>41</xdr:row>
      <xdr:rowOff>153670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100195"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163830</xdr:rowOff>
    </xdr:from>
    <xdr:ext cx="735965"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66185" y="67017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xdr:rowOff>
    </xdr:from>
    <xdr:to>
      <xdr:col>15</xdr:col>
      <xdr:colOff>82550</xdr:colOff>
      <xdr:row>44</xdr:row>
      <xdr:rowOff>17780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57755" y="738060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64770</xdr:rowOff>
    </xdr:from>
    <xdr:to>
      <xdr:col>15</xdr:col>
      <xdr:colOff>133350</xdr:colOff>
      <xdr:row>41</xdr:row>
      <xdr:rowOff>167005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203575" y="69380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5715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69565" y="671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17780</xdr:rowOff>
    </xdr:from>
    <xdr:to>
      <xdr:col>11</xdr:col>
      <xdr:colOff>31750</xdr:colOff>
      <xdr:row>44</xdr:row>
      <xdr:rowOff>31115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59230" y="7393940"/>
          <a:ext cx="898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64770</xdr:rowOff>
    </xdr:from>
    <xdr:to>
      <xdr:col>11</xdr:col>
      <xdr:colOff>82550</xdr:colOff>
      <xdr:row>41</xdr:row>
      <xdr:rowOff>167005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305050" y="693801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5715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72945" y="671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38735</xdr:rowOff>
    </xdr:from>
    <xdr:to>
      <xdr:col>7</xdr:col>
      <xdr:colOff>31750</xdr:colOff>
      <xdr:row>41</xdr:row>
      <xdr:rowOff>140335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408430" y="6911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150495</xdr:rowOff>
    </xdr:from>
    <xdr:ext cx="761365"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76325" y="6688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111760</xdr:rowOff>
    </xdr:from>
    <xdr:to>
      <xdr:col>23</xdr:col>
      <xdr:colOff>184150</xdr:colOff>
      <xdr:row>44</xdr:row>
      <xdr:rowOff>41910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46015" y="7320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7620</xdr:rowOff>
    </xdr:from>
    <xdr:ext cx="761365"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87620" y="7216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125095</xdr:rowOff>
    </xdr:from>
    <xdr:to>
      <xdr:col>19</xdr:col>
      <xdr:colOff>184150</xdr:colOff>
      <xdr:row>44</xdr:row>
      <xdr:rowOff>55245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100195" y="7333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40005</xdr:rowOff>
    </xdr:from>
    <xdr:ext cx="735965"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66185" y="74161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125095</xdr:rowOff>
    </xdr:from>
    <xdr:to>
      <xdr:col>15</xdr:col>
      <xdr:colOff>133350</xdr:colOff>
      <xdr:row>44</xdr:row>
      <xdr:rowOff>55245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203575" y="7333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40005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69565" y="741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138430</xdr:rowOff>
    </xdr:from>
    <xdr:to>
      <xdr:col>11</xdr:col>
      <xdr:colOff>82550</xdr:colOff>
      <xdr:row>44</xdr:row>
      <xdr:rowOff>68580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305050" y="73469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53340</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72945" y="742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151765</xdr:rowOff>
    </xdr:from>
    <xdr:to>
      <xdr:col>7</xdr:col>
      <xdr:colOff>31750</xdr:colOff>
      <xdr:row>44</xdr:row>
      <xdr:rowOff>81915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408430" y="73602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66675</xdr:rowOff>
    </xdr:from>
    <xdr:ext cx="761365"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76325" y="7442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92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77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認定こども園運営事業や児童扶養手当支給事業による扶助費の増加や、施設の老朽化に伴う維持補修費の増加などにより、経常的な経費は増加傾向にある。</a:t>
          </a:r>
          <a:r>
            <a:rPr kumimoji="1" lang="ja-JP" altLang="ja-JP" sz="1300">
              <a:solidFill>
                <a:schemeClr val="dk1"/>
              </a:solidFill>
              <a:effectLst/>
              <a:latin typeface="ＭＳ Ｐゴシック"/>
              <a:ea typeface="ＭＳ Ｐゴシック"/>
              <a:cs typeface="+mn-cs"/>
            </a:rPr>
            <a:t>公共施設に係る維持管理や社会保障関係経費等など今後も増加することが見込まれるため、市税の課税客体の把握に努めながら、使用料等も含めた収納率の向上を図り、自主財源を確保するとともに、市債残高の抑制や行財政改革による職員数の削減等により、比率の抑制を図り、安定的な財政基盤の確立を目指す。</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140335</xdr:rowOff>
    </xdr:from>
    <xdr:ext cx="298450" cy="22479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46990</xdr:rowOff>
    </xdr:from>
    <xdr:to>
      <xdr:col>27</xdr:col>
      <xdr:colOff>184150</xdr:colOff>
      <xdr:row>58</xdr:row>
      <xdr:rowOff>46990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161925</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96815" y="9717405"/>
          <a:ext cx="0" cy="1477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102870</xdr:rowOff>
    </xdr:from>
    <xdr:ext cx="761365" cy="2584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87620" y="11167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907915" y="111950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76835</xdr:rowOff>
    </xdr:from>
    <xdr:ext cx="761365"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87620" y="9464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161925</xdr:rowOff>
    </xdr:from>
    <xdr:to>
      <xdr:col>24</xdr:col>
      <xdr:colOff>12700</xdr:colOff>
      <xdr:row>57</xdr:row>
      <xdr:rowOff>161925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907915" y="97174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111125</xdr:rowOff>
    </xdr:from>
    <xdr:to>
      <xdr:col>23</xdr:col>
      <xdr:colOff>133350</xdr:colOff>
      <xdr:row>62</xdr:row>
      <xdr:rowOff>108585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50995" y="10337165"/>
          <a:ext cx="8458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74295</xdr:rowOff>
    </xdr:from>
    <xdr:ext cx="761365" cy="2584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87620" y="103003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57785</xdr:rowOff>
    </xdr:from>
    <xdr:to>
      <xdr:col>23</xdr:col>
      <xdr:colOff>184150</xdr:colOff>
      <xdr:row>62</xdr:row>
      <xdr:rowOff>159385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46015"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111125</xdr:rowOff>
    </xdr:from>
    <xdr:to>
      <xdr:col>19</xdr:col>
      <xdr:colOff>133350</xdr:colOff>
      <xdr:row>62</xdr:row>
      <xdr:rowOff>36195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54375" y="10337165"/>
          <a:ext cx="89662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100195" y="104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5965"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66185" y="105060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103505</xdr:rowOff>
    </xdr:from>
    <xdr:to>
      <xdr:col>15</xdr:col>
      <xdr:colOff>82550</xdr:colOff>
      <xdr:row>62</xdr:row>
      <xdr:rowOff>36195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57755" y="10329545"/>
          <a:ext cx="89662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203575"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80010</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69565"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113665</xdr:rowOff>
    </xdr:from>
    <xdr:to>
      <xdr:col>11</xdr:col>
      <xdr:colOff>31750</xdr:colOff>
      <xdr:row>61</xdr:row>
      <xdr:rowOff>103505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59230" y="10172065"/>
          <a:ext cx="898525"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1905</xdr:rowOff>
    </xdr:from>
    <xdr:to>
      <xdr:col>11</xdr:col>
      <xdr:colOff>82550</xdr:colOff>
      <xdr:row>62</xdr:row>
      <xdr:rowOff>103505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305050" y="103955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88265</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72945" y="1048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57785</xdr:rowOff>
    </xdr:from>
    <xdr:to>
      <xdr:col>7</xdr:col>
      <xdr:colOff>31750</xdr:colOff>
      <xdr:row>59</xdr:row>
      <xdr:rowOff>159385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408430" y="99485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167640</xdr:rowOff>
    </xdr:from>
    <xdr:ext cx="761365"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76325" y="9723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908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908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57785</xdr:rowOff>
    </xdr:from>
    <xdr:to>
      <xdr:col>23</xdr:col>
      <xdr:colOff>184150</xdr:colOff>
      <xdr:row>62</xdr:row>
      <xdr:rowOff>159385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46015"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29845</xdr:rowOff>
    </xdr:from>
    <xdr:ext cx="761365" cy="2584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87620" y="10423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60325</xdr:rowOff>
    </xdr:from>
    <xdr:to>
      <xdr:col>19</xdr:col>
      <xdr:colOff>184150</xdr:colOff>
      <xdr:row>61</xdr:row>
      <xdr:rowOff>161925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100195" y="102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635</xdr:rowOff>
    </xdr:from>
    <xdr:ext cx="735965"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66185" y="100590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156845</xdr:rowOff>
    </xdr:from>
    <xdr:to>
      <xdr:col>15</xdr:col>
      <xdr:colOff>133350</xdr:colOff>
      <xdr:row>62</xdr:row>
      <xdr:rowOff>86995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203575" y="1038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97155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69565" y="1015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52705</xdr:rowOff>
    </xdr:from>
    <xdr:to>
      <xdr:col>11</xdr:col>
      <xdr:colOff>82550</xdr:colOff>
      <xdr:row>61</xdr:row>
      <xdr:rowOff>154305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305050" y="102787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164465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72945" y="10055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62865</xdr:rowOff>
    </xdr:from>
    <xdr:to>
      <xdr:col>7</xdr:col>
      <xdr:colOff>31750</xdr:colOff>
      <xdr:row>60</xdr:row>
      <xdr:rowOff>164465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408430" y="101212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149225</xdr:rowOff>
    </xdr:from>
    <xdr:ext cx="761365"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76325" y="10207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[128,994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類似団体平均を上回っている主な要因は人件費であり、類似団体と比較し職員数が多いことや、職員構成の違いなどから平均給料が高いためである。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これまでの定員適正化の取組により、総人件費は逓減傾向で推移しており、給与水準の適正化を図るため、給料の減額措置や定期昇給の抑制措置などを実施</a:t>
          </a:r>
          <a:r>
            <a:rPr kumimoji="1" lang="ja-JP" altLang="ja-JP" sz="1300">
              <a:solidFill>
                <a:srgbClr val="FF0000"/>
              </a:solidFill>
              <a:effectLst/>
              <a:latin typeface="ＭＳ Ｐゴシック"/>
              <a:ea typeface="ＭＳ Ｐゴシック"/>
              <a:cs typeface="+mn-cs"/>
            </a:rPr>
            <a:t>してきた。今後も</a:t>
          </a:r>
          <a:r>
            <a:rPr kumimoji="1" lang="ja-JP" altLang="ja-JP" sz="1300">
              <a:solidFill>
                <a:schemeClr val="dk1"/>
              </a:solidFill>
              <a:effectLst/>
              <a:latin typeface="ＭＳ Ｐゴシック"/>
              <a:ea typeface="ＭＳ Ｐゴシック"/>
              <a:cs typeface="+mn-cs"/>
            </a:rPr>
            <a:t>民間活力の導入や事務事業の見直し等による職員の減員とともに、国、県や他団体の状況等を踏まえた給与制度・水準の実現などの取組を進め、定員管理や給与の適正化に努めていく。</a:t>
          </a:r>
          <a:endParaRPr lang="ja-JP" altLang="ja-JP" sz="1300">
            <a:effectLst/>
            <a:latin typeface="ＭＳ Ｐゴシック"/>
            <a:ea typeface="ＭＳ Ｐゴシック"/>
          </a:endParaRPr>
        </a:p>
      </xdr:txBody>
    </xdr:sp>
    <xdr:clientData/>
  </xdr:twoCellAnchor>
  <xdr:oneCellAnchor>
    <xdr:from>
      <xdr:col>3</xdr:col>
      <xdr:colOff>95250</xdr:colOff>
      <xdr:row>77</xdr:row>
      <xdr:rowOff>6350</xdr:rowOff>
    </xdr:from>
    <xdr:ext cx="349885" cy="22542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64770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908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117475</xdr:rowOff>
    </xdr:from>
    <xdr:to>
      <xdr:col>23</xdr:col>
      <xdr:colOff>133350</xdr:colOff>
      <xdr:row>88</xdr:row>
      <xdr:rowOff>155575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96815" y="13361035"/>
          <a:ext cx="0" cy="1546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127635</xdr:rowOff>
    </xdr:from>
    <xdr:ext cx="761365" cy="2584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87620" y="14879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167,015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155575</xdr:rowOff>
    </xdr:from>
    <xdr:to>
      <xdr:col>24</xdr:col>
      <xdr:colOff>12700</xdr:colOff>
      <xdr:row>88</xdr:row>
      <xdr:rowOff>155575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907915" y="149078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32385</xdr:rowOff>
    </xdr:from>
    <xdr:ext cx="761365" cy="2584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87620" y="13108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75,282</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117475</xdr:rowOff>
    </xdr:from>
    <xdr:to>
      <xdr:col>24</xdr:col>
      <xdr:colOff>12700</xdr:colOff>
      <xdr:row>79</xdr:row>
      <xdr:rowOff>117475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907915" y="133610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66040</xdr:rowOff>
    </xdr:from>
    <xdr:to>
      <xdr:col>23</xdr:col>
      <xdr:colOff>133350</xdr:colOff>
      <xdr:row>85</xdr:row>
      <xdr:rowOff>14605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50995" y="14147800"/>
          <a:ext cx="84582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53340</xdr:rowOff>
    </xdr:from>
    <xdr:ext cx="761365" cy="2584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87620" y="137998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36830</xdr:rowOff>
    </xdr:from>
    <xdr:to>
      <xdr:col>23</xdr:col>
      <xdr:colOff>184150</xdr:colOff>
      <xdr:row>83</xdr:row>
      <xdr:rowOff>138430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46015"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66040</xdr:rowOff>
    </xdr:from>
    <xdr:to>
      <xdr:col>19</xdr:col>
      <xdr:colOff>133350</xdr:colOff>
      <xdr:row>84</xdr:row>
      <xdr:rowOff>74295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54375" y="14147800"/>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160020</xdr:rowOff>
    </xdr:from>
    <xdr:to>
      <xdr:col>19</xdr:col>
      <xdr:colOff>184150</xdr:colOff>
      <xdr:row>83</xdr:row>
      <xdr:rowOff>90170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100195" y="1390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100330</xdr:rowOff>
    </xdr:from>
    <xdr:ext cx="735965"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66185" y="13679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165100</xdr:rowOff>
    </xdr:from>
    <xdr:to>
      <xdr:col>15</xdr:col>
      <xdr:colOff>82550</xdr:colOff>
      <xdr:row>84</xdr:row>
      <xdr:rowOff>74295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57755" y="14079220"/>
          <a:ext cx="89662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123190</xdr:rowOff>
    </xdr:from>
    <xdr:to>
      <xdr:col>15</xdr:col>
      <xdr:colOff>133350</xdr:colOff>
      <xdr:row>83</xdr:row>
      <xdr:rowOff>53340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203575" y="13869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63500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69565" y="1364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165100</xdr:rowOff>
    </xdr:from>
    <xdr:to>
      <xdr:col>11</xdr:col>
      <xdr:colOff>31750</xdr:colOff>
      <xdr:row>84</xdr:row>
      <xdr:rowOff>53975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59230" y="14079220"/>
          <a:ext cx="8985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103505</xdr:rowOff>
    </xdr:from>
    <xdr:to>
      <xdr:col>11</xdr:col>
      <xdr:colOff>82550</xdr:colOff>
      <xdr:row>83</xdr:row>
      <xdr:rowOff>33655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305050" y="138499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43815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72945" y="13622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133350</xdr:rowOff>
    </xdr:from>
    <xdr:to>
      <xdr:col>7</xdr:col>
      <xdr:colOff>31750</xdr:colOff>
      <xdr:row>83</xdr:row>
      <xdr:rowOff>63500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408430" y="138798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73660</xdr:rowOff>
    </xdr:from>
    <xdr:ext cx="761365" cy="2584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76325" y="13652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109,014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135255</xdr:rowOff>
    </xdr:from>
    <xdr:to>
      <xdr:col>23</xdr:col>
      <xdr:colOff>184150</xdr:colOff>
      <xdr:row>85</xdr:row>
      <xdr:rowOff>64770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46015" y="142170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107315</xdr:rowOff>
    </xdr:from>
    <xdr:ext cx="761365" cy="2584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87620" y="14189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128,994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15240</xdr:rowOff>
    </xdr:from>
    <xdr:to>
      <xdr:col>19</xdr:col>
      <xdr:colOff>184150</xdr:colOff>
      <xdr:row>84</xdr:row>
      <xdr:rowOff>116840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100195"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101600</xdr:rowOff>
    </xdr:from>
    <xdr:ext cx="735965"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66185" y="1418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122,055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23495</xdr:rowOff>
    </xdr:from>
    <xdr:to>
      <xdr:col>15</xdr:col>
      <xdr:colOff>133350</xdr:colOff>
      <xdr:row>84</xdr:row>
      <xdr:rowOff>125095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203575"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109855</xdr:rowOff>
    </xdr:from>
    <xdr:ext cx="7620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69565" y="1419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122,511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114300</xdr:rowOff>
    </xdr:from>
    <xdr:to>
      <xdr:col>11</xdr:col>
      <xdr:colOff>82550</xdr:colOff>
      <xdr:row>84</xdr:row>
      <xdr:rowOff>44450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305050" y="1402842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29210</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72945" y="14110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3175</xdr:rowOff>
    </xdr:from>
    <xdr:to>
      <xdr:col>7</xdr:col>
      <xdr:colOff>31750</xdr:colOff>
      <xdr:row>84</xdr:row>
      <xdr:rowOff>104775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408430" y="140849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89535</xdr:rowOff>
    </xdr:from>
    <xdr:ext cx="761365" cy="2584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76325" y="14171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121,355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ＭＳ Ｐゴシック"/>
              <a:ea typeface="ＭＳ Ｐゴシック"/>
              <a:cs typeface="+mn-cs"/>
            </a:rPr>
            <a:t>本市の給与水準は、数次にわたる是正の結果、逓減傾向で推移してきたが、更なる適正化を図るため、平成</a:t>
          </a:r>
          <a:r>
            <a:rPr kumimoji="1" lang="en-US" altLang="ja-JP" sz="1050">
              <a:solidFill>
                <a:schemeClr val="dk1"/>
              </a:solidFill>
              <a:effectLst/>
              <a:latin typeface="ＭＳ Ｐゴシック"/>
              <a:ea typeface="ＭＳ Ｐゴシック"/>
              <a:cs typeface="+mn-cs"/>
            </a:rPr>
            <a:t>26</a:t>
          </a:r>
          <a:r>
            <a:rPr kumimoji="1" lang="ja-JP" altLang="ja-JP" sz="1050">
              <a:solidFill>
                <a:schemeClr val="dk1"/>
              </a:solidFill>
              <a:effectLst/>
              <a:latin typeface="ＭＳ Ｐゴシック"/>
              <a:ea typeface="ＭＳ Ｐゴシック"/>
              <a:cs typeface="+mn-cs"/>
            </a:rPr>
            <a:t>年４月から３か月間、一律</a:t>
          </a:r>
          <a:r>
            <a:rPr kumimoji="1" lang="en-US" altLang="ja-JP" sz="1050">
              <a:solidFill>
                <a:schemeClr val="dk1"/>
              </a:solidFill>
              <a:effectLst/>
              <a:latin typeface="ＭＳ Ｐゴシック"/>
              <a:ea typeface="ＭＳ Ｐゴシック"/>
              <a:cs typeface="+mn-cs"/>
            </a:rPr>
            <a:t>2.3</a:t>
          </a:r>
          <a:r>
            <a:rPr kumimoji="1" lang="ja-JP" altLang="ja-JP" sz="1050">
              <a:solidFill>
                <a:schemeClr val="dk1"/>
              </a:solidFill>
              <a:effectLst/>
              <a:latin typeface="ＭＳ Ｐゴシック"/>
              <a:ea typeface="ＭＳ Ｐゴシック"/>
              <a:cs typeface="+mn-cs"/>
            </a:rPr>
            <a:t>％の給料減額措置を実施するとともに、同年７月以降は定期昇給の抑制措置を行った。</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また、平成</a:t>
          </a:r>
          <a:r>
            <a:rPr kumimoji="1" lang="en-US" altLang="ja-JP" sz="1050">
              <a:solidFill>
                <a:schemeClr val="dk1"/>
              </a:solidFill>
              <a:effectLst/>
              <a:latin typeface="ＭＳ Ｐゴシック"/>
              <a:ea typeface="ＭＳ Ｐゴシック"/>
              <a:cs typeface="+mn-cs"/>
            </a:rPr>
            <a:t>27</a:t>
          </a:r>
          <a:r>
            <a:rPr kumimoji="1" lang="ja-JP" altLang="ja-JP" sz="1050">
              <a:solidFill>
                <a:schemeClr val="dk1"/>
              </a:solidFill>
              <a:effectLst/>
              <a:latin typeface="ＭＳ Ｐゴシック"/>
              <a:ea typeface="ＭＳ Ｐゴシック"/>
              <a:cs typeface="+mn-cs"/>
            </a:rPr>
            <a:t>年度には国に準じて給料表の引下げ改定（平均▲２％）を実施したうえで、同年度から平成</a:t>
          </a:r>
          <a:r>
            <a:rPr kumimoji="1" lang="en-US" altLang="ja-JP" sz="1050">
              <a:solidFill>
                <a:schemeClr val="dk1"/>
              </a:solidFill>
              <a:effectLst/>
              <a:latin typeface="ＭＳ Ｐゴシック"/>
              <a:ea typeface="ＭＳ Ｐゴシック"/>
              <a:cs typeface="+mn-cs"/>
            </a:rPr>
            <a:t>29</a:t>
          </a:r>
          <a:r>
            <a:rPr kumimoji="1" lang="ja-JP" altLang="ja-JP" sz="1050">
              <a:solidFill>
                <a:schemeClr val="dk1"/>
              </a:solidFill>
              <a:effectLst/>
              <a:latin typeface="ＭＳ Ｐゴシック"/>
              <a:ea typeface="ＭＳ Ｐゴシック"/>
              <a:cs typeface="+mn-cs"/>
            </a:rPr>
            <a:t>年度までの各年度において、４月から３か月間は引下げに伴う経過措置（現給保障）を行わないとともに、７月以降は定期昇給の抑制措置を実施した。</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平成</a:t>
          </a:r>
          <a:r>
            <a:rPr kumimoji="1" lang="en-US" altLang="ja-JP" sz="1050">
              <a:solidFill>
                <a:schemeClr val="dk1"/>
              </a:solidFill>
              <a:effectLst/>
              <a:latin typeface="ＭＳ Ｐゴシック"/>
              <a:ea typeface="ＭＳ Ｐゴシック"/>
              <a:cs typeface="+mn-cs"/>
            </a:rPr>
            <a:t>30</a:t>
          </a:r>
          <a:r>
            <a:rPr kumimoji="1" lang="ja-JP" altLang="ja-JP" sz="1050">
              <a:solidFill>
                <a:schemeClr val="dk1"/>
              </a:solidFill>
              <a:effectLst/>
              <a:latin typeface="ＭＳ Ｐゴシック"/>
              <a:ea typeface="ＭＳ Ｐゴシック"/>
              <a:cs typeface="+mn-cs"/>
            </a:rPr>
            <a:t>年度からは、給料表の等級と職務の関係の整理や新たな職の設置などによる給料表の運用基準の見直しを実施しており、給与の適正化に引き続き取り組んでいる。</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今後も給与制度全般について、国・県や他団体の状況等を踏まえ適切に対応していきたい。</a:t>
          </a:r>
          <a:endParaRPr kumimoji="1" lang="ja-JP" altLang="en-US" sz="105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908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172305" y="1355915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1365" cy="259080"/>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261205" y="1496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7081500" y="149898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62865</xdr:rowOff>
    </xdr:from>
    <xdr:ext cx="761365"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261205" y="13306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7081500" y="135591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118110</xdr:rowOff>
    </xdr:from>
    <xdr:to>
      <xdr:col>81</xdr:col>
      <xdr:colOff>44450</xdr:colOff>
      <xdr:row>85</xdr:row>
      <xdr:rowOff>167640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326485" y="14367510"/>
          <a:ext cx="8458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56515</xdr:rowOff>
    </xdr:from>
    <xdr:ext cx="761365"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261205" y="143059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7119600" y="14333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167640</xdr:rowOff>
    </xdr:from>
    <xdr:to>
      <xdr:col>77</xdr:col>
      <xdr:colOff>44450</xdr:colOff>
      <xdr:row>86</xdr:row>
      <xdr:rowOff>32385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427960" y="14417040"/>
          <a:ext cx="898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67310</xdr:rowOff>
    </xdr:from>
    <xdr:to>
      <xdr:col>77</xdr:col>
      <xdr:colOff>95250</xdr:colOff>
      <xdr:row>85</xdr:row>
      <xdr:rowOff>167640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273780" y="1431671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7620</xdr:rowOff>
    </xdr:from>
    <xdr:ext cx="735965"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41675" y="14089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32385</xdr:rowOff>
    </xdr:from>
    <xdr:to>
      <xdr:col>72</xdr:col>
      <xdr:colOff>203200</xdr:colOff>
      <xdr:row>86</xdr:row>
      <xdr:rowOff>135890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531340" y="14449425"/>
          <a:ext cx="89662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118745</xdr:rowOff>
    </xdr:from>
    <xdr:to>
      <xdr:col>73</xdr:col>
      <xdr:colOff>44450</xdr:colOff>
      <xdr:row>86</xdr:row>
      <xdr:rowOff>48895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377160" y="143681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59055</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45055"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135890</xdr:rowOff>
    </xdr:from>
    <xdr:to>
      <xdr:col>68</xdr:col>
      <xdr:colOff>152400</xdr:colOff>
      <xdr:row>86</xdr:row>
      <xdr:rowOff>153035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634720" y="14552930"/>
          <a:ext cx="8966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48054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59055</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4653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58392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4991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167640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7119600" y="1431671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84455</xdr:rowOff>
    </xdr:from>
    <xdr:ext cx="761365" cy="2584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261205" y="14166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273780" y="143681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5965"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941675" y="144506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153035</xdr:rowOff>
    </xdr:from>
    <xdr:to>
      <xdr:col>73</xdr:col>
      <xdr:colOff>44450</xdr:colOff>
      <xdr:row>86</xdr:row>
      <xdr:rowOff>83185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377160" y="144024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67945</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045055" y="1448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85090</xdr:rowOff>
    </xdr:from>
    <xdr:to>
      <xdr:col>68</xdr:col>
      <xdr:colOff>203200</xdr:colOff>
      <xdr:row>87</xdr:row>
      <xdr:rowOff>15240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480540" y="1450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0</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14653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102870</xdr:rowOff>
    </xdr:from>
    <xdr:to>
      <xdr:col>64</xdr:col>
      <xdr:colOff>152400</xdr:colOff>
      <xdr:row>87</xdr:row>
      <xdr:rowOff>32385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583920" y="145199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17145</xdr:rowOff>
    </xdr:from>
    <xdr:ext cx="762000" cy="2584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249910" y="14601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昭和</a:t>
          </a:r>
          <a:r>
            <a:rPr kumimoji="1" lang="en-US" altLang="ja-JP" sz="1000">
              <a:solidFill>
                <a:schemeClr val="dk1"/>
              </a:solidFill>
              <a:effectLst/>
              <a:latin typeface="ＭＳ Ｐゴシック"/>
              <a:ea typeface="ＭＳ Ｐゴシック"/>
              <a:cs typeface="+mn-cs"/>
            </a:rPr>
            <a:t>60</a:t>
          </a:r>
          <a:r>
            <a:rPr kumimoji="1" lang="ja-JP" altLang="ja-JP" sz="1000">
              <a:solidFill>
                <a:schemeClr val="dk1"/>
              </a:solidFill>
              <a:effectLst/>
              <a:latin typeface="ＭＳ Ｐゴシック"/>
              <a:ea typeface="ＭＳ Ｐゴシック"/>
              <a:cs typeface="+mn-cs"/>
            </a:rPr>
            <a:t>年以降、７次にわたる行財政改革に取り組み、</a:t>
          </a:r>
          <a:r>
            <a:rPr kumimoji="1" lang="en-US" altLang="ja-JP" sz="1000">
              <a:solidFill>
                <a:schemeClr val="dk1"/>
              </a:solidFill>
              <a:effectLst/>
              <a:latin typeface="ＭＳ Ｐゴシック"/>
              <a:ea typeface="ＭＳ Ｐゴシック"/>
              <a:cs typeface="+mn-cs"/>
            </a:rPr>
            <a:t>512</a:t>
          </a:r>
          <a:r>
            <a:rPr kumimoji="1" lang="ja-JP" altLang="ja-JP" sz="1000">
              <a:solidFill>
                <a:schemeClr val="dk1"/>
              </a:solidFill>
              <a:effectLst/>
              <a:latin typeface="ＭＳ Ｐゴシック"/>
              <a:ea typeface="ＭＳ Ｐゴシック"/>
              <a:cs typeface="+mn-cs"/>
            </a:rPr>
            <a:t>名の職員数を削減し適正化を図っている。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平成</a:t>
          </a:r>
          <a:r>
            <a:rPr kumimoji="1" lang="en-US" altLang="ja-JP" sz="1000">
              <a:solidFill>
                <a:schemeClr val="dk1"/>
              </a:solidFill>
              <a:effectLst/>
              <a:latin typeface="ＭＳ Ｐゴシック"/>
              <a:ea typeface="ＭＳ Ｐゴシック"/>
              <a:cs typeface="+mn-cs"/>
            </a:rPr>
            <a:t>18</a:t>
          </a:r>
          <a:r>
            <a:rPr kumimoji="1" lang="ja-JP" altLang="ja-JP" sz="1000">
              <a:solidFill>
                <a:schemeClr val="dk1"/>
              </a:solidFill>
              <a:effectLst/>
              <a:latin typeface="ＭＳ Ｐゴシック"/>
              <a:ea typeface="ＭＳ Ｐゴシック"/>
              <a:cs typeface="+mn-cs"/>
            </a:rPr>
            <a:t>年２月の旧北方・北浦町、ならびに平成</a:t>
          </a:r>
          <a:r>
            <a:rPr kumimoji="1" lang="en-US" altLang="ja-JP" sz="1000">
              <a:solidFill>
                <a:schemeClr val="dk1"/>
              </a:solidFill>
              <a:effectLst/>
              <a:latin typeface="ＭＳ Ｐゴシック"/>
              <a:ea typeface="ＭＳ Ｐゴシック"/>
              <a:cs typeface="+mn-cs"/>
            </a:rPr>
            <a:t>19</a:t>
          </a:r>
          <a:r>
            <a:rPr kumimoji="1" lang="ja-JP" altLang="ja-JP" sz="1000">
              <a:solidFill>
                <a:schemeClr val="dk1"/>
              </a:solidFill>
              <a:effectLst/>
              <a:latin typeface="ＭＳ Ｐゴシック"/>
              <a:ea typeface="ＭＳ Ｐゴシック"/>
              <a:cs typeface="+mn-cs"/>
            </a:rPr>
            <a:t>年３月の旧北川町との市町村合併に伴い職員数は増加し、類似団体の平均を上回る職員数で推移しているが、平成</a:t>
          </a:r>
          <a:r>
            <a:rPr kumimoji="1" lang="en-US" altLang="ja-JP" sz="1000">
              <a:solidFill>
                <a:schemeClr val="dk1"/>
              </a:solidFill>
              <a:effectLst/>
              <a:latin typeface="ＭＳ Ｐゴシック"/>
              <a:ea typeface="ＭＳ Ｐゴシック"/>
              <a:cs typeface="+mn-cs"/>
            </a:rPr>
            <a:t>21</a:t>
          </a:r>
          <a:r>
            <a:rPr kumimoji="1" lang="ja-JP" altLang="ja-JP" sz="1000">
              <a:solidFill>
                <a:schemeClr val="dk1"/>
              </a:solidFill>
              <a:effectLst/>
              <a:latin typeface="ＭＳ Ｐゴシック"/>
              <a:ea typeface="ＭＳ Ｐゴシック"/>
              <a:cs typeface="+mn-cs"/>
            </a:rPr>
            <a:t>年度までの第５次行革期間には、一般ごみの収集、道路の維持補修、学校給食調理業務などを民間委託し、</a:t>
          </a:r>
          <a:r>
            <a:rPr kumimoji="1" lang="en-US" altLang="ja-JP" sz="1000">
              <a:solidFill>
                <a:schemeClr val="dk1"/>
              </a:solidFill>
              <a:effectLst/>
              <a:latin typeface="ＭＳ Ｐゴシック"/>
              <a:ea typeface="ＭＳ Ｐゴシック"/>
              <a:cs typeface="+mn-cs"/>
            </a:rPr>
            <a:t>149</a:t>
          </a:r>
          <a:r>
            <a:rPr kumimoji="1" lang="ja-JP" altLang="ja-JP" sz="1000">
              <a:solidFill>
                <a:schemeClr val="dk1"/>
              </a:solidFill>
              <a:effectLst/>
              <a:latin typeface="ＭＳ Ｐゴシック"/>
              <a:ea typeface="ＭＳ Ｐゴシック"/>
              <a:cs typeface="+mn-cs"/>
            </a:rPr>
            <a:t>名の職員数を削減した。また、平成</a:t>
          </a:r>
          <a:r>
            <a:rPr kumimoji="1" lang="en-US" altLang="ja-JP" sz="1000">
              <a:solidFill>
                <a:schemeClr val="dk1"/>
              </a:solidFill>
              <a:effectLst/>
              <a:latin typeface="ＭＳ Ｐゴシック"/>
              <a:ea typeface="ＭＳ Ｐゴシック"/>
              <a:cs typeface="+mn-cs"/>
            </a:rPr>
            <a:t>26</a:t>
          </a:r>
          <a:r>
            <a:rPr kumimoji="1" lang="ja-JP" altLang="ja-JP" sz="1000">
              <a:solidFill>
                <a:schemeClr val="dk1"/>
              </a:solidFill>
              <a:effectLst/>
              <a:latin typeface="ＭＳ Ｐゴシック"/>
              <a:ea typeface="ＭＳ Ｐゴシック"/>
              <a:cs typeface="+mn-cs"/>
            </a:rPr>
            <a:t>年度までの第６次行革期間でも、市立保育所での指定管理者制度の活用をはじめ、その他の事務事業の見直し等に取り組み</a:t>
          </a:r>
          <a:r>
            <a:rPr kumimoji="1" lang="en-US" altLang="ja-JP" sz="1000">
              <a:solidFill>
                <a:schemeClr val="dk1"/>
              </a:solidFill>
              <a:effectLst/>
              <a:latin typeface="ＭＳ Ｐゴシック"/>
              <a:ea typeface="ＭＳ Ｐゴシック"/>
              <a:cs typeface="+mn-cs"/>
            </a:rPr>
            <a:t>100</a:t>
          </a:r>
          <a:r>
            <a:rPr kumimoji="1" lang="ja-JP" altLang="ja-JP" sz="1000">
              <a:solidFill>
                <a:schemeClr val="dk1"/>
              </a:solidFill>
              <a:effectLst/>
              <a:latin typeface="ＭＳ Ｐゴシック"/>
              <a:ea typeface="ＭＳ Ｐゴシック"/>
              <a:cs typeface="+mn-cs"/>
            </a:rPr>
            <a:t>名の職員数を削減した。更に、令和元年度までの第７次行革期間においても、市民課窓口業務、水道料金収納業務、資源物の収集の民間委託などにより、職員数削減目標の</a:t>
          </a:r>
          <a:r>
            <a:rPr kumimoji="1" lang="en-US" altLang="ja-JP" sz="1000">
              <a:solidFill>
                <a:schemeClr val="dk1"/>
              </a:solidFill>
              <a:effectLst/>
              <a:latin typeface="ＭＳ Ｐゴシック"/>
              <a:ea typeface="ＭＳ Ｐゴシック"/>
              <a:cs typeface="+mn-cs"/>
            </a:rPr>
            <a:t>60</a:t>
          </a:r>
          <a:r>
            <a:rPr kumimoji="1" lang="ja-JP" altLang="ja-JP" sz="1000">
              <a:solidFill>
                <a:schemeClr val="dk1"/>
              </a:solidFill>
              <a:effectLst/>
              <a:latin typeface="ＭＳ Ｐゴシック"/>
              <a:ea typeface="ＭＳ Ｐゴシック"/>
              <a:cs typeface="+mn-cs"/>
            </a:rPr>
            <a:t>名削減を達成した。今後、第８次行革に取り組む中で、引き続き定員管理の適正化に努め、効果的・効率的な行政運営を推進する。</a:t>
          </a:r>
          <a:endParaRPr lang="ja-JP" altLang="ja-JP" sz="1000">
            <a:effectLst/>
            <a:latin typeface="ＭＳ Ｐゴシック"/>
            <a:ea typeface="ＭＳ Ｐゴシック"/>
          </a:endParaRPr>
        </a:p>
      </xdr:txBody>
    </xdr:sp>
    <xdr:clientData/>
  </xdr:twoCellAnchor>
  <xdr:oneCellAnchor>
    <xdr:from>
      <xdr:col>61</xdr:col>
      <xdr:colOff>6350</xdr:colOff>
      <xdr:row>54</xdr:row>
      <xdr:rowOff>140335</xdr:rowOff>
    </xdr:from>
    <xdr:ext cx="349885" cy="22479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17358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17358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46990</xdr:rowOff>
    </xdr:from>
    <xdr:to>
      <xdr:col>85</xdr:col>
      <xdr:colOff>95250</xdr:colOff>
      <xdr:row>58</xdr:row>
      <xdr:rowOff>46990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17358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114935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172305" y="10003155"/>
          <a:ext cx="0" cy="1176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86995</xdr:rowOff>
    </xdr:from>
    <xdr:ext cx="761365" cy="2584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261205" y="11151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114935</xdr:rowOff>
    </xdr:from>
    <xdr:to>
      <xdr:col>81</xdr:col>
      <xdr:colOff>133350</xdr:colOff>
      <xdr:row>66</xdr:row>
      <xdr:rowOff>114935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7081500" y="111791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27305</xdr:rowOff>
    </xdr:from>
    <xdr:ext cx="761365"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261205" y="9750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7081500" y="100031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59055</xdr:rowOff>
    </xdr:from>
    <xdr:to>
      <xdr:col>81</xdr:col>
      <xdr:colOff>44450</xdr:colOff>
      <xdr:row>65</xdr:row>
      <xdr:rowOff>81280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326485" y="10955655"/>
          <a:ext cx="8458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140970</xdr:rowOff>
    </xdr:from>
    <xdr:ext cx="761365" cy="2584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261205" y="103670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124460</xdr:rowOff>
    </xdr:from>
    <xdr:to>
      <xdr:col>81</xdr:col>
      <xdr:colOff>95250</xdr:colOff>
      <xdr:row>63</xdr:row>
      <xdr:rowOff>54610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7119600" y="105181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59055</xdr:rowOff>
    </xdr:from>
    <xdr:to>
      <xdr:col>77</xdr:col>
      <xdr:colOff>44450</xdr:colOff>
      <xdr:row>65</xdr:row>
      <xdr:rowOff>64770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427960" y="10955655"/>
          <a:ext cx="8985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273780" y="105079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54610</xdr:rowOff>
    </xdr:from>
    <xdr:ext cx="735965"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41675" y="102806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64770</xdr:rowOff>
    </xdr:from>
    <xdr:to>
      <xdr:col>72</xdr:col>
      <xdr:colOff>203200</xdr:colOff>
      <xdr:row>65</xdr:row>
      <xdr:rowOff>64770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531340" y="1096137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108585</xdr:rowOff>
    </xdr:from>
    <xdr:to>
      <xdr:col>73</xdr:col>
      <xdr:colOff>44450</xdr:colOff>
      <xdr:row>63</xdr:row>
      <xdr:rowOff>38735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377160" y="105022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48895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45055" y="1027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57150</xdr:rowOff>
    </xdr:from>
    <xdr:to>
      <xdr:col>68</xdr:col>
      <xdr:colOff>152400</xdr:colOff>
      <xdr:row>65</xdr:row>
      <xdr:rowOff>64770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634720" y="10953750"/>
          <a:ext cx="8966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108585</xdr:rowOff>
    </xdr:from>
    <xdr:to>
      <xdr:col>68</xdr:col>
      <xdr:colOff>203200</xdr:colOff>
      <xdr:row>63</xdr:row>
      <xdr:rowOff>38735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480540" y="10502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46530" y="1027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63</xdr:row>
      <xdr:rowOff>19050</xdr:rowOff>
    </xdr:from>
    <xdr:to>
      <xdr:col>64</xdr:col>
      <xdr:colOff>152400</xdr:colOff>
      <xdr:row>63</xdr:row>
      <xdr:rowOff>120650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58392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130810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49910" y="1035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30480</xdr:rowOff>
    </xdr:from>
    <xdr:to>
      <xdr:col>81</xdr:col>
      <xdr:colOff>95250</xdr:colOff>
      <xdr:row>65</xdr:row>
      <xdr:rowOff>132080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7119600" y="109270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2540</xdr:rowOff>
    </xdr:from>
    <xdr:ext cx="761365"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261205" y="1089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8255</xdr:rowOff>
    </xdr:from>
    <xdr:to>
      <xdr:col>77</xdr:col>
      <xdr:colOff>95250</xdr:colOff>
      <xdr:row>65</xdr:row>
      <xdr:rowOff>109855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273780" y="1090485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94615</xdr:rowOff>
    </xdr:from>
    <xdr:ext cx="735965"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41675" y="109912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13970</xdr:rowOff>
    </xdr:from>
    <xdr:to>
      <xdr:col>73</xdr:col>
      <xdr:colOff>44450</xdr:colOff>
      <xdr:row>65</xdr:row>
      <xdr:rowOff>115570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377160" y="109105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100330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045055" y="1099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13970</xdr:rowOff>
    </xdr:from>
    <xdr:to>
      <xdr:col>68</xdr:col>
      <xdr:colOff>203200</xdr:colOff>
      <xdr:row>65</xdr:row>
      <xdr:rowOff>115570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48054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100330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146530" y="1099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6350</xdr:rowOff>
    </xdr:from>
    <xdr:to>
      <xdr:col>64</xdr:col>
      <xdr:colOff>152400</xdr:colOff>
      <xdr:row>65</xdr:row>
      <xdr:rowOff>107950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58392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92710</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249910" y="10989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92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1000"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過去に整備した消防庁舎や新庁舎</a:t>
          </a:r>
          <a:r>
            <a:rPr kumimoji="1" lang="ja-JP" altLang="en-US" sz="1300">
              <a:solidFill>
                <a:schemeClr val="dk1"/>
              </a:solidFill>
              <a:effectLst/>
              <a:latin typeface="ＭＳ Ｐゴシック"/>
              <a:ea typeface="ＭＳ Ｐゴシック"/>
              <a:cs typeface="+mn-cs"/>
            </a:rPr>
            <a:t>、駅周辺整備</a:t>
          </a:r>
          <a:r>
            <a:rPr kumimoji="1" lang="ja-JP" altLang="ja-JP" sz="1300">
              <a:solidFill>
                <a:schemeClr val="dk1"/>
              </a:solidFill>
              <a:effectLst/>
              <a:latin typeface="ＭＳ Ｐゴシック"/>
              <a:ea typeface="ＭＳ Ｐゴシック"/>
              <a:cs typeface="+mn-cs"/>
            </a:rPr>
            <a:t>などの大型事業に係る地方債償還の影響により、類似団体平均を上回っている</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市債発行額を元金償還額以内に抑制するなど、公債費の抑制に努めているため、比率が徐々に低下する見込みである。</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542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74295</xdr:rowOff>
    </xdr:from>
    <xdr:to>
      <xdr:col>85</xdr:col>
      <xdr:colOff>95250</xdr:colOff>
      <xdr:row>45</xdr:row>
      <xdr:rowOff>74295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97155</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167640</xdr:rowOff>
    </xdr:from>
    <xdr:to>
      <xdr:col>81</xdr:col>
      <xdr:colOff>44450</xdr:colOff>
      <xdr:row>44</xdr:row>
      <xdr:rowOff>125095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172305" y="6202680"/>
          <a:ext cx="0" cy="1298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97155</xdr:rowOff>
    </xdr:from>
    <xdr:ext cx="761365"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261205" y="7473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125095</xdr:rowOff>
    </xdr:from>
    <xdr:to>
      <xdr:col>81</xdr:col>
      <xdr:colOff>133350</xdr:colOff>
      <xdr:row>44</xdr:row>
      <xdr:rowOff>125095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7081500" y="75012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1365" cy="2584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261205" y="5951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167640</xdr:rowOff>
    </xdr:from>
    <xdr:to>
      <xdr:col>81</xdr:col>
      <xdr:colOff>133350</xdr:colOff>
      <xdr:row>36</xdr:row>
      <xdr:rowOff>167640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7081500" y="62026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167640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326485" y="7138670"/>
          <a:ext cx="84582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28575</xdr:rowOff>
    </xdr:from>
    <xdr:ext cx="761365" cy="2584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261205" y="65665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7119600" y="67176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167640</xdr:rowOff>
    </xdr:from>
    <xdr:to>
      <xdr:col>77</xdr:col>
      <xdr:colOff>44450</xdr:colOff>
      <xdr:row>43</xdr:row>
      <xdr:rowOff>31115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427960" y="7208520"/>
          <a:ext cx="8985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36195</xdr:rowOff>
    </xdr:from>
    <xdr:to>
      <xdr:col>77</xdr:col>
      <xdr:colOff>95250</xdr:colOff>
      <xdr:row>40</xdr:row>
      <xdr:rowOff>137795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273780" y="67417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147955</xdr:rowOff>
    </xdr:from>
    <xdr:ext cx="735965" cy="2584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41675" y="65182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31115</xdr:rowOff>
    </xdr:from>
    <xdr:to>
      <xdr:col>72</xdr:col>
      <xdr:colOff>203200</xdr:colOff>
      <xdr:row>43</xdr:row>
      <xdr:rowOff>31115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531340" y="723963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60325</xdr:rowOff>
    </xdr:from>
    <xdr:to>
      <xdr:col>73</xdr:col>
      <xdr:colOff>44450</xdr:colOff>
      <xdr:row>40</xdr:row>
      <xdr:rowOff>161925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377160" y="67659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635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45055" y="6538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6985</xdr:rowOff>
    </xdr:from>
    <xdr:to>
      <xdr:col>68</xdr:col>
      <xdr:colOff>152400</xdr:colOff>
      <xdr:row>43</xdr:row>
      <xdr:rowOff>31115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634720" y="7215505"/>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48054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46530" y="6554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583920" y="68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113030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49910" y="665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7119600" y="70878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19050</xdr:rowOff>
    </xdr:from>
    <xdr:ext cx="761365" cy="25908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261205" y="7059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273780" y="71602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34290</xdr:rowOff>
    </xdr:from>
    <xdr:ext cx="735965"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941675" y="72428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151765</xdr:rowOff>
    </xdr:from>
    <xdr:to>
      <xdr:col>73</xdr:col>
      <xdr:colOff>44450</xdr:colOff>
      <xdr:row>43</xdr:row>
      <xdr:rowOff>81915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377160" y="71926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66675</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45055" y="7275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151765</xdr:rowOff>
    </xdr:from>
    <xdr:to>
      <xdr:col>68</xdr:col>
      <xdr:colOff>203200</xdr:colOff>
      <xdr:row>43</xdr:row>
      <xdr:rowOff>81915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480540" y="7192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66675</xdr:rowOff>
    </xdr:from>
    <xdr:ext cx="762000" cy="2584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146530" y="7275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127635</xdr:rowOff>
    </xdr:from>
    <xdr:to>
      <xdr:col>64</xdr:col>
      <xdr:colOff>152400</xdr:colOff>
      <xdr:row>43</xdr:row>
      <xdr:rowOff>57785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583920" y="7168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42545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249910" y="725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将来負担比率が</a:t>
          </a:r>
          <a:r>
            <a:rPr kumimoji="1" lang="ja-JP" altLang="ja-JP" sz="1300">
              <a:solidFill>
                <a:schemeClr val="dk1"/>
              </a:solidFill>
              <a:effectLst/>
              <a:latin typeface="ＭＳ Ｐゴシック"/>
              <a:ea typeface="ＭＳ Ｐゴシック"/>
              <a:cs typeface="+mn-cs"/>
            </a:rPr>
            <a:t>算</a:t>
          </a:r>
          <a:r>
            <a:rPr kumimoji="1" lang="ja-JP" altLang="en-US" sz="1300">
              <a:solidFill>
                <a:schemeClr val="dk1"/>
              </a:solidFill>
              <a:effectLst/>
              <a:latin typeface="ＭＳ Ｐゴシック"/>
              <a:ea typeface="ＭＳ Ｐゴシック"/>
              <a:cs typeface="+mn-cs"/>
            </a:rPr>
            <a:t>出</a:t>
          </a:r>
          <a:r>
            <a:rPr kumimoji="1" lang="ja-JP" altLang="ja-JP" sz="1300">
              <a:solidFill>
                <a:schemeClr val="dk1"/>
              </a:solidFill>
              <a:effectLst/>
              <a:latin typeface="ＭＳ Ｐゴシック"/>
              <a:ea typeface="ＭＳ Ｐゴシック"/>
              <a:cs typeface="+mn-cs"/>
            </a:rPr>
            <a:t>されなかった主な要因は、分子において地方債の現在高や退職手当負担見込額が減少していることや、地方債の償還等に充当可能な基金が増加したことによるものである。今後も、人件費の削減や経費節減を中心とした行財政改革を進め、財政の健全化に努める。</a:t>
          </a:r>
          <a:endParaRPr lang="ja-JP" altLang="ja-JP" sz="1300">
            <a:effectLst/>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173585" y="381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173585"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908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173585" y="21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161290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172305" y="2263775"/>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133350</xdr:rowOff>
    </xdr:from>
    <xdr:ext cx="761365"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261205" y="3821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161290</xdr:rowOff>
    </xdr:from>
    <xdr:to>
      <xdr:col>81</xdr:col>
      <xdr:colOff>133350</xdr:colOff>
      <xdr:row>22</xdr:row>
      <xdr:rowOff>161290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7081500" y="38493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167640</xdr:rowOff>
    </xdr:from>
    <xdr:ext cx="761365" cy="259080"/>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261205" y="2011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73025</xdr:rowOff>
    </xdr:from>
    <xdr:to>
      <xdr:col>72</xdr:col>
      <xdr:colOff>203200</xdr:colOff>
      <xdr:row>15</xdr:row>
      <xdr:rowOff>55245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531340" y="2419985"/>
          <a:ext cx="89662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98425</xdr:rowOff>
    </xdr:from>
    <xdr:ext cx="761365" cy="259080"/>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261205" y="22777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126365</xdr:rowOff>
    </xdr:from>
    <xdr:to>
      <xdr:col>81</xdr:col>
      <xdr:colOff>95250</xdr:colOff>
      <xdr:row>14</xdr:row>
      <xdr:rowOff>56515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7119600" y="23056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55245</xdr:rowOff>
    </xdr:from>
    <xdr:to>
      <xdr:col>68</xdr:col>
      <xdr:colOff>152400</xdr:colOff>
      <xdr:row>17</xdr:row>
      <xdr:rowOff>33020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634720" y="2569845"/>
          <a:ext cx="89662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120015</xdr:rowOff>
    </xdr:from>
    <xdr:to>
      <xdr:col>77</xdr:col>
      <xdr:colOff>95250</xdr:colOff>
      <xdr:row>14</xdr:row>
      <xdr:rowOff>50165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273780" y="22993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60325</xdr:rowOff>
    </xdr:from>
    <xdr:ext cx="735965"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41675" y="20720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377160" y="24193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158750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45055" y="2505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480540" y="246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60960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46530" y="224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134620</xdr:rowOff>
    </xdr:from>
    <xdr:to>
      <xdr:col>64</xdr:col>
      <xdr:colOff>152400</xdr:colOff>
      <xdr:row>15</xdr:row>
      <xdr:rowOff>64770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583920" y="248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74930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49910" y="22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72</xdr:col>
      <xdr:colOff>152400</xdr:colOff>
      <xdr:row>14</xdr:row>
      <xdr:rowOff>22225</xdr:rowOff>
    </xdr:from>
    <xdr:to>
      <xdr:col>73</xdr:col>
      <xdr:colOff>44450</xdr:colOff>
      <xdr:row>14</xdr:row>
      <xdr:rowOff>123825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377160" y="23691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133985</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45055" y="2145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4445</xdr:rowOff>
    </xdr:from>
    <xdr:to>
      <xdr:col>68</xdr:col>
      <xdr:colOff>203200</xdr:colOff>
      <xdr:row>15</xdr:row>
      <xdr:rowOff>106045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480540" y="25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90805</xdr:rowOff>
    </xdr:from>
    <xdr:ext cx="762000" cy="2584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46530" y="260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153670</xdr:rowOff>
    </xdr:from>
    <xdr:to>
      <xdr:col>64</xdr:col>
      <xdr:colOff>152400</xdr:colOff>
      <xdr:row>17</xdr:row>
      <xdr:rowOff>84455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583920" y="28359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68580</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49910" y="2918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122,166
121,708
868.03
61,593,312
59,696,142
1,427,488
31,634,319
56,152,458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140335</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140335</xdr:rowOff>
    </xdr:from>
    <xdr:to>
      <xdr:col>54</xdr:col>
      <xdr:colOff>38100</xdr:colOff>
      <xdr:row>14</xdr:row>
      <xdr:rowOff>140335</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908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391287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140335</xdr:rowOff>
    </xdr:from>
    <xdr:ext cx="184150" cy="2584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50">
              <a:solidFill>
                <a:schemeClr val="dk1"/>
              </a:solidFill>
              <a:effectLst/>
              <a:latin typeface="ＭＳ Ｐゴシック"/>
              <a:ea typeface="ＭＳ Ｐゴシック"/>
              <a:cs typeface="+mn-cs"/>
            </a:rPr>
            <a:t>類似団体と比較し職員数が多いことや、職員構成の違いなどから平均給料が高いことが人件費を押し上げる主な要因となっているが、これまでの定員適正化の取組により、総人件費の抑制に努めてきた。また、給与水準の適正化を図るため、平成</a:t>
          </a:r>
          <a:r>
            <a:rPr kumimoji="1" lang="en-US" altLang="ja-JP" sz="950">
              <a:solidFill>
                <a:schemeClr val="dk1"/>
              </a:solidFill>
              <a:effectLst/>
              <a:latin typeface="ＭＳ Ｐゴシック"/>
              <a:ea typeface="ＭＳ Ｐゴシック"/>
              <a:cs typeface="+mn-cs"/>
            </a:rPr>
            <a:t>25</a:t>
          </a:r>
          <a:r>
            <a:rPr kumimoji="1" lang="ja-JP" altLang="ja-JP" sz="950">
              <a:solidFill>
                <a:schemeClr val="dk1"/>
              </a:solidFill>
              <a:effectLst/>
              <a:latin typeface="ＭＳ Ｐゴシック"/>
              <a:ea typeface="ＭＳ Ｐゴシック"/>
              <a:cs typeface="+mn-cs"/>
            </a:rPr>
            <a:t>年度から平成</a:t>
          </a:r>
          <a:r>
            <a:rPr kumimoji="1" lang="en-US" altLang="ja-JP" sz="950">
              <a:solidFill>
                <a:schemeClr val="dk1"/>
              </a:solidFill>
              <a:effectLst/>
              <a:latin typeface="ＭＳ Ｐゴシック"/>
              <a:ea typeface="ＭＳ Ｐゴシック"/>
              <a:cs typeface="+mn-cs"/>
            </a:rPr>
            <a:t>29</a:t>
          </a:r>
          <a:r>
            <a:rPr kumimoji="1" lang="ja-JP" altLang="ja-JP" sz="950">
              <a:solidFill>
                <a:schemeClr val="dk1"/>
              </a:solidFill>
              <a:effectLst/>
              <a:latin typeface="ＭＳ Ｐゴシック"/>
              <a:ea typeface="ＭＳ Ｐゴシック"/>
              <a:cs typeface="+mn-cs"/>
            </a:rPr>
            <a:t>年度までの間、給料の減額措置や定期昇給の抑制措置などを実施してきた。</a:t>
          </a:r>
          <a:endParaRPr lang="ja-JP" altLang="ja-JP" sz="950">
            <a:effectLst/>
            <a:latin typeface="ＭＳ Ｐゴシック"/>
            <a:ea typeface="ＭＳ Ｐゴシック"/>
          </a:endParaRPr>
        </a:p>
        <a:p>
          <a:r>
            <a:rPr kumimoji="1" lang="ja-JP" altLang="ja-JP" sz="950">
              <a:solidFill>
                <a:schemeClr val="dk1"/>
              </a:solidFill>
              <a:effectLst/>
              <a:latin typeface="ＭＳ Ｐゴシック"/>
              <a:ea typeface="ＭＳ Ｐゴシック"/>
              <a:cs typeface="+mn-cs"/>
            </a:rPr>
            <a:t>平成</a:t>
          </a:r>
          <a:r>
            <a:rPr kumimoji="1" lang="en-US" altLang="ja-JP" sz="950">
              <a:solidFill>
                <a:schemeClr val="dk1"/>
              </a:solidFill>
              <a:effectLst/>
              <a:latin typeface="ＭＳ Ｐゴシック"/>
              <a:ea typeface="ＭＳ Ｐゴシック"/>
              <a:cs typeface="+mn-cs"/>
            </a:rPr>
            <a:t>30</a:t>
          </a:r>
          <a:r>
            <a:rPr kumimoji="1" lang="ja-JP" altLang="ja-JP" sz="950">
              <a:solidFill>
                <a:schemeClr val="dk1"/>
              </a:solidFill>
              <a:effectLst/>
              <a:latin typeface="ＭＳ Ｐゴシック"/>
              <a:ea typeface="ＭＳ Ｐゴシック"/>
              <a:cs typeface="+mn-cs"/>
            </a:rPr>
            <a:t>年度からは、給料表の等級と職務の関係の整理や新たな職の設置などによる給料表の運用基準の見直しを実施しており、給与の適正化に引き続き取り組んでいる。</a:t>
          </a:r>
          <a:endParaRPr lang="ja-JP" altLang="ja-JP" sz="950">
            <a:effectLst/>
            <a:latin typeface="ＭＳ Ｐゴシック"/>
            <a:ea typeface="ＭＳ Ｐゴシック"/>
          </a:endParaRPr>
        </a:p>
        <a:p>
          <a:r>
            <a:rPr kumimoji="1" lang="ja-JP" altLang="ja-JP" sz="950">
              <a:solidFill>
                <a:schemeClr val="dk1"/>
              </a:solidFill>
              <a:effectLst/>
              <a:latin typeface="ＭＳ Ｐゴシック"/>
              <a:ea typeface="ＭＳ Ｐゴシック"/>
              <a:cs typeface="+mn-cs"/>
            </a:rPr>
            <a:t>今後も事務事業の見直しと併せ、ＲＰＡやＡＩなどの活用による業務の効率化を推進するとともに、国、県や他団体の状況等を踏まえた給与制度・水準の実現などの取組を進め、定員管理や給与の適正化に努めていく。</a:t>
          </a:r>
          <a:endParaRPr lang="ja-JP" altLang="ja-JP" sz="950">
            <a:effectLst/>
            <a:latin typeface="ＭＳ Ｐゴシック"/>
            <a:ea typeface="ＭＳ Ｐゴシック"/>
          </a:endParaRPr>
        </a:p>
      </xdr:txBody>
    </xdr:sp>
    <xdr:clientData/>
  </xdr:twoCellAnchor>
  <xdr:oneCellAnchor>
    <xdr:from>
      <xdr:col>3</xdr:col>
      <xdr:colOff>123825</xdr:colOff>
      <xdr:row>29</xdr:row>
      <xdr:rowOff>107950</xdr:rowOff>
    </xdr:from>
    <xdr:ext cx="297815" cy="22479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908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800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8000" cy="25908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800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800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86960" y="564769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1365" cy="25781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75860" y="67360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67640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1365" cy="25781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75860" y="5394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95520" y="56476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036060" y="6356350"/>
          <a:ext cx="8509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123190</xdr:rowOff>
    </xdr:from>
    <xdr:ext cx="761365"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75860" y="59905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833620" y="61417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37</xdr:row>
      <xdr:rowOff>167640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136900" y="6356350"/>
          <a:ext cx="8991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85260" y="61569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52520" y="59296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146050</xdr:rowOff>
    </xdr:from>
    <xdr:to>
      <xdr:col>15</xdr:col>
      <xdr:colOff>98425</xdr:colOff>
      <xdr:row>37</xdr:row>
      <xdr:rowOff>167640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37740" y="6348730"/>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8610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61365" cy="2584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50820" y="5922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146050</xdr:rowOff>
    </xdr:from>
    <xdr:to>
      <xdr:col>11</xdr:col>
      <xdr:colOff>9525</xdr:colOff>
      <xdr:row>37</xdr:row>
      <xdr:rowOff>167640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36040" y="6348730"/>
          <a:ext cx="901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84400" y="61722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77470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51660" y="5944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85240" y="6023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96520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4996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84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84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84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84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84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833620" y="63588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128270</xdr:rowOff>
    </xdr:from>
    <xdr:ext cx="761365"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75860" y="6330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85260" y="63055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17780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52520" y="63881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86100" y="6320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33020</xdr:rowOff>
    </xdr:from>
    <xdr:ext cx="761365" cy="2584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50820" y="6403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84400" y="62979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10160</xdr:rowOff>
    </xdr:from>
    <xdr:ext cx="76136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51660" y="638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85240" y="6320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33020</xdr:rowOff>
    </xdr:from>
    <xdr:ext cx="762000"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49960" y="6403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類似団体と比較すると、比率は低い状態である。その要因として、これまで経常経費の節減に努めてきた効果によるものと考えている。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しかし、新たに整備を行った新庁舎や老朽化した施設の維持管理費、業務の民間委託化の推進などによる物件費の増加が見込まれるため、必要な経費の精査によりコストの縮減を図っていく。</a:t>
          </a:r>
          <a:endParaRPr lang="ja-JP" altLang="ja-JP" sz="1300">
            <a:effectLst/>
            <a:latin typeface="ＭＳ Ｐゴシック"/>
            <a:ea typeface="ＭＳ Ｐゴシック"/>
          </a:endParaRPr>
        </a:p>
      </xdr:txBody>
    </xdr:sp>
    <xdr:clientData/>
  </xdr:twoCellAnchor>
  <xdr:oneCellAnchor>
    <xdr:from>
      <xdr:col>62</xdr:col>
      <xdr:colOff>6350</xdr:colOff>
      <xdr:row>9</xdr:row>
      <xdr:rowOff>107950</xdr:rowOff>
    </xdr:from>
    <xdr:ext cx="297815" cy="22479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6664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5242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3293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31546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9197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7813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25463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24079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603480" y="21767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2087860" y="2034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718280" y="216916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22860</xdr:rowOff>
    </xdr:from>
    <xdr:ext cx="761365"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807180" y="337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629380" y="340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72390</xdr:rowOff>
    </xdr:from>
    <xdr:ext cx="761365" cy="2584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807180" y="1916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629380" y="216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66040</xdr:rowOff>
    </xdr:from>
    <xdr:to>
      <xdr:col>82</xdr:col>
      <xdr:colOff>107950</xdr:colOff>
      <xdr:row>14</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869920" y="2413000"/>
          <a:ext cx="8483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135890</xdr:rowOff>
    </xdr:from>
    <xdr:ext cx="761365"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807180" y="26504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667480" y="2678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968220" y="241300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819120" y="2663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63500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483840" y="274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12700</xdr:rowOff>
    </xdr:from>
    <xdr:to>
      <xdr:col>73</xdr:col>
      <xdr:colOff>180975</xdr:colOff>
      <xdr:row>14</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4069060" y="2359660"/>
          <a:ext cx="8991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917420" y="26403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40640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584680" y="272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161290</xdr:rowOff>
    </xdr:from>
    <xdr:to>
      <xdr:col>69</xdr:col>
      <xdr:colOff>92075</xdr:colOff>
      <xdr:row>14</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169900" y="234061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4018260" y="2625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25400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82980" y="2707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116560" y="25641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135890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3820" y="2650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84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84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84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84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84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66748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77470</xdr:rowOff>
    </xdr:from>
    <xdr:ext cx="761365"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807180" y="2256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81912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127000</xdr:rowOff>
    </xdr:from>
    <xdr:ext cx="7366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483840" y="2138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917420" y="23622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127000</xdr:rowOff>
    </xdr:from>
    <xdr:ext cx="762000"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584680" y="2138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018260" y="2312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73660</xdr:rowOff>
    </xdr:from>
    <xdr:ext cx="761365"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682980" y="208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116560" y="22898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50800</xdr:rowOff>
    </xdr:from>
    <xdr:ext cx="761365" cy="2584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783820" y="2062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扶助費に係る経常収支比率は類似団体平均と同水準となっている。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今後も、社会保障関係経費の増加が見込まれるため、事業の精査等により、扶助費の適正化に努める。</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7815" cy="22479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800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10284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74295</xdr:rowOff>
    </xdr:from>
    <xdr:ext cx="508000"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99650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8000"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96462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800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932751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8000"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90087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962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140335</xdr:rowOff>
    </xdr:from>
    <xdr:ext cx="508000"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6540" y="86899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26035</xdr:rowOff>
    </xdr:from>
    <xdr:to>
      <xdr:col>24</xdr:col>
      <xdr:colOff>25400</xdr:colOff>
      <xdr:row>61</xdr:row>
      <xdr:rowOff>4445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86960" y="8910955"/>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147955</xdr:rowOff>
    </xdr:from>
    <xdr:ext cx="761365" cy="2584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75860" y="10206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4445</xdr:rowOff>
    </xdr:from>
    <xdr:to>
      <xdr:col>24</xdr:col>
      <xdr:colOff>114300</xdr:colOff>
      <xdr:row>61</xdr:row>
      <xdr:rowOff>4445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95520" y="102304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112395</xdr:rowOff>
    </xdr:from>
    <xdr:ext cx="761365"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75860" y="8662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26035</xdr:rowOff>
    </xdr:from>
    <xdr:to>
      <xdr:col>24</xdr:col>
      <xdr:colOff>114300</xdr:colOff>
      <xdr:row>53</xdr:row>
      <xdr:rowOff>26035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95520" y="891095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129540</xdr:rowOff>
    </xdr:from>
    <xdr:to>
      <xdr:col>24</xdr:col>
      <xdr:colOff>25400</xdr:colOff>
      <xdr:row>56</xdr:row>
      <xdr:rowOff>34290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036060" y="9349740"/>
          <a:ext cx="8509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160655</xdr:rowOff>
    </xdr:from>
    <xdr:ext cx="761365"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75860" y="92132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144145</xdr:rowOff>
    </xdr:from>
    <xdr:to>
      <xdr:col>24</xdr:col>
      <xdr:colOff>76200</xdr:colOff>
      <xdr:row>56</xdr:row>
      <xdr:rowOff>74295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833620" y="936434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118745</xdr:rowOff>
    </xdr:from>
    <xdr:to>
      <xdr:col>19</xdr:col>
      <xdr:colOff>187325</xdr:colOff>
      <xdr:row>55</xdr:row>
      <xdr:rowOff>129540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136900" y="9338945"/>
          <a:ext cx="899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89535</xdr:rowOff>
    </xdr:from>
    <xdr:to>
      <xdr:col>20</xdr:col>
      <xdr:colOff>38100</xdr:colOff>
      <xdr:row>56</xdr:row>
      <xdr:rowOff>19685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85260" y="930973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4445</xdr:rowOff>
    </xdr:from>
    <xdr:ext cx="7359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52520" y="93922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10160</xdr:rowOff>
    </xdr:from>
    <xdr:to>
      <xdr:col>15</xdr:col>
      <xdr:colOff>98425</xdr:colOff>
      <xdr:row>55</xdr:row>
      <xdr:rowOff>118745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37740" y="9230360"/>
          <a:ext cx="89916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167640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86100" y="92881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8255</xdr:rowOff>
    </xdr:from>
    <xdr:ext cx="76136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50820" y="9060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159385</xdr:rowOff>
    </xdr:from>
    <xdr:to>
      <xdr:col>11</xdr:col>
      <xdr:colOff>9525</xdr:colOff>
      <xdr:row>55</xdr:row>
      <xdr:rowOff>10160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36040" y="9211945"/>
          <a:ext cx="9017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xdr:rowOff>
    </xdr:from>
    <xdr:to>
      <xdr:col>11</xdr:col>
      <xdr:colOff>60325</xdr:colOff>
      <xdr:row>55</xdr:row>
      <xdr:rowOff>114935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84400" y="92335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99695</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51660" y="9319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53</xdr:row>
      <xdr:rowOff>116840</xdr:rowOff>
    </xdr:from>
    <xdr:to>
      <xdr:col>6</xdr:col>
      <xdr:colOff>171450</xdr:colOff>
      <xdr:row>54</xdr:row>
      <xdr:rowOff>46990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85240" y="900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57150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49960" y="877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84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84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84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84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84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154940</xdr:rowOff>
    </xdr:from>
    <xdr:to>
      <xdr:col>24</xdr:col>
      <xdr:colOff>76200</xdr:colOff>
      <xdr:row>56</xdr:row>
      <xdr:rowOff>85090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833620" y="93751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127000</xdr:rowOff>
    </xdr:from>
    <xdr:ext cx="761365" cy="2584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75860" y="9347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78740</xdr:rowOff>
    </xdr:from>
    <xdr:to>
      <xdr:col>20</xdr:col>
      <xdr:colOff>38100</xdr:colOff>
      <xdr:row>56</xdr:row>
      <xdr:rowOff>8890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85260" y="92989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19050</xdr:rowOff>
    </xdr:from>
    <xdr:ext cx="7359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52520" y="9071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67945</xdr:rowOff>
    </xdr:from>
    <xdr:to>
      <xdr:col>15</xdr:col>
      <xdr:colOff>149225</xdr:colOff>
      <xdr:row>55</xdr:row>
      <xdr:rowOff>167640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86100" y="9288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154305</xdr:rowOff>
    </xdr:from>
    <xdr:ext cx="76136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50820" y="9374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130810</xdr:rowOff>
    </xdr:from>
    <xdr:to>
      <xdr:col>11</xdr:col>
      <xdr:colOff>60325</xdr:colOff>
      <xdr:row>55</xdr:row>
      <xdr:rowOff>60960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84400" y="91833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71120</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51660" y="8956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108585</xdr:rowOff>
    </xdr:from>
    <xdr:to>
      <xdr:col>6</xdr:col>
      <xdr:colOff>171450</xdr:colOff>
      <xdr:row>55</xdr:row>
      <xdr:rowOff>38735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85240" y="9161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23495</xdr:rowOff>
    </xdr:from>
    <xdr:ext cx="76200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49960" y="924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橋梁・林道の長寿命化に係る維持補修費の増加などにより、その他</a:t>
          </a:r>
          <a:r>
            <a:rPr kumimoji="1" lang="ja-JP" altLang="ja-JP" sz="1300">
              <a:solidFill>
                <a:schemeClr val="dk1"/>
              </a:solidFill>
              <a:effectLst/>
              <a:latin typeface="ＭＳ Ｐゴシック"/>
              <a:ea typeface="ＭＳ Ｐゴシック"/>
              <a:cs typeface="+mn-cs"/>
            </a:rPr>
            <a:t>に係る経常収支比率は類似団体平均と同水準となっている。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社会保障関係経費の増加による介護保険特別会計や後期高齢者医療特別会計への繰出金の増加が見込まれるため、健康長寿の推進など、健康増進の施策を充実することにより、今後の伸びの抑制に努める。</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479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10284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74295</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99650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6462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93275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90087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60348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140335</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87860" y="86899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135255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718280" y="903097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107315</xdr:rowOff>
    </xdr:from>
    <xdr:ext cx="761365" cy="2584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807180" y="10333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135255</xdr:rowOff>
    </xdr:from>
    <xdr:to>
      <xdr:col>82</xdr:col>
      <xdr:colOff>196850</xdr:colOff>
      <xdr:row>61</xdr:row>
      <xdr:rowOff>135255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629380" y="1036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60960</xdr:rowOff>
    </xdr:from>
    <xdr:ext cx="761365"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807180" y="8778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629380" y="903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48260</xdr:rowOff>
    </xdr:from>
    <xdr:to>
      <xdr:col>82</xdr:col>
      <xdr:colOff>107950</xdr:colOff>
      <xdr:row>58</xdr:row>
      <xdr:rowOff>6985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869920" y="9603740"/>
          <a:ext cx="84836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122555</xdr:rowOff>
    </xdr:from>
    <xdr:ext cx="761365" cy="2584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807180" y="95103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106045</xdr:rowOff>
    </xdr:from>
    <xdr:to>
      <xdr:col>82</xdr:col>
      <xdr:colOff>158750</xdr:colOff>
      <xdr:row>58</xdr:row>
      <xdr:rowOff>36195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667480" y="9661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xdr:rowOff>
    </xdr:from>
    <xdr:to>
      <xdr:col>78</xdr:col>
      <xdr:colOff>69850</xdr:colOff>
      <xdr:row>57</xdr:row>
      <xdr:rowOff>48260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968220" y="9559925"/>
          <a:ext cx="9017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819120" y="9661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20955</xdr:rowOff>
    </xdr:from>
    <xdr:ext cx="7366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83840" y="9744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4445</xdr:rowOff>
    </xdr:from>
    <xdr:to>
      <xdr:col>73</xdr:col>
      <xdr:colOff>180975</xdr:colOff>
      <xdr:row>57</xdr:row>
      <xdr:rowOff>4445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4069060" y="9559925"/>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917420" y="966152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20955</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84680" y="974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143510</xdr:rowOff>
    </xdr:from>
    <xdr:to>
      <xdr:col>69</xdr:col>
      <xdr:colOff>92075</xdr:colOff>
      <xdr:row>57</xdr:row>
      <xdr:rowOff>4445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169900" y="9531350"/>
          <a:ext cx="8991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127635</xdr:rowOff>
    </xdr:from>
    <xdr:to>
      <xdr:col>69</xdr:col>
      <xdr:colOff>142875</xdr:colOff>
      <xdr:row>58</xdr:row>
      <xdr:rowOff>57785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4018260" y="9683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42545</xdr:rowOff>
    </xdr:from>
    <xdr:ext cx="76136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82980" y="9765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73660</xdr:rowOff>
    </xdr:from>
    <xdr:to>
      <xdr:col>65</xdr:col>
      <xdr:colOff>53975</xdr:colOff>
      <xdr:row>58</xdr:row>
      <xdr:rowOff>3810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116560" y="96291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160020</xdr:rowOff>
    </xdr:from>
    <xdr:ext cx="761365" cy="2584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3820" y="9715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84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84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84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84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84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127635</xdr:rowOff>
    </xdr:from>
    <xdr:to>
      <xdr:col>82</xdr:col>
      <xdr:colOff>158750</xdr:colOff>
      <xdr:row>58</xdr:row>
      <xdr:rowOff>57785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667480" y="9683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99695</xdr:rowOff>
    </xdr:from>
    <xdr:ext cx="761365"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807180" y="9655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167640</xdr:rowOff>
    </xdr:from>
    <xdr:to>
      <xdr:col>78</xdr:col>
      <xdr:colOff>120650</xdr:colOff>
      <xdr:row>57</xdr:row>
      <xdr:rowOff>99060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819120" y="9555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109220</xdr:rowOff>
    </xdr:from>
    <xdr:ext cx="7366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483840" y="9329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125095</xdr:rowOff>
    </xdr:from>
    <xdr:to>
      <xdr:col>74</xdr:col>
      <xdr:colOff>31750</xdr:colOff>
      <xdr:row>57</xdr:row>
      <xdr:rowOff>55245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917420" y="951293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64770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584680" y="928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125095</xdr:rowOff>
    </xdr:from>
    <xdr:to>
      <xdr:col>69</xdr:col>
      <xdr:colOff>142875</xdr:colOff>
      <xdr:row>57</xdr:row>
      <xdr:rowOff>55245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018260" y="9512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64770</xdr:rowOff>
    </xdr:from>
    <xdr:ext cx="761365"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682980" y="9284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92710</xdr:rowOff>
    </xdr:from>
    <xdr:to>
      <xdr:col>65</xdr:col>
      <xdr:colOff>53975</xdr:colOff>
      <xdr:row>57</xdr:row>
      <xdr:rowOff>22860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116560" y="94805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33020</xdr:rowOff>
    </xdr:from>
    <xdr:ext cx="761365" cy="2584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783820" y="9253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に基づき毎年見直しを行っており、整理合理化に取り組んでいる。</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479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7070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736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931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7506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74295</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66122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6431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62934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61131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087860" y="59747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603480" y="57943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7365"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087860" y="56559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603480" y="5474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140335</xdr:rowOff>
    </xdr:from>
    <xdr:ext cx="507365" cy="2584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087860" y="53371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908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087860" y="50177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132715</xdr:rowOff>
    </xdr:from>
    <xdr:to>
      <xdr:col>82</xdr:col>
      <xdr:colOff>107950</xdr:colOff>
      <xdr:row>41</xdr:row>
      <xdr:rowOff>59055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718280" y="5497195"/>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31115</xdr:rowOff>
    </xdr:from>
    <xdr:ext cx="761365" cy="2584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807180" y="6904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59055</xdr:rowOff>
    </xdr:from>
    <xdr:to>
      <xdr:col>82</xdr:col>
      <xdr:colOff>196850</xdr:colOff>
      <xdr:row>41</xdr:row>
      <xdr:rowOff>59055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629380" y="693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47625</xdr:rowOff>
    </xdr:from>
    <xdr:ext cx="761365" cy="2584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807180" y="5244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132715</xdr:rowOff>
    </xdr:from>
    <xdr:to>
      <xdr:col>82</xdr:col>
      <xdr:colOff>196850</xdr:colOff>
      <xdr:row>32</xdr:row>
      <xdr:rowOff>132715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629380" y="549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156845</xdr:rowOff>
    </xdr:from>
    <xdr:to>
      <xdr:col>82</xdr:col>
      <xdr:colOff>107950</xdr:colOff>
      <xdr:row>33</xdr:row>
      <xdr:rowOff>156845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869920" y="5688965"/>
          <a:ext cx="848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107950</xdr:rowOff>
    </xdr:from>
    <xdr:ext cx="761365" cy="2584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807180" y="61429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66748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124460</xdr:rowOff>
    </xdr:from>
    <xdr:to>
      <xdr:col>78</xdr:col>
      <xdr:colOff>69850</xdr:colOff>
      <xdr:row>33</xdr:row>
      <xdr:rowOff>156845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968220" y="5656580"/>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81912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29210</xdr:rowOff>
    </xdr:from>
    <xdr:ext cx="736600" cy="2584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83840" y="6231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113665</xdr:rowOff>
    </xdr:from>
    <xdr:to>
      <xdr:col>73</xdr:col>
      <xdr:colOff>180975</xdr:colOff>
      <xdr:row>33</xdr:row>
      <xdr:rowOff>124460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4069060" y="5645785"/>
          <a:ext cx="899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917420" y="613854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84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84680" y="6221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113665</xdr:rowOff>
    </xdr:from>
    <xdr:to>
      <xdr:col>69</xdr:col>
      <xdr:colOff>92075</xdr:colOff>
      <xdr:row>33</xdr:row>
      <xdr:rowOff>124460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169900" y="5645785"/>
          <a:ext cx="899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401826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61365"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82980" y="6221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48895</xdr:rowOff>
    </xdr:from>
    <xdr:to>
      <xdr:col>65</xdr:col>
      <xdr:colOff>53975</xdr:colOff>
      <xdr:row>36</xdr:row>
      <xdr:rowOff>150495</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116560" y="60839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135255</xdr:rowOff>
    </xdr:from>
    <xdr:ext cx="76136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3820" y="6170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84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84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84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84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33</xdr:row>
      <xdr:rowOff>106045</xdr:rowOff>
    </xdr:from>
    <xdr:to>
      <xdr:col>82</xdr:col>
      <xdr:colOff>158750</xdr:colOff>
      <xdr:row>34</xdr:row>
      <xdr:rowOff>36195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667480" y="5638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122555</xdr:rowOff>
    </xdr:from>
    <xdr:ext cx="761365" cy="2584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807180" y="5487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106045</xdr:rowOff>
    </xdr:from>
    <xdr:to>
      <xdr:col>78</xdr:col>
      <xdr:colOff>120650</xdr:colOff>
      <xdr:row>34</xdr:row>
      <xdr:rowOff>36195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819120" y="5638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46990</xdr:rowOff>
    </xdr:from>
    <xdr:ext cx="736600" cy="2584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483840" y="5411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73660</xdr:rowOff>
    </xdr:from>
    <xdr:to>
      <xdr:col>74</xdr:col>
      <xdr:colOff>31750</xdr:colOff>
      <xdr:row>34</xdr:row>
      <xdr:rowOff>3810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917420" y="56057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13970</xdr:rowOff>
    </xdr:from>
    <xdr:ext cx="762000" cy="2584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584680" y="5378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62865</xdr:rowOff>
    </xdr:from>
    <xdr:to>
      <xdr:col>69</xdr:col>
      <xdr:colOff>142875</xdr:colOff>
      <xdr:row>33</xdr:row>
      <xdr:rowOff>164465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018260" y="55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3175</xdr:rowOff>
    </xdr:from>
    <xdr:ext cx="761365"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682980" y="5367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73660</xdr:rowOff>
    </xdr:from>
    <xdr:to>
      <xdr:col>65</xdr:col>
      <xdr:colOff>53975</xdr:colOff>
      <xdr:row>34</xdr:row>
      <xdr:rowOff>3810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116560" y="56057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13970</xdr:rowOff>
    </xdr:from>
    <xdr:ext cx="761365" cy="2584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783820" y="5378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公債費に係る経常収支比率については、過去に整備した消防庁舎や新庁舎</a:t>
          </a:r>
          <a:r>
            <a:rPr kumimoji="1" lang="ja-JP" altLang="en-US" sz="1300">
              <a:solidFill>
                <a:schemeClr val="dk1"/>
              </a:solidFill>
              <a:effectLst/>
              <a:latin typeface="ＭＳ Ｐゴシック"/>
              <a:ea typeface="ＭＳ Ｐゴシック"/>
              <a:cs typeface="+mn-cs"/>
            </a:rPr>
            <a:t>、駅周辺整備</a:t>
          </a:r>
          <a:r>
            <a:rPr kumimoji="1" lang="ja-JP" altLang="ja-JP" sz="1300">
              <a:solidFill>
                <a:schemeClr val="dk1"/>
              </a:solidFill>
              <a:effectLst/>
              <a:latin typeface="ＭＳ Ｐゴシック"/>
              <a:ea typeface="ＭＳ Ｐゴシック"/>
              <a:cs typeface="+mn-cs"/>
            </a:rPr>
            <a:t>など</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大型事業の影響により、類似団体平均と比較して高い水準にある</a:t>
          </a:r>
          <a:r>
            <a:rPr kumimoji="1" lang="ja-JP" altLang="en-US" sz="1300">
              <a:solidFill>
                <a:schemeClr val="dk1"/>
              </a:solidFill>
              <a:effectLst/>
              <a:latin typeface="ＭＳ Ｐゴシック"/>
              <a:ea typeface="ＭＳ Ｐゴシック"/>
              <a:cs typeface="+mn-cs"/>
            </a:rPr>
            <a:t>が、市債発行額を元金償還金以内に抑制するなど、市債残高の抑制に努めているため、徐々に低下する見込みである。</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7815" cy="22479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6540" y="1358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8000"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6540" y="132130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6540" y="128397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8000"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6540" y="124663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8000"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6540" y="120929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6540" y="117233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86960" y="1214374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60960</xdr:rowOff>
    </xdr:from>
    <xdr:ext cx="761365" cy="259080"/>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75860" y="13472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95520" y="135001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160020</xdr:rowOff>
    </xdr:from>
    <xdr:ext cx="761365" cy="2584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75860" y="11894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95520" y="121437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161290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4036060" y="13321030"/>
          <a:ext cx="8509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146050</xdr:rowOff>
    </xdr:from>
    <xdr:ext cx="761365" cy="2584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75860" y="12719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129540</xdr:rowOff>
    </xdr:from>
    <xdr:to>
      <xdr:col>24</xdr:col>
      <xdr:colOff>76200</xdr:colOff>
      <xdr:row>77</xdr:row>
      <xdr:rowOff>59690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833620" y="128701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161290</xdr:rowOff>
    </xdr:from>
    <xdr:to>
      <xdr:col>19</xdr:col>
      <xdr:colOff>187325</xdr:colOff>
      <xdr:row>80</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136900" y="13404850"/>
          <a:ext cx="89916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85260" y="128930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92710</xdr:rowOff>
    </xdr:from>
    <xdr:ext cx="735965" cy="2584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52520" y="126657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127000</xdr:rowOff>
    </xdr:from>
    <xdr:to>
      <xdr:col>15</xdr:col>
      <xdr:colOff>98425</xdr:colOff>
      <xdr:row>81</xdr:row>
      <xdr:rowOff>16510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37740" y="13538200"/>
          <a:ext cx="8991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3810</xdr:rowOff>
    </xdr:from>
    <xdr:to>
      <xdr:col>15</xdr:col>
      <xdr:colOff>149225</xdr:colOff>
      <xdr:row>77</xdr:row>
      <xdr:rowOff>105410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861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115570</xdr:rowOff>
    </xdr:from>
    <xdr:ext cx="76136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50820" y="12688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66040</xdr:rowOff>
    </xdr:from>
    <xdr:to>
      <xdr:col>11</xdr:col>
      <xdr:colOff>9525</xdr:colOff>
      <xdr:row>81</xdr:row>
      <xdr:rowOff>16510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36040" y="13477240"/>
          <a:ext cx="9017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84400" y="129349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138430</xdr:rowOff>
    </xdr:from>
    <xdr:ext cx="76136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51660" y="12711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8524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161290</xdr:rowOff>
    </xdr:from>
    <xdr:ext cx="762000" cy="2584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49960" y="12734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84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84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84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84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84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833620" y="132702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167640</xdr:rowOff>
    </xdr:from>
    <xdr:ext cx="761365" cy="259080"/>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75860" y="1324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110490</xdr:rowOff>
    </xdr:from>
    <xdr:to>
      <xdr:col>20</xdr:col>
      <xdr:colOff>38100</xdr:colOff>
      <xdr:row>80</xdr:row>
      <xdr:rowOff>40640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85260" y="133540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25400</xdr:rowOff>
    </xdr:from>
    <xdr:ext cx="73596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52520" y="13436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86100" y="13487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162560</xdr:rowOff>
    </xdr:from>
    <xdr:ext cx="761365" cy="2584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50820" y="13573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137160</xdr:rowOff>
    </xdr:from>
    <xdr:to>
      <xdr:col>11</xdr:col>
      <xdr:colOff>60325</xdr:colOff>
      <xdr:row>81</xdr:row>
      <xdr:rowOff>67310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84400" y="135483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52070</xdr:rowOff>
    </xdr:from>
    <xdr:ext cx="761365" cy="2584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51660" y="13630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15240</xdr:rowOff>
    </xdr:from>
    <xdr:to>
      <xdr:col>6</xdr:col>
      <xdr:colOff>171450</xdr:colOff>
      <xdr:row>80</xdr:row>
      <xdr:rowOff>116840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8524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101600</xdr:rowOff>
    </xdr:from>
    <xdr:ext cx="762000" cy="25908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4996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公債費以外に係る経常収支比率については、比率の大半を占める物件費</a:t>
          </a:r>
          <a:r>
            <a:rPr kumimoji="1" lang="ja-JP" altLang="en-US"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補助費等</a:t>
          </a:r>
          <a:r>
            <a:rPr kumimoji="1" lang="ja-JP" altLang="en-US" sz="1300">
              <a:solidFill>
                <a:schemeClr val="tx1"/>
              </a:solidFill>
              <a:effectLst/>
              <a:latin typeface="ＭＳ Ｐゴシック"/>
              <a:ea typeface="ＭＳ Ｐゴシック"/>
              <a:cs typeface="+mn-cs"/>
            </a:rPr>
            <a:t>及び繰出金な</a:t>
          </a:r>
          <a:r>
            <a:rPr kumimoji="1" lang="ja-JP" altLang="ja-JP" sz="1300">
              <a:solidFill>
                <a:schemeClr val="tx1"/>
              </a:solidFill>
              <a:effectLst/>
              <a:latin typeface="ＭＳ Ｐゴシック"/>
              <a:ea typeface="ＭＳ Ｐゴシック"/>
              <a:cs typeface="+mn-cs"/>
            </a:rPr>
            <a:t>どについて、経費の節減等によ</a:t>
          </a:r>
          <a:r>
            <a:rPr kumimoji="1" lang="ja-JP" altLang="en-US" sz="1300">
              <a:solidFill>
                <a:schemeClr val="tx1"/>
              </a:solidFill>
              <a:effectLst/>
              <a:latin typeface="ＭＳ Ｐゴシック"/>
              <a:ea typeface="ＭＳ Ｐゴシック"/>
              <a:cs typeface="+mn-cs"/>
            </a:rPr>
            <a:t>る</a:t>
          </a:r>
          <a:r>
            <a:rPr kumimoji="1" lang="ja-JP" altLang="ja-JP" sz="1300">
              <a:solidFill>
                <a:schemeClr val="tx1"/>
              </a:solidFill>
              <a:effectLst/>
              <a:latin typeface="ＭＳ Ｐゴシック"/>
              <a:ea typeface="ＭＳ Ｐゴシック"/>
              <a:cs typeface="+mn-cs"/>
            </a:rPr>
            <a:t>比率の抑制が図られたことにより、類似団体平均より低い水準となっている</a:t>
          </a:r>
          <a:r>
            <a:rPr kumimoji="1" lang="ja-JP" altLang="en-US" sz="1300">
              <a:solidFill>
                <a:schemeClr val="tx1"/>
              </a:solidFill>
              <a:effectLst/>
              <a:latin typeface="ＭＳ Ｐゴシック"/>
              <a:ea typeface="ＭＳ Ｐゴシック"/>
              <a:cs typeface="+mn-cs"/>
            </a:rPr>
            <a:t>ものの、今後、施設の老朽化等により維持管理費の増加が見込まれる。</a:t>
          </a:r>
          <a:endParaRPr lang="ja-JP" altLang="ja-JP" sz="1300">
            <a:solidFill>
              <a:schemeClr val="tx1"/>
            </a:solidFill>
            <a:effectLst/>
            <a:latin typeface="ＭＳ Ｐゴシック"/>
            <a:ea typeface="ＭＳ Ｐゴシック"/>
          </a:endParaRPr>
        </a:p>
      </xdr:txBody>
    </xdr:sp>
    <xdr:clientData/>
  </xdr:twoCellAnchor>
  <xdr:oneCellAnchor>
    <xdr:from>
      <xdr:col>62</xdr:col>
      <xdr:colOff>6350</xdr:colOff>
      <xdr:row>69</xdr:row>
      <xdr:rowOff>107950</xdr:rowOff>
    </xdr:from>
    <xdr:ext cx="297815" cy="22479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908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603480" y="13538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7365" cy="25908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087860" y="133997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60348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908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087860" y="128397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603480" y="12418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7365"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087860" y="12279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80</xdr:row>
      <xdr:rowOff>64135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718280" y="1238758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36195</xdr:rowOff>
    </xdr:from>
    <xdr:ext cx="761365" cy="2584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807180" y="13447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64135</xdr:rowOff>
    </xdr:from>
    <xdr:to>
      <xdr:col>82</xdr:col>
      <xdr:colOff>196850</xdr:colOff>
      <xdr:row>80</xdr:row>
      <xdr:rowOff>64135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629380" y="1347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64770</xdr:rowOff>
    </xdr:from>
    <xdr:ext cx="761365" cy="259080"/>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807180" y="12134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629380" y="1238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98425</xdr:rowOff>
    </xdr:from>
    <xdr:to>
      <xdr:col>82</xdr:col>
      <xdr:colOff>107950</xdr:colOff>
      <xdr:row>75</xdr:row>
      <xdr:rowOff>109855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869920" y="12503785"/>
          <a:ext cx="84836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167640</xdr:rowOff>
    </xdr:from>
    <xdr:ext cx="761365" cy="259080"/>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807180" y="129082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24765</xdr:rowOff>
    </xdr:from>
    <xdr:to>
      <xdr:col>82</xdr:col>
      <xdr:colOff>158750</xdr:colOff>
      <xdr:row>77</xdr:row>
      <xdr:rowOff>126365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667480" y="129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64135</xdr:rowOff>
    </xdr:from>
    <xdr:to>
      <xdr:col>78</xdr:col>
      <xdr:colOff>69850</xdr:colOff>
      <xdr:row>74</xdr:row>
      <xdr:rowOff>98425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968220" y="12469495"/>
          <a:ext cx="901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156210</xdr:rowOff>
    </xdr:from>
    <xdr:to>
      <xdr:col>78</xdr:col>
      <xdr:colOff>120650</xdr:colOff>
      <xdr:row>77</xdr:row>
      <xdr:rowOff>86360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819120" y="12896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71120</xdr:rowOff>
    </xdr:from>
    <xdr:ext cx="736600" cy="2584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83840" y="12979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73</xdr:row>
      <xdr:rowOff>115570</xdr:rowOff>
    </xdr:from>
    <xdr:to>
      <xdr:col>73</xdr:col>
      <xdr:colOff>180975</xdr:colOff>
      <xdr:row>74</xdr:row>
      <xdr:rowOff>64135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069060" y="12353290"/>
          <a:ext cx="89916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116205</xdr:rowOff>
    </xdr:from>
    <xdr:to>
      <xdr:col>74</xdr:col>
      <xdr:colOff>31750</xdr:colOff>
      <xdr:row>77</xdr:row>
      <xdr:rowOff>46990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917420" y="12856845"/>
          <a:ext cx="1041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31115</xdr:rowOff>
    </xdr:from>
    <xdr:ext cx="762000" cy="2584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84680" y="12939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92710</xdr:rowOff>
    </xdr:from>
    <xdr:to>
      <xdr:col>69</xdr:col>
      <xdr:colOff>92075</xdr:colOff>
      <xdr:row>73</xdr:row>
      <xdr:rowOff>115570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169900" y="1233043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104775</xdr:rowOff>
    </xdr:from>
    <xdr:to>
      <xdr:col>69</xdr:col>
      <xdr:colOff>142875</xdr:colOff>
      <xdr:row>77</xdr:row>
      <xdr:rowOff>34925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018260" y="12845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19685</xdr:rowOff>
    </xdr:from>
    <xdr:ext cx="76136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82980" y="12927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104775</xdr:rowOff>
    </xdr:from>
    <xdr:to>
      <xdr:col>65</xdr:col>
      <xdr:colOff>53975</xdr:colOff>
      <xdr:row>75</xdr:row>
      <xdr:rowOff>34925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116560" y="1251013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19685</xdr:rowOff>
    </xdr:from>
    <xdr:ext cx="76136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3820" y="12592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84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84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84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84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75</xdr:row>
      <xdr:rowOff>59055</xdr:rowOff>
    </xdr:from>
    <xdr:to>
      <xdr:col>82</xdr:col>
      <xdr:colOff>158750</xdr:colOff>
      <xdr:row>75</xdr:row>
      <xdr:rowOff>160655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66748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75565</xdr:rowOff>
    </xdr:from>
    <xdr:ext cx="761365" cy="259080"/>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807180" y="12480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47625</xdr:rowOff>
    </xdr:from>
    <xdr:to>
      <xdr:col>78</xdr:col>
      <xdr:colOff>120650</xdr:colOff>
      <xdr:row>74</xdr:row>
      <xdr:rowOff>149225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819120" y="124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159385</xdr:rowOff>
    </xdr:from>
    <xdr:ext cx="736600" cy="2584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483840" y="12229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13335</xdr:rowOff>
    </xdr:from>
    <xdr:to>
      <xdr:col>74</xdr:col>
      <xdr:colOff>31750</xdr:colOff>
      <xdr:row>74</xdr:row>
      <xdr:rowOff>114935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917420" y="124186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125095</xdr:rowOff>
    </xdr:from>
    <xdr:ext cx="762000" cy="2584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84680" y="12195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018260" y="123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5080</xdr:rowOff>
    </xdr:from>
    <xdr:ext cx="761365"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682980" y="1207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116560" y="122796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153670</xdr:rowOff>
    </xdr:from>
    <xdr:ext cx="761365" cy="259080"/>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783820" y="1205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宮崎県延岡市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559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24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5439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05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2245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082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905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763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5831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440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2567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211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9297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787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48740" y="1468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53975</xdr:rowOff>
    </xdr:from>
    <xdr:to>
      <xdr:col>29</xdr:col>
      <xdr:colOff>127000</xdr:colOff>
      <xdr:row>20</xdr:row>
      <xdr:rowOff>43815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04180" y="1939925"/>
          <a:ext cx="0" cy="15138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15875</xdr:rowOff>
    </xdr:from>
    <xdr:ext cx="761365" cy="2584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588000" y="3425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43815</xdr:rowOff>
    </xdr:from>
    <xdr:to>
      <xdr:col>30</xdr:col>
      <xdr:colOff>25400</xdr:colOff>
      <xdr:row>20</xdr:row>
      <xdr:rowOff>43815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34537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140335</xdr:rowOff>
    </xdr:from>
    <xdr:ext cx="761365" cy="2584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588000" y="1687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89,692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53975</xdr:rowOff>
    </xdr:from>
    <xdr:to>
      <xdr:col>30</xdr:col>
      <xdr:colOff>25400</xdr:colOff>
      <xdr:row>11</xdr:row>
      <xdr:rowOff>53975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15280" y="19399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105410</xdr:rowOff>
    </xdr:from>
    <xdr:to>
      <xdr:col>29</xdr:col>
      <xdr:colOff>127000</xdr:colOff>
      <xdr:row>13</xdr:row>
      <xdr:rowOff>157480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871720" y="2334260"/>
          <a:ext cx="63246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138430</xdr:rowOff>
    </xdr:from>
    <xdr:ext cx="761365"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588000" y="27101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166370</xdr:rowOff>
    </xdr:from>
    <xdr:to>
      <xdr:col>29</xdr:col>
      <xdr:colOff>177800</xdr:colOff>
      <xdr:row>16</xdr:row>
      <xdr:rowOff>96520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53380" y="273812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157480</xdr:rowOff>
    </xdr:from>
    <xdr:to>
      <xdr:col>26</xdr:col>
      <xdr:colOff>50800</xdr:colOff>
      <xdr:row>13</xdr:row>
      <xdr:rowOff>168275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193540" y="2386330"/>
          <a:ext cx="67818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13335</xdr:rowOff>
    </xdr:from>
    <xdr:to>
      <xdr:col>26</xdr:col>
      <xdr:colOff>101600</xdr:colOff>
      <xdr:row>16</xdr:row>
      <xdr:rowOff>114935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20920" y="2752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99695</xdr:rowOff>
    </xdr:from>
    <xdr:ext cx="735965"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00880" y="28390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168275</xdr:rowOff>
    </xdr:from>
    <xdr:to>
      <xdr:col>22</xdr:col>
      <xdr:colOff>114300</xdr:colOff>
      <xdr:row>14</xdr:row>
      <xdr:rowOff>33655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15360" y="2397125"/>
          <a:ext cx="67818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19050</xdr:rowOff>
    </xdr:from>
    <xdr:to>
      <xdr:col>22</xdr:col>
      <xdr:colOff>165100</xdr:colOff>
      <xdr:row>16</xdr:row>
      <xdr:rowOff>120650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42740" y="2758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105410</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22700" y="284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13</xdr:row>
      <xdr:rowOff>167005</xdr:rowOff>
    </xdr:from>
    <xdr:to>
      <xdr:col>18</xdr:col>
      <xdr:colOff>177800</xdr:colOff>
      <xdr:row>14</xdr:row>
      <xdr:rowOff>33655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832100" y="2395855"/>
          <a:ext cx="68326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24765</xdr:rowOff>
    </xdr:from>
    <xdr:to>
      <xdr:col>19</xdr:col>
      <xdr:colOff>38100</xdr:colOff>
      <xdr:row>16</xdr:row>
      <xdr:rowOff>126365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64560" y="276415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111125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44520" y="2850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120015</xdr:rowOff>
    </xdr:from>
    <xdr:to>
      <xdr:col>15</xdr:col>
      <xdr:colOff>101600</xdr:colOff>
      <xdr:row>16</xdr:row>
      <xdr:rowOff>50165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781300" y="26917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34925</xdr:rowOff>
    </xdr:from>
    <xdr:ext cx="761365"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61260" y="2774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84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314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13</xdr:row>
      <xdr:rowOff>54610</xdr:rowOff>
    </xdr:from>
    <xdr:to>
      <xdr:col>29</xdr:col>
      <xdr:colOff>177800</xdr:colOff>
      <xdr:row>13</xdr:row>
      <xdr:rowOff>156210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53380" y="228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71120</xdr:rowOff>
    </xdr:from>
    <xdr:ext cx="76136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588000" y="212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77,628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106680</xdr:rowOff>
    </xdr:from>
    <xdr:to>
      <xdr:col>26</xdr:col>
      <xdr:colOff>101600</xdr:colOff>
      <xdr:row>14</xdr:row>
      <xdr:rowOff>36830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20920" y="233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46990</xdr:rowOff>
    </xdr:from>
    <xdr:ext cx="735965"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00880" y="21043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117475</xdr:rowOff>
    </xdr:from>
    <xdr:to>
      <xdr:col>22</xdr:col>
      <xdr:colOff>165100</xdr:colOff>
      <xdr:row>14</xdr:row>
      <xdr:rowOff>47625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42740" y="234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58420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22700" y="211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75,685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154940</xdr:rowOff>
    </xdr:from>
    <xdr:to>
      <xdr:col>19</xdr:col>
      <xdr:colOff>38100</xdr:colOff>
      <xdr:row>14</xdr:row>
      <xdr:rowOff>84455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64560" y="2383790"/>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94615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44520"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116205</xdr:rowOff>
    </xdr:from>
    <xdr:to>
      <xdr:col>15</xdr:col>
      <xdr:colOff>101600</xdr:colOff>
      <xdr:row>14</xdr:row>
      <xdr:rowOff>46355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781300" y="234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56515</xdr:rowOff>
    </xdr:from>
    <xdr:ext cx="761365"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6126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75,725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140335</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432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35760" y="51562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3621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69049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1365" cy="2584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6762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64477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1365" cy="25781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63055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03120" y="59905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1365" cy="25781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48740" y="58483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48740" y="5391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53975</xdr:rowOff>
    </xdr:from>
    <xdr:to>
      <xdr:col>29</xdr:col>
      <xdr:colOff>127000</xdr:colOff>
      <xdr:row>37</xdr:row>
      <xdr:rowOff>179070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504180" y="5860415"/>
          <a:ext cx="0" cy="13252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150495</xdr:rowOff>
    </xdr:from>
    <xdr:ext cx="761365"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588000" y="7157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-6,125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179070</xdr:rowOff>
    </xdr:from>
    <xdr:to>
      <xdr:col>30</xdr:col>
      <xdr:colOff>25400</xdr:colOff>
      <xdr:row>37</xdr:row>
      <xdr:rowOff>179070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415280" y="71856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310515</xdr:rowOff>
    </xdr:from>
    <xdr:ext cx="761365" cy="259080"/>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588000" y="5602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22,866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53975</xdr:rowOff>
    </xdr:from>
    <xdr:to>
      <xdr:col>30</xdr:col>
      <xdr:colOff>25400</xdr:colOff>
      <xdr:row>33</xdr:row>
      <xdr:rowOff>53975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415280" y="58604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238125</xdr:rowOff>
    </xdr:from>
    <xdr:to>
      <xdr:col>29</xdr:col>
      <xdr:colOff>127000</xdr:colOff>
      <xdr:row>33</xdr:row>
      <xdr:rowOff>304165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4871720" y="6044565"/>
          <a:ext cx="63246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334645</xdr:rowOff>
    </xdr:from>
    <xdr:ext cx="761365" cy="25971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588000" y="648398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20320</xdr:rowOff>
    </xdr:from>
    <xdr:to>
      <xdr:col>29</xdr:col>
      <xdr:colOff>177800</xdr:colOff>
      <xdr:row>35</xdr:row>
      <xdr:rowOff>122555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453380" y="6512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140970</xdr:rowOff>
    </xdr:from>
    <xdr:to>
      <xdr:col>26</xdr:col>
      <xdr:colOff>50800</xdr:colOff>
      <xdr:row>33</xdr:row>
      <xdr:rowOff>238125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193540" y="5947410"/>
          <a:ext cx="678180" cy="971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342900</xdr:rowOff>
    </xdr:from>
    <xdr:to>
      <xdr:col>26</xdr:col>
      <xdr:colOff>101600</xdr:colOff>
      <xdr:row>35</xdr:row>
      <xdr:rowOff>100965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820920" y="64922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86360</xdr:rowOff>
    </xdr:from>
    <xdr:ext cx="735965" cy="2584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500880" y="65786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68580</xdr:rowOff>
    </xdr:from>
    <xdr:to>
      <xdr:col>22</xdr:col>
      <xdr:colOff>114300</xdr:colOff>
      <xdr:row>33</xdr:row>
      <xdr:rowOff>140970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515360" y="5875020"/>
          <a:ext cx="67818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325120</xdr:rowOff>
    </xdr:from>
    <xdr:to>
      <xdr:col>22</xdr:col>
      <xdr:colOff>165100</xdr:colOff>
      <xdr:row>35</xdr:row>
      <xdr:rowOff>83185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142740" y="6474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68580</xdr:rowOff>
    </xdr:from>
    <xdr:ext cx="7620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822700" y="65608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68580</xdr:rowOff>
    </xdr:from>
    <xdr:to>
      <xdr:col>18</xdr:col>
      <xdr:colOff>177800</xdr:colOff>
      <xdr:row>33</xdr:row>
      <xdr:rowOff>126365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2832100" y="5875020"/>
          <a:ext cx="68326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305435</xdr:rowOff>
    </xdr:from>
    <xdr:to>
      <xdr:col>19</xdr:col>
      <xdr:colOff>38100</xdr:colOff>
      <xdr:row>35</xdr:row>
      <xdr:rowOff>63500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464560" y="645477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48260</xdr:rowOff>
    </xdr:from>
    <xdr:ext cx="762000"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144520" y="65405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194945</xdr:rowOff>
    </xdr:from>
    <xdr:to>
      <xdr:col>15</xdr:col>
      <xdr:colOff>101600</xdr:colOff>
      <xdr:row>34</xdr:row>
      <xdr:rowOff>295910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781300" y="63442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281305</xdr:rowOff>
    </xdr:from>
    <xdr:ext cx="761365" cy="25781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461260" y="64306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11,170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252730</xdr:rowOff>
    </xdr:from>
    <xdr:to>
      <xdr:col>29</xdr:col>
      <xdr:colOff>177800</xdr:colOff>
      <xdr:row>34</xdr:row>
      <xdr:rowOff>12065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453380" y="60591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98425</xdr:rowOff>
    </xdr:from>
    <xdr:ext cx="761365" cy="257810"/>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588000" y="5904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17,382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186690</xdr:rowOff>
    </xdr:from>
    <xdr:to>
      <xdr:col>26</xdr:col>
      <xdr:colOff>101600</xdr:colOff>
      <xdr:row>33</xdr:row>
      <xdr:rowOff>287655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820920" y="59931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127000</xdr:rowOff>
    </xdr:from>
    <xdr:ext cx="735965" cy="25971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500880" y="576199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18,840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91440</xdr:rowOff>
    </xdr:from>
    <xdr:to>
      <xdr:col>22</xdr:col>
      <xdr:colOff>165100</xdr:colOff>
      <xdr:row>33</xdr:row>
      <xdr:rowOff>192405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142740" y="5897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31115</xdr:rowOff>
    </xdr:from>
    <xdr:ext cx="762000" cy="2584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822700" y="5666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17780</xdr:rowOff>
    </xdr:from>
    <xdr:to>
      <xdr:col>19</xdr:col>
      <xdr:colOff>38100</xdr:colOff>
      <xdr:row>33</xdr:row>
      <xdr:rowOff>119380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464560" y="582422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300990</xdr:rowOff>
    </xdr:from>
    <xdr:ext cx="762000"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144520" y="559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76835</xdr:rowOff>
    </xdr:from>
    <xdr:to>
      <xdr:col>15</xdr:col>
      <xdr:colOff>101600</xdr:colOff>
      <xdr:row>33</xdr:row>
      <xdr:rowOff>177800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781300" y="5883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16510</xdr:rowOff>
    </xdr:from>
    <xdr:ext cx="761365"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461260" y="5651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122,166
121,708
868.03
61,593,312
59,696,142
1,427,488
31,634,319
56,152,458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908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908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131445</xdr:rowOff>
    </xdr:from>
    <xdr:to>
      <xdr:col>28</xdr:col>
      <xdr:colOff>114300</xdr:colOff>
      <xdr:row>35</xdr:row>
      <xdr:rowOff>131445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5715</xdr:rowOff>
    </xdr:from>
    <xdr:ext cx="5314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25425" y="5541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25425" y="5222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25425" y="4903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2542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167640</xdr:rowOff>
    </xdr:from>
    <xdr:to>
      <xdr:col>24</xdr:col>
      <xdr:colOff>62865</xdr:colOff>
      <xdr:row>39</xdr:row>
      <xdr:rowOff>8890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511675" y="503301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13335</xdr:rowOff>
    </xdr:from>
    <xdr:ext cx="534670" cy="2584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564380" y="6555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8890</xdr:rowOff>
    </xdr:from>
    <xdr:to>
      <xdr:col>24</xdr:col>
      <xdr:colOff>152400</xdr:colOff>
      <xdr:row>39</xdr:row>
      <xdr:rowOff>8890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6550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117475</xdr:rowOff>
    </xdr:from>
    <xdr:ext cx="534670"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564380" y="4815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80,300</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167640</xdr:rowOff>
    </xdr:from>
    <xdr:to>
      <xdr:col>24</xdr:col>
      <xdr:colOff>152400</xdr:colOff>
      <xdr:row>29</xdr:row>
      <xdr:rowOff>167640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429760" y="5033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140335</xdr:rowOff>
    </xdr:from>
    <xdr:to>
      <xdr:col>24</xdr:col>
      <xdr:colOff>63500</xdr:colOff>
      <xdr:row>31</xdr:row>
      <xdr:rowOff>42545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00780" y="5173345"/>
          <a:ext cx="8128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6350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564380" y="5709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28575</xdr:rowOff>
    </xdr:from>
    <xdr:to>
      <xdr:col>24</xdr:col>
      <xdr:colOff>114300</xdr:colOff>
      <xdr:row>34</xdr:row>
      <xdr:rowOff>129540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462780" y="57321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42545</xdr:rowOff>
    </xdr:from>
    <xdr:to>
      <xdr:col>19</xdr:col>
      <xdr:colOff>177800</xdr:colOff>
      <xdr:row>31</xdr:row>
      <xdr:rowOff>51435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832100" y="5243195"/>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32385</xdr:rowOff>
    </xdr:from>
    <xdr:to>
      <xdr:col>20</xdr:col>
      <xdr:colOff>38100</xdr:colOff>
      <xdr:row>34</xdr:row>
      <xdr:rowOff>133985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649980" y="57359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125095</xdr:rowOff>
    </xdr:from>
    <xdr:ext cx="534035" cy="2584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38525" y="5828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51435</xdr:rowOff>
    </xdr:from>
    <xdr:to>
      <xdr:col>15</xdr:col>
      <xdr:colOff>50800</xdr:colOff>
      <xdr:row>31</xdr:row>
      <xdr:rowOff>106045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968500" y="5252085"/>
          <a:ext cx="8636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45085</xdr:rowOff>
    </xdr:from>
    <xdr:to>
      <xdr:col>15</xdr:col>
      <xdr:colOff>101600</xdr:colOff>
      <xdr:row>34</xdr:row>
      <xdr:rowOff>146685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7813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137795</xdr:rowOff>
    </xdr:from>
    <xdr:ext cx="53403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574925" y="5841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8890</xdr:rowOff>
    </xdr:from>
    <xdr:to>
      <xdr:col>10</xdr:col>
      <xdr:colOff>114300</xdr:colOff>
      <xdr:row>31</xdr:row>
      <xdr:rowOff>106045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04900" y="5209540"/>
          <a:ext cx="8636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39370</xdr:rowOff>
    </xdr:from>
    <xdr:to>
      <xdr:col>10</xdr:col>
      <xdr:colOff>165100</xdr:colOff>
      <xdr:row>34</xdr:row>
      <xdr:rowOff>140970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17700" y="57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132080</xdr:rowOff>
    </xdr:from>
    <xdr:ext cx="53467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06245" y="583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39370</xdr:rowOff>
    </xdr:from>
    <xdr:to>
      <xdr:col>6</xdr:col>
      <xdr:colOff>38100</xdr:colOff>
      <xdr:row>34</xdr:row>
      <xdr:rowOff>140970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54100" y="57429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132080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2645" y="5835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30</xdr:row>
      <xdr:rowOff>88900</xdr:rowOff>
    </xdr:from>
    <xdr:to>
      <xdr:col>24</xdr:col>
      <xdr:colOff>114300</xdr:colOff>
      <xdr:row>31</xdr:row>
      <xdr:rowOff>19050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462780" y="512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111760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564380" y="497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30</xdr:row>
      <xdr:rowOff>163195</xdr:rowOff>
    </xdr:from>
    <xdr:to>
      <xdr:col>20</xdr:col>
      <xdr:colOff>38100</xdr:colOff>
      <xdr:row>31</xdr:row>
      <xdr:rowOff>93345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649980" y="51962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29</xdr:row>
      <xdr:rowOff>109855</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38525" y="4975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635</xdr:rowOff>
    </xdr:from>
    <xdr:to>
      <xdr:col>15</xdr:col>
      <xdr:colOff>101600</xdr:colOff>
      <xdr:row>31</xdr:row>
      <xdr:rowOff>102870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781300" y="5201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29</xdr:row>
      <xdr:rowOff>118745</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574925" y="498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55245</xdr:rowOff>
    </xdr:from>
    <xdr:to>
      <xdr:col>10</xdr:col>
      <xdr:colOff>165100</xdr:colOff>
      <xdr:row>31</xdr:row>
      <xdr:rowOff>156845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17700" y="5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30</xdr:row>
      <xdr:rowOff>1905</xdr:rowOff>
    </xdr:from>
    <xdr:ext cx="53467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06245" y="5034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30</xdr:row>
      <xdr:rowOff>129540</xdr:rowOff>
    </xdr:from>
    <xdr:to>
      <xdr:col>6</xdr:col>
      <xdr:colOff>38100</xdr:colOff>
      <xdr:row>31</xdr:row>
      <xdr:rowOff>59690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54100" y="51625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29</xdr:row>
      <xdr:rowOff>76200</xdr:rowOff>
    </xdr:from>
    <xdr:ext cx="53403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42645" y="494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5425" y="10173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5425" y="980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542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167640</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25425"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102870</xdr:rowOff>
    </xdr:from>
    <xdr:to>
      <xdr:col>24</xdr:col>
      <xdr:colOff>62865</xdr:colOff>
      <xdr:row>59</xdr:row>
      <xdr:rowOff>101600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511675" y="865632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105410</xdr:rowOff>
    </xdr:from>
    <xdr:ext cx="534670" cy="2584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564380" y="9999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36,994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101600</xdr:rowOff>
    </xdr:from>
    <xdr:to>
      <xdr:col>24</xdr:col>
      <xdr:colOff>152400</xdr:colOff>
      <xdr:row>59</xdr:row>
      <xdr:rowOff>101600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29760" y="9996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48895</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564380" y="8434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108,968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102870</xdr:rowOff>
    </xdr:from>
    <xdr:to>
      <xdr:col>24</xdr:col>
      <xdr:colOff>152400</xdr:colOff>
      <xdr:row>51</xdr:row>
      <xdr:rowOff>102870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429760" y="8656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107315</xdr:rowOff>
    </xdr:from>
    <xdr:to>
      <xdr:col>24</xdr:col>
      <xdr:colOff>63500</xdr:colOff>
      <xdr:row>58</xdr:row>
      <xdr:rowOff>15240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00780" y="9666605"/>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46990</xdr:rowOff>
    </xdr:from>
    <xdr:ext cx="534670" cy="2584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564380" y="94386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24130</xdr:rowOff>
    </xdr:from>
    <xdr:to>
      <xdr:col>24</xdr:col>
      <xdr:colOff>114300</xdr:colOff>
      <xdr:row>57</xdr:row>
      <xdr:rowOff>125730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46278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15240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832100" y="972693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72390</xdr:rowOff>
    </xdr:from>
    <xdr:to>
      <xdr:col>20</xdr:col>
      <xdr:colOff>38100</xdr:colOff>
      <xdr:row>58</xdr:row>
      <xdr:rowOff>2540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649980" y="96316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19050</xdr:rowOff>
    </xdr:from>
    <xdr:ext cx="53403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38525" y="9410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167640</xdr:rowOff>
    </xdr:from>
    <xdr:to>
      <xdr:col>15</xdr:col>
      <xdr:colOff>50800</xdr:colOff>
      <xdr:row>58</xdr:row>
      <xdr:rowOff>59055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968500" y="9726930"/>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106680</xdr:rowOff>
    </xdr:from>
    <xdr:to>
      <xdr:col>15</xdr:col>
      <xdr:colOff>101600</xdr:colOff>
      <xdr:row>58</xdr:row>
      <xdr:rowOff>36830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781300" y="9665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53340</xdr:rowOff>
    </xdr:from>
    <xdr:ext cx="53403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574925" y="9444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33655</xdr:rowOff>
    </xdr:from>
    <xdr:to>
      <xdr:col>10</xdr:col>
      <xdr:colOff>114300</xdr:colOff>
      <xdr:row>58</xdr:row>
      <xdr:rowOff>59055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04900" y="9760585"/>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121920</xdr:rowOff>
    </xdr:from>
    <xdr:to>
      <xdr:col>10</xdr:col>
      <xdr:colOff>165100</xdr:colOff>
      <xdr:row>58</xdr:row>
      <xdr:rowOff>52070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17700" y="9681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68580</xdr:rowOff>
    </xdr:from>
    <xdr:ext cx="534670"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06245" y="9460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97155</xdr:rowOff>
    </xdr:from>
    <xdr:to>
      <xdr:col>6</xdr:col>
      <xdr:colOff>38100</xdr:colOff>
      <xdr:row>58</xdr:row>
      <xdr:rowOff>27305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54100" y="96564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43815</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42645" y="9435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56515</xdr:rowOff>
    </xdr:from>
    <xdr:to>
      <xdr:col>24</xdr:col>
      <xdr:colOff>114300</xdr:colOff>
      <xdr:row>57</xdr:row>
      <xdr:rowOff>158750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462780" y="961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34925</xdr:rowOff>
    </xdr:from>
    <xdr:ext cx="534670" cy="2584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564380" y="9594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649980" y="96951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57150</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38525" y="978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119380</xdr:rowOff>
    </xdr:from>
    <xdr:to>
      <xdr:col>15</xdr:col>
      <xdr:colOff>101600</xdr:colOff>
      <xdr:row>58</xdr:row>
      <xdr:rowOff>49530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781300" y="9678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40640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574925" y="976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8255</xdr:rowOff>
    </xdr:from>
    <xdr:to>
      <xdr:col>10</xdr:col>
      <xdr:colOff>165100</xdr:colOff>
      <xdr:row>58</xdr:row>
      <xdr:rowOff>109855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17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100965</xdr:rowOff>
    </xdr:from>
    <xdr:ext cx="53467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06245" y="9827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154305</xdr:rowOff>
    </xdr:from>
    <xdr:to>
      <xdr:col>6</xdr:col>
      <xdr:colOff>38100</xdr:colOff>
      <xdr:row>58</xdr:row>
      <xdr:rowOff>84455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54100" y="97135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75565</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42645" y="9802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8920"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02920" y="132080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7360"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89560" y="128885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131445</xdr:rowOff>
    </xdr:from>
    <xdr:to>
      <xdr:col>28</xdr:col>
      <xdr:colOff>114300</xdr:colOff>
      <xdr:row>75</xdr:row>
      <xdr:rowOff>131445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7360"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89560" y="12569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5715</xdr:rowOff>
    </xdr:from>
    <xdr:ext cx="467360"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89560" y="12247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5425" y="11928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25425" y="11609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2542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127000</xdr:rowOff>
    </xdr:from>
    <xdr:to>
      <xdr:col>24</xdr:col>
      <xdr:colOff>62865</xdr:colOff>
      <xdr:row>79</xdr:row>
      <xdr:rowOff>62865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511675" y="1186561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66675</xdr:rowOff>
    </xdr:from>
    <xdr:ext cx="378460" cy="2584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564380" y="13314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62865</xdr:rowOff>
    </xdr:from>
    <xdr:to>
      <xdr:col>24</xdr:col>
      <xdr:colOff>152400</xdr:colOff>
      <xdr:row>79</xdr:row>
      <xdr:rowOff>62865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429760" y="13310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73660</xdr:rowOff>
    </xdr:from>
    <xdr:ext cx="534670" cy="2584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564380" y="11644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127000</xdr:rowOff>
    </xdr:from>
    <xdr:to>
      <xdr:col>24</xdr:col>
      <xdr:colOff>152400</xdr:colOff>
      <xdr:row>70</xdr:row>
      <xdr:rowOff>127000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429760" y="1186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94615</xdr:rowOff>
    </xdr:from>
    <xdr:to>
      <xdr:col>24</xdr:col>
      <xdr:colOff>63500</xdr:colOff>
      <xdr:row>77</xdr:row>
      <xdr:rowOff>66040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00780" y="12839065"/>
          <a:ext cx="8128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1905</xdr:rowOff>
    </xdr:from>
    <xdr:ext cx="469900" cy="25908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564380" y="12913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23495</xdr:rowOff>
    </xdr:from>
    <xdr:to>
      <xdr:col>24</xdr:col>
      <xdr:colOff>114300</xdr:colOff>
      <xdr:row>77</xdr:row>
      <xdr:rowOff>125095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46278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66040</xdr:rowOff>
    </xdr:from>
    <xdr:to>
      <xdr:col>19</xdr:col>
      <xdr:colOff>177800</xdr:colOff>
      <xdr:row>77</xdr:row>
      <xdr:rowOff>94615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832100" y="12978130"/>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14605</xdr:rowOff>
    </xdr:from>
    <xdr:to>
      <xdr:col>20</xdr:col>
      <xdr:colOff>38100</xdr:colOff>
      <xdr:row>77</xdr:row>
      <xdr:rowOff>116205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649980" y="129266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132715</xdr:rowOff>
    </xdr:from>
    <xdr:ext cx="4699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470910" y="12709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94615</xdr:rowOff>
    </xdr:from>
    <xdr:to>
      <xdr:col>15</xdr:col>
      <xdr:colOff>50800</xdr:colOff>
      <xdr:row>77</xdr:row>
      <xdr:rowOff>119380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968500" y="1300670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19685</xdr:rowOff>
    </xdr:from>
    <xdr:to>
      <xdr:col>15</xdr:col>
      <xdr:colOff>101600</xdr:colOff>
      <xdr:row>77</xdr:row>
      <xdr:rowOff>120650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781300" y="129317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137795</xdr:rowOff>
    </xdr:from>
    <xdr:ext cx="46926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02230" y="12714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60325</xdr:rowOff>
    </xdr:from>
    <xdr:to>
      <xdr:col>10</xdr:col>
      <xdr:colOff>114300</xdr:colOff>
      <xdr:row>77</xdr:row>
      <xdr:rowOff>119380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04900" y="12972415"/>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33020</xdr:rowOff>
    </xdr:from>
    <xdr:to>
      <xdr:col>10</xdr:col>
      <xdr:colOff>165100</xdr:colOff>
      <xdr:row>77</xdr:row>
      <xdr:rowOff>134620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177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151130</xdr:rowOff>
    </xdr:from>
    <xdr:ext cx="4692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38630" y="1272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137160</xdr:rowOff>
    </xdr:from>
    <xdr:to>
      <xdr:col>6</xdr:col>
      <xdr:colOff>38100</xdr:colOff>
      <xdr:row>77</xdr:row>
      <xdr:rowOff>67310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54100" y="128816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84455</xdr:rowOff>
    </xdr:from>
    <xdr:ext cx="469900" cy="2584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75030" y="12661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43815</xdr:rowOff>
    </xdr:from>
    <xdr:to>
      <xdr:col>24</xdr:col>
      <xdr:colOff>114300</xdr:colOff>
      <xdr:row>76</xdr:row>
      <xdr:rowOff>145415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46278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66675</xdr:rowOff>
    </xdr:from>
    <xdr:ext cx="469900" cy="2584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564380" y="12643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15240</xdr:rowOff>
    </xdr:from>
    <xdr:to>
      <xdr:col>20</xdr:col>
      <xdr:colOff>38100</xdr:colOff>
      <xdr:row>77</xdr:row>
      <xdr:rowOff>116840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649980" y="129273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107950</xdr:rowOff>
    </xdr:from>
    <xdr:ext cx="469900"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470910" y="13020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43815</xdr:rowOff>
    </xdr:from>
    <xdr:to>
      <xdr:col>15</xdr:col>
      <xdr:colOff>101600</xdr:colOff>
      <xdr:row>77</xdr:row>
      <xdr:rowOff>145415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7813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136525</xdr:rowOff>
    </xdr:from>
    <xdr:ext cx="46926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02230" y="13048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68580</xdr:rowOff>
    </xdr:from>
    <xdr:to>
      <xdr:col>10</xdr:col>
      <xdr:colOff>165100</xdr:colOff>
      <xdr:row>77</xdr:row>
      <xdr:rowOff>167640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17700" y="12980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161290</xdr:rowOff>
    </xdr:from>
    <xdr:ext cx="469265" cy="2584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38630" y="1307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8890</xdr:rowOff>
    </xdr:from>
    <xdr:to>
      <xdr:col>6</xdr:col>
      <xdr:colOff>38100</xdr:colOff>
      <xdr:row>77</xdr:row>
      <xdr:rowOff>111125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54100" y="1292098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102870</xdr:rowOff>
    </xdr:from>
    <xdr:ext cx="469900" cy="2584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75030" y="13014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5425" y="16913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84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83185</xdr:rowOff>
    </xdr:from>
    <xdr:to>
      <xdr:col>24</xdr:col>
      <xdr:colOff>62865</xdr:colOff>
      <xdr:row>98</xdr:row>
      <xdr:rowOff>163195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511675" y="151745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167005</xdr:rowOff>
    </xdr:from>
    <xdr:ext cx="534670" cy="2584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564380" y="16626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64,129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163195</xdr:rowOff>
    </xdr:from>
    <xdr:to>
      <xdr:col>24</xdr:col>
      <xdr:colOff>152400</xdr:colOff>
      <xdr:row>98</xdr:row>
      <xdr:rowOff>163195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429760" y="16622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29845</xdr:rowOff>
    </xdr:from>
    <xdr:ext cx="598805" cy="2584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564380" y="14953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178,473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83185</xdr:rowOff>
    </xdr:from>
    <xdr:to>
      <xdr:col>24</xdr:col>
      <xdr:colOff>152400</xdr:colOff>
      <xdr:row>90</xdr:row>
      <xdr:rowOff>83185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429760" y="15174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110490</xdr:rowOff>
    </xdr:from>
    <xdr:to>
      <xdr:col>24</xdr:col>
      <xdr:colOff>63500</xdr:colOff>
      <xdr:row>94</xdr:row>
      <xdr:rowOff>10795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00780" y="15712440"/>
          <a:ext cx="8128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60325</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564380" y="160051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81915</xdr:rowOff>
    </xdr:from>
    <xdr:to>
      <xdr:col>24</xdr:col>
      <xdr:colOff>114300</xdr:colOff>
      <xdr:row>96</xdr:row>
      <xdr:rowOff>12065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462780" y="160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170815</xdr:rowOff>
    </xdr:from>
    <xdr:to>
      <xdr:col>19</xdr:col>
      <xdr:colOff>177800</xdr:colOff>
      <xdr:row>94</xdr:row>
      <xdr:rowOff>10795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832100" y="15772765"/>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149860</xdr:rowOff>
    </xdr:from>
    <xdr:to>
      <xdr:col>20</xdr:col>
      <xdr:colOff>38100</xdr:colOff>
      <xdr:row>96</xdr:row>
      <xdr:rowOff>80010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649980" y="16094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71120</xdr:rowOff>
    </xdr:from>
    <xdr:ext cx="59817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06140" y="16187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170815</xdr:rowOff>
    </xdr:from>
    <xdr:to>
      <xdr:col>15</xdr:col>
      <xdr:colOff>50800</xdr:colOff>
      <xdr:row>94</xdr:row>
      <xdr:rowOff>34925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968500" y="1577276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153670</xdr:rowOff>
    </xdr:from>
    <xdr:to>
      <xdr:col>15</xdr:col>
      <xdr:colOff>101600</xdr:colOff>
      <xdr:row>96</xdr:row>
      <xdr:rowOff>83820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781300" y="160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74930</xdr:rowOff>
    </xdr:from>
    <xdr:ext cx="598805" cy="2584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542540" y="16191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34925</xdr:rowOff>
    </xdr:from>
    <xdr:to>
      <xdr:col>10</xdr:col>
      <xdr:colOff>114300</xdr:colOff>
      <xdr:row>94</xdr:row>
      <xdr:rowOff>137160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04900" y="15808325"/>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14605</xdr:rowOff>
    </xdr:from>
    <xdr:to>
      <xdr:col>10</xdr:col>
      <xdr:colOff>165100</xdr:colOff>
      <xdr:row>96</xdr:row>
      <xdr:rowOff>116205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17700" y="161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107315</xdr:rowOff>
    </xdr:from>
    <xdr:ext cx="53467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06245" y="16223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116205</xdr:rowOff>
    </xdr:from>
    <xdr:to>
      <xdr:col>6</xdr:col>
      <xdr:colOff>38100</xdr:colOff>
      <xdr:row>98</xdr:row>
      <xdr:rowOff>46355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54100" y="164039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37465</xdr:rowOff>
    </xdr:from>
    <xdr:ext cx="53403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42645" y="1649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59690</xdr:rowOff>
    </xdr:from>
    <xdr:to>
      <xdr:col>24</xdr:col>
      <xdr:colOff>114300</xdr:colOff>
      <xdr:row>93</xdr:row>
      <xdr:rowOff>161290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462780" y="156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82550</xdr:rowOff>
    </xdr:from>
    <xdr:ext cx="598805"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564380" y="15513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135,824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132080</xdr:rowOff>
    </xdr:from>
    <xdr:to>
      <xdr:col>20</xdr:col>
      <xdr:colOff>38100</xdr:colOff>
      <xdr:row>94</xdr:row>
      <xdr:rowOff>61595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649980" y="157340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78105</xdr:rowOff>
    </xdr:from>
    <xdr:ext cx="598170"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06140" y="15508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120650</xdr:rowOff>
    </xdr:from>
    <xdr:to>
      <xdr:col>15</xdr:col>
      <xdr:colOff>101600</xdr:colOff>
      <xdr:row>94</xdr:row>
      <xdr:rowOff>50165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781300" y="15722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66675</xdr:rowOff>
    </xdr:from>
    <xdr:ext cx="598805"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542540" y="15497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155575</xdr:rowOff>
    </xdr:from>
    <xdr:to>
      <xdr:col>10</xdr:col>
      <xdr:colOff>165100</xdr:colOff>
      <xdr:row>94</xdr:row>
      <xdr:rowOff>86360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17700" y="15757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102235</xdr:rowOff>
    </xdr:from>
    <xdr:ext cx="598170" cy="2584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673860" y="15532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86360</xdr:rowOff>
    </xdr:from>
    <xdr:to>
      <xdr:col>6</xdr:col>
      <xdr:colOff>38100</xdr:colOff>
      <xdr:row>95</xdr:row>
      <xdr:rowOff>16510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54100" y="158597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33020</xdr:rowOff>
    </xdr:from>
    <xdr:ext cx="598170"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10260" y="15634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828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18744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5630"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50890" y="59258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563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50890" y="5480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167640</xdr:rowOff>
    </xdr:from>
    <xdr:ext cx="59563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5089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144780</xdr:rowOff>
    </xdr:from>
    <xdr:to>
      <xdr:col>54</xdr:col>
      <xdr:colOff>185420</xdr:colOff>
      <xdr:row>38</xdr:row>
      <xdr:rowOff>81280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198100" y="5345430"/>
          <a:ext cx="0" cy="1109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85090</xdr:rowOff>
    </xdr:from>
    <xdr:ext cx="534035" cy="2584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248900" y="6459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81280</xdr:rowOff>
    </xdr:from>
    <xdr:to>
      <xdr:col>55</xdr:col>
      <xdr:colOff>88900</xdr:colOff>
      <xdr:row>38</xdr:row>
      <xdr:rowOff>81280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114280" y="6455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91440</xdr:rowOff>
    </xdr:from>
    <xdr:ext cx="598170" cy="2584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248900" y="5124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144780</xdr:rowOff>
    </xdr:from>
    <xdr:to>
      <xdr:col>55</xdr:col>
      <xdr:colOff>88900</xdr:colOff>
      <xdr:row>31</xdr:row>
      <xdr:rowOff>144780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114280" y="5345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6350</xdr:rowOff>
    </xdr:from>
    <xdr:to>
      <xdr:col>55</xdr:col>
      <xdr:colOff>0</xdr:colOff>
      <xdr:row>38</xdr:row>
      <xdr:rowOff>19685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385300" y="638048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109220</xdr:rowOff>
    </xdr:from>
    <xdr:ext cx="534035" cy="2584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248900" y="61480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86360</xdr:rowOff>
    </xdr:from>
    <xdr:to>
      <xdr:col>55</xdr:col>
      <xdr:colOff>50800</xdr:colOff>
      <xdr:row>38</xdr:row>
      <xdr:rowOff>16510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152380" y="62928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19685</xdr:rowOff>
    </xdr:from>
    <xdr:to>
      <xdr:col>50</xdr:col>
      <xdr:colOff>114300</xdr:colOff>
      <xdr:row>38</xdr:row>
      <xdr:rowOff>22225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521700" y="639381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28575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334500" y="63042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44450</xdr:rowOff>
    </xdr:from>
    <xdr:ext cx="53467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123045" y="6083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22225</xdr:rowOff>
    </xdr:from>
    <xdr:to>
      <xdr:col>45</xdr:col>
      <xdr:colOff>177800</xdr:colOff>
      <xdr:row>38</xdr:row>
      <xdr:rowOff>33020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653020" y="639635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109855</xdr:rowOff>
    </xdr:from>
    <xdr:to>
      <xdr:col>46</xdr:col>
      <xdr:colOff>38100</xdr:colOff>
      <xdr:row>38</xdr:row>
      <xdr:rowOff>40005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470900" y="63163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56515</xdr:rowOff>
    </xdr:from>
    <xdr:ext cx="53403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259445" y="6095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21590</xdr:rowOff>
    </xdr:from>
    <xdr:to>
      <xdr:col>41</xdr:col>
      <xdr:colOff>50800</xdr:colOff>
      <xdr:row>38</xdr:row>
      <xdr:rowOff>33020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789420" y="639572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116840</xdr:rowOff>
    </xdr:from>
    <xdr:to>
      <xdr:col>41</xdr:col>
      <xdr:colOff>101600</xdr:colOff>
      <xdr:row>38</xdr:row>
      <xdr:rowOff>46990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60222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63500</xdr:rowOff>
    </xdr:from>
    <xdr:ext cx="53403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395845" y="6102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113030</xdr:rowOff>
    </xdr:from>
    <xdr:to>
      <xdr:col>36</xdr:col>
      <xdr:colOff>165100</xdr:colOff>
      <xdr:row>38</xdr:row>
      <xdr:rowOff>43180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73862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59690</xdr:rowOff>
    </xdr:from>
    <xdr:ext cx="53467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527165" y="6098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152380" y="63334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64770</xdr:rowOff>
    </xdr:from>
    <xdr:ext cx="534035"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248900" y="6271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140335</xdr:rowOff>
    </xdr:from>
    <xdr:to>
      <xdr:col>50</xdr:col>
      <xdr:colOff>165100</xdr:colOff>
      <xdr:row>38</xdr:row>
      <xdr:rowOff>70485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334500" y="6346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61595</xdr:rowOff>
    </xdr:from>
    <xdr:ext cx="53467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123045" y="6435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142875</xdr:rowOff>
    </xdr:from>
    <xdr:to>
      <xdr:col>46</xdr:col>
      <xdr:colOff>38100</xdr:colOff>
      <xdr:row>38</xdr:row>
      <xdr:rowOff>73025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470900" y="63493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64135</xdr:rowOff>
    </xdr:from>
    <xdr:ext cx="53403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259445" y="643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153670</xdr:rowOff>
    </xdr:from>
    <xdr:to>
      <xdr:col>41</xdr:col>
      <xdr:colOff>101600</xdr:colOff>
      <xdr:row>38</xdr:row>
      <xdr:rowOff>84455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602220" y="63601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74930</xdr:rowOff>
    </xdr:from>
    <xdr:ext cx="53403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395845" y="644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73862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63500</xdr:rowOff>
    </xdr:from>
    <xdr:ext cx="53467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27165" y="643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84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187440" y="9855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0860"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5025" y="9535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131445</xdr:rowOff>
    </xdr:from>
    <xdr:to>
      <xdr:col>59</xdr:col>
      <xdr:colOff>50800</xdr:colOff>
      <xdr:row>55</xdr:row>
      <xdr:rowOff>131445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31280" y="93554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0860"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502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30860" cy="25908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5025" y="8894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5630"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5089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5630"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85089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63500</xdr:rowOff>
    </xdr:from>
    <xdr:to>
      <xdr:col>54</xdr:col>
      <xdr:colOff>185420</xdr:colOff>
      <xdr:row>58</xdr:row>
      <xdr:rowOff>116205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198100" y="844931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120015</xdr:rowOff>
    </xdr:from>
    <xdr:ext cx="534035" cy="25908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248900" y="984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116205</xdr:rowOff>
    </xdr:from>
    <xdr:to>
      <xdr:col>55</xdr:col>
      <xdr:colOff>88900</xdr:colOff>
      <xdr:row>58</xdr:row>
      <xdr:rowOff>116205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114280" y="9843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10160</xdr:rowOff>
    </xdr:from>
    <xdr:ext cx="598170" cy="2584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248900" y="8228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63500</xdr:rowOff>
    </xdr:from>
    <xdr:to>
      <xdr:col>55</xdr:col>
      <xdr:colOff>88900</xdr:colOff>
      <xdr:row>50</xdr:row>
      <xdr:rowOff>63500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114280" y="8449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129540</xdr:rowOff>
    </xdr:from>
    <xdr:to>
      <xdr:col>55</xdr:col>
      <xdr:colOff>0</xdr:colOff>
      <xdr:row>56</xdr:row>
      <xdr:rowOff>92075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385300" y="9353550"/>
          <a:ext cx="8128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74295</xdr:rowOff>
    </xdr:from>
    <xdr:ext cx="534035" cy="2584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248900" y="94659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95885</xdr:rowOff>
    </xdr:from>
    <xdr:to>
      <xdr:col>55</xdr:col>
      <xdr:colOff>50800</xdr:colOff>
      <xdr:row>57</xdr:row>
      <xdr:rowOff>26035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152380" y="94875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26670</xdr:rowOff>
    </xdr:from>
    <xdr:to>
      <xdr:col>50</xdr:col>
      <xdr:colOff>114300</xdr:colOff>
      <xdr:row>56</xdr:row>
      <xdr:rowOff>92075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521700" y="9250680"/>
          <a:ext cx="8636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92075</xdr:rowOff>
    </xdr:from>
    <xdr:to>
      <xdr:col>50</xdr:col>
      <xdr:colOff>165100</xdr:colOff>
      <xdr:row>57</xdr:row>
      <xdr:rowOff>22225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334500" y="9483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13335</xdr:rowOff>
    </xdr:from>
    <xdr:ext cx="534670" cy="2584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123045" y="9572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26670</xdr:rowOff>
    </xdr:from>
    <xdr:to>
      <xdr:col>45</xdr:col>
      <xdr:colOff>177800</xdr:colOff>
      <xdr:row>55</xdr:row>
      <xdr:rowOff>165100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653020" y="9250680"/>
          <a:ext cx="86868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98425</xdr:rowOff>
    </xdr:from>
    <xdr:to>
      <xdr:col>46</xdr:col>
      <xdr:colOff>38100</xdr:colOff>
      <xdr:row>57</xdr:row>
      <xdr:rowOff>28575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470900" y="94900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19685</xdr:rowOff>
    </xdr:from>
    <xdr:ext cx="53403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259445" y="9578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165100</xdr:rowOff>
    </xdr:from>
    <xdr:to>
      <xdr:col>41</xdr:col>
      <xdr:colOff>50800</xdr:colOff>
      <xdr:row>56</xdr:row>
      <xdr:rowOff>106680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789420" y="9389110"/>
          <a:ext cx="8636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117475</xdr:rowOff>
    </xdr:from>
    <xdr:to>
      <xdr:col>41</xdr:col>
      <xdr:colOff>101600</xdr:colOff>
      <xdr:row>57</xdr:row>
      <xdr:rowOff>47625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602220" y="9509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38735</xdr:rowOff>
    </xdr:from>
    <xdr:ext cx="53403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395845" y="959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57150</xdr:rowOff>
    </xdr:from>
    <xdr:to>
      <xdr:col>36</xdr:col>
      <xdr:colOff>165100</xdr:colOff>
      <xdr:row>56</xdr:row>
      <xdr:rowOff>158750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73862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149860</xdr:rowOff>
    </xdr:from>
    <xdr:ext cx="53467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527165" y="954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78740</xdr:rowOff>
    </xdr:from>
    <xdr:to>
      <xdr:col>55</xdr:col>
      <xdr:colOff>50800</xdr:colOff>
      <xdr:row>56</xdr:row>
      <xdr:rowOff>8890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152380" y="93027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101600</xdr:rowOff>
    </xdr:from>
    <xdr:ext cx="534035" cy="25908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248900" y="915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41275</xdr:rowOff>
    </xdr:from>
    <xdr:to>
      <xdr:col>50</xdr:col>
      <xdr:colOff>165100</xdr:colOff>
      <xdr:row>56</xdr:row>
      <xdr:rowOff>142875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334500" y="9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159385</xdr:rowOff>
    </xdr:from>
    <xdr:ext cx="534670" cy="2584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123045" y="9215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147320</xdr:rowOff>
    </xdr:from>
    <xdr:to>
      <xdr:col>46</xdr:col>
      <xdr:colOff>38100</xdr:colOff>
      <xdr:row>55</xdr:row>
      <xdr:rowOff>77470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470900" y="92036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93980</xdr:rowOff>
    </xdr:from>
    <xdr:ext cx="53403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259445" y="8982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114300</xdr:rowOff>
    </xdr:from>
    <xdr:to>
      <xdr:col>41</xdr:col>
      <xdr:colOff>101600</xdr:colOff>
      <xdr:row>56</xdr:row>
      <xdr:rowOff>44450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602220" y="9338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60960</xdr:rowOff>
    </xdr:from>
    <xdr:ext cx="53403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395845" y="911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55880</xdr:rowOff>
    </xdr:from>
    <xdr:to>
      <xdr:col>36</xdr:col>
      <xdr:colOff>165100</xdr:colOff>
      <xdr:row>56</xdr:row>
      <xdr:rowOff>157480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73862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2540</xdr:rowOff>
    </xdr:from>
    <xdr:ext cx="534670"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27165" y="922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30860"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502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860" cy="2584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502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144780</xdr:rowOff>
    </xdr:from>
    <xdr:to>
      <xdr:col>54</xdr:col>
      <xdr:colOff>185420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198100" y="1188339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8920" cy="2584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248900"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91440</xdr:rowOff>
    </xdr:from>
    <xdr:ext cx="534035" cy="2584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248900" y="11662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75,747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144780</xdr:rowOff>
    </xdr:from>
    <xdr:to>
      <xdr:col>55</xdr:col>
      <xdr:colOff>88900</xdr:colOff>
      <xdr:row>70</xdr:row>
      <xdr:rowOff>144780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114280" y="11883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66040</xdr:rowOff>
    </xdr:from>
    <xdr:to>
      <xdr:col>55</xdr:col>
      <xdr:colOff>0</xdr:colOff>
      <xdr:row>78</xdr:row>
      <xdr:rowOff>113030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385300" y="13145770"/>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132715</xdr:rowOff>
    </xdr:from>
    <xdr:ext cx="534035"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248900" y="1287716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109855</xdr:rowOff>
    </xdr:from>
    <xdr:to>
      <xdr:col>55</xdr:col>
      <xdr:colOff>50800</xdr:colOff>
      <xdr:row>78</xdr:row>
      <xdr:rowOff>40005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152380" y="130219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84455</xdr:rowOff>
    </xdr:from>
    <xdr:to>
      <xdr:col>50</xdr:col>
      <xdr:colOff>114300</xdr:colOff>
      <xdr:row>78</xdr:row>
      <xdr:rowOff>66040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521700" y="12828905"/>
          <a:ext cx="8636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129540</xdr:rowOff>
    </xdr:from>
    <xdr:to>
      <xdr:col>50</xdr:col>
      <xdr:colOff>165100</xdr:colOff>
      <xdr:row>78</xdr:row>
      <xdr:rowOff>59690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334500" y="1304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76200</xdr:rowOff>
    </xdr:from>
    <xdr:ext cx="53467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123045" y="1282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84455</xdr:rowOff>
    </xdr:from>
    <xdr:to>
      <xdr:col>45</xdr:col>
      <xdr:colOff>177800</xdr:colOff>
      <xdr:row>78</xdr:row>
      <xdr:rowOff>38735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653020" y="12828905"/>
          <a:ext cx="86868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137160</xdr:rowOff>
    </xdr:from>
    <xdr:to>
      <xdr:col>46</xdr:col>
      <xdr:colOff>38100</xdr:colOff>
      <xdr:row>78</xdr:row>
      <xdr:rowOff>67310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470900" y="130492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58420</xdr:rowOff>
    </xdr:from>
    <xdr:ext cx="53403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259445" y="13138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50165</xdr:rowOff>
    </xdr:from>
    <xdr:to>
      <xdr:col>41</xdr:col>
      <xdr:colOff>50800</xdr:colOff>
      <xdr:row>78</xdr:row>
      <xdr:rowOff>38735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789420" y="12962255"/>
          <a:ext cx="8636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152400</xdr:rowOff>
    </xdr:from>
    <xdr:to>
      <xdr:col>41</xdr:col>
      <xdr:colOff>101600</xdr:colOff>
      <xdr:row>78</xdr:row>
      <xdr:rowOff>82550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602220" y="13064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99060</xdr:rowOff>
    </xdr:from>
    <xdr:ext cx="46926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423150" y="12843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29845</xdr:rowOff>
    </xdr:from>
    <xdr:to>
      <xdr:col>36</xdr:col>
      <xdr:colOff>165100</xdr:colOff>
      <xdr:row>77</xdr:row>
      <xdr:rowOff>131445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73862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122555</xdr:rowOff>
    </xdr:from>
    <xdr:ext cx="534670" cy="2584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527165" y="13034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62230</xdr:rowOff>
    </xdr:from>
    <xdr:to>
      <xdr:col>55</xdr:col>
      <xdr:colOff>50800</xdr:colOff>
      <xdr:row>78</xdr:row>
      <xdr:rowOff>163830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152380" y="131419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148590</xdr:rowOff>
    </xdr:from>
    <xdr:ext cx="469265" cy="2584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248900" y="13060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15240</xdr:rowOff>
    </xdr:from>
    <xdr:to>
      <xdr:col>50</xdr:col>
      <xdr:colOff>165100</xdr:colOff>
      <xdr:row>78</xdr:row>
      <xdr:rowOff>116840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334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107950</xdr:rowOff>
    </xdr:from>
    <xdr:ext cx="469265" cy="2584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155430" y="1318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33655</xdr:rowOff>
    </xdr:from>
    <xdr:to>
      <xdr:col>46</xdr:col>
      <xdr:colOff>38100</xdr:colOff>
      <xdr:row>76</xdr:row>
      <xdr:rowOff>135255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470900" y="12778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151765</xdr:rowOff>
    </xdr:from>
    <xdr:ext cx="53403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259445" y="12560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159385</xdr:rowOff>
    </xdr:from>
    <xdr:to>
      <xdr:col>41</xdr:col>
      <xdr:colOff>101600</xdr:colOff>
      <xdr:row>78</xdr:row>
      <xdr:rowOff>89535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602220" y="13071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80645</xdr:rowOff>
    </xdr:from>
    <xdr:ext cx="46926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423150" y="13160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167640</xdr:rowOff>
    </xdr:from>
    <xdr:to>
      <xdr:col>36</xdr:col>
      <xdr:colOff>165100</xdr:colOff>
      <xdr:row>77</xdr:row>
      <xdr:rowOff>100965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738620" y="12912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117475</xdr:rowOff>
    </xdr:from>
    <xdr:ext cx="534670"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27165" y="12694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860"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5025" y="152812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0860"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5025" y="14961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0860" cy="2584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5915025" y="146431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89</xdr:row>
      <xdr:rowOff>112395</xdr:rowOff>
    </xdr:from>
    <xdr:to>
      <xdr:col>54</xdr:col>
      <xdr:colOff>185420</xdr:colOff>
      <xdr:row>98</xdr:row>
      <xdr:rowOff>78105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198100" y="15036165"/>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81915</xdr:rowOff>
    </xdr:from>
    <xdr:ext cx="469265" cy="259080"/>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248900" y="1654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78105</xdr:rowOff>
    </xdr:from>
    <xdr:to>
      <xdr:col>55</xdr:col>
      <xdr:colOff>88900</xdr:colOff>
      <xdr:row>98</xdr:row>
      <xdr:rowOff>78105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114280" y="16537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59055</xdr:rowOff>
    </xdr:from>
    <xdr:ext cx="534035" cy="259080"/>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248900" y="14815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52,082</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112395</xdr:rowOff>
    </xdr:from>
    <xdr:to>
      <xdr:col>55</xdr:col>
      <xdr:colOff>88900</xdr:colOff>
      <xdr:row>89</xdr:row>
      <xdr:rowOff>112395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114280" y="15036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65405</xdr:rowOff>
    </xdr:from>
    <xdr:to>
      <xdr:col>55</xdr:col>
      <xdr:colOff>0</xdr:colOff>
      <xdr:row>93</xdr:row>
      <xdr:rowOff>169545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385300" y="15324455"/>
          <a:ext cx="8128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19685</xdr:rowOff>
    </xdr:from>
    <xdr:ext cx="534035" cy="2584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248900" y="159645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41275</xdr:rowOff>
    </xdr:from>
    <xdr:to>
      <xdr:col>55</xdr:col>
      <xdr:colOff>50800</xdr:colOff>
      <xdr:row>95</xdr:row>
      <xdr:rowOff>143510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152380" y="159861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134620</xdr:rowOff>
    </xdr:from>
    <xdr:to>
      <xdr:col>50</xdr:col>
      <xdr:colOff>114300</xdr:colOff>
      <xdr:row>93</xdr:row>
      <xdr:rowOff>169545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521700" y="1573657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3810</xdr:rowOff>
    </xdr:from>
    <xdr:to>
      <xdr:col>50</xdr:col>
      <xdr:colOff>165100</xdr:colOff>
      <xdr:row>95</xdr:row>
      <xdr:rowOff>105410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334500" y="1594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96520</xdr:rowOff>
    </xdr:from>
    <xdr:ext cx="53467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123045" y="1604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154940</xdr:rowOff>
    </xdr:from>
    <xdr:to>
      <xdr:col>45</xdr:col>
      <xdr:colOff>177800</xdr:colOff>
      <xdr:row>93</xdr:row>
      <xdr:rowOff>134620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653020" y="15413990"/>
          <a:ext cx="86868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13335</xdr:rowOff>
    </xdr:from>
    <xdr:to>
      <xdr:col>46</xdr:col>
      <xdr:colOff>38100</xdr:colOff>
      <xdr:row>95</xdr:row>
      <xdr:rowOff>114935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470900" y="159581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106045</xdr:rowOff>
    </xdr:from>
    <xdr:ext cx="53403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259445" y="1605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154940</xdr:rowOff>
    </xdr:from>
    <xdr:to>
      <xdr:col>41</xdr:col>
      <xdr:colOff>50800</xdr:colOff>
      <xdr:row>94</xdr:row>
      <xdr:rowOff>154940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789420" y="15413990"/>
          <a:ext cx="8636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602220" y="1595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107315</xdr:rowOff>
    </xdr:from>
    <xdr:ext cx="53403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395845" y="16052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57785</xdr:rowOff>
    </xdr:from>
    <xdr:to>
      <xdr:col>36</xdr:col>
      <xdr:colOff>165100</xdr:colOff>
      <xdr:row>95</xdr:row>
      <xdr:rowOff>159385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738620" y="1600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150495</xdr:rowOff>
    </xdr:from>
    <xdr:ext cx="53467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527165" y="1609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14605</xdr:rowOff>
    </xdr:from>
    <xdr:to>
      <xdr:col>55</xdr:col>
      <xdr:colOff>50800</xdr:colOff>
      <xdr:row>91</xdr:row>
      <xdr:rowOff>116205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152380" y="152736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37465</xdr:rowOff>
    </xdr:from>
    <xdr:ext cx="534035" cy="259080"/>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248900" y="15128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118745</xdr:rowOff>
    </xdr:from>
    <xdr:to>
      <xdr:col>50</xdr:col>
      <xdr:colOff>165100</xdr:colOff>
      <xdr:row>94</xdr:row>
      <xdr:rowOff>48895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334500" y="157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65405</xdr:rowOff>
    </xdr:from>
    <xdr:ext cx="534670" cy="2584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123045" y="15495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83820</xdr:rowOff>
    </xdr:from>
    <xdr:to>
      <xdr:col>46</xdr:col>
      <xdr:colOff>38100</xdr:colOff>
      <xdr:row>94</xdr:row>
      <xdr:rowOff>13970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470900" y="15685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30480</xdr:rowOff>
    </xdr:from>
    <xdr:ext cx="534035" cy="2584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259445" y="1546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91</xdr:row>
      <xdr:rowOff>104140</xdr:rowOff>
    </xdr:from>
    <xdr:to>
      <xdr:col>41</xdr:col>
      <xdr:colOff>101600</xdr:colOff>
      <xdr:row>92</xdr:row>
      <xdr:rowOff>34290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602220" y="153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90</xdr:row>
      <xdr:rowOff>50800</xdr:rowOff>
    </xdr:from>
    <xdr:ext cx="534035" cy="2584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395845" y="15142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103505</xdr:rowOff>
    </xdr:from>
    <xdr:to>
      <xdr:col>36</xdr:col>
      <xdr:colOff>165100</xdr:colOff>
      <xdr:row>95</xdr:row>
      <xdr:rowOff>33655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738620" y="158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50165</xdr:rowOff>
    </xdr:from>
    <xdr:ext cx="534670"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527165" y="1565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1580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8285"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71960" y="62611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30860"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1580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0860" cy="25908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599545" y="5144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45085</xdr:rowOff>
    </xdr:from>
    <xdr:to>
      <xdr:col>85</xdr:col>
      <xdr:colOff>126365</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885795" y="524573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84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5938500" y="64033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798800" y="639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163195</xdr:rowOff>
    </xdr:from>
    <xdr:ext cx="534670" cy="2584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59385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45085</xdr:rowOff>
    </xdr:from>
    <xdr:to>
      <xdr:col>86</xdr:col>
      <xdr:colOff>25400</xdr:colOff>
      <xdr:row>31</xdr:row>
      <xdr:rowOff>45085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798800" y="5245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142875</xdr:rowOff>
    </xdr:from>
    <xdr:to>
      <xdr:col>85</xdr:col>
      <xdr:colOff>127000</xdr:colOff>
      <xdr:row>37</xdr:row>
      <xdr:rowOff>2540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069820" y="6181725"/>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52705</xdr:rowOff>
    </xdr:from>
    <xdr:ext cx="469900" cy="2584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5938500" y="62591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74295</xdr:rowOff>
    </xdr:from>
    <xdr:to>
      <xdr:col>85</xdr:col>
      <xdr:colOff>177800</xdr:colOff>
      <xdr:row>38</xdr:row>
      <xdr:rowOff>4445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836900" y="6280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98425</xdr:rowOff>
    </xdr:from>
    <xdr:to>
      <xdr:col>81</xdr:col>
      <xdr:colOff>50800</xdr:colOff>
      <xdr:row>37</xdr:row>
      <xdr:rowOff>2540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206220" y="6137275"/>
          <a:ext cx="8636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64770</xdr:rowOff>
    </xdr:from>
    <xdr:to>
      <xdr:col>81</xdr:col>
      <xdr:colOff>101600</xdr:colOff>
      <xdr:row>37</xdr:row>
      <xdr:rowOff>167005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019020" y="6271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158750</xdr:rowOff>
    </xdr:from>
    <xdr:ext cx="469265" cy="2584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839950" y="6365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98425</xdr:rowOff>
    </xdr:from>
    <xdr:to>
      <xdr:col>76</xdr:col>
      <xdr:colOff>114300</xdr:colOff>
      <xdr:row>37</xdr:row>
      <xdr:rowOff>59055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342620" y="6137275"/>
          <a:ext cx="8636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118110</xdr:rowOff>
    </xdr:from>
    <xdr:to>
      <xdr:col>76</xdr:col>
      <xdr:colOff>165100</xdr:colOff>
      <xdr:row>38</xdr:row>
      <xdr:rowOff>48260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155420" y="6324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39370</xdr:rowOff>
    </xdr:from>
    <xdr:ext cx="37846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0220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59055</xdr:rowOff>
    </xdr:from>
    <xdr:to>
      <xdr:col>71</xdr:col>
      <xdr:colOff>177800</xdr:colOff>
      <xdr:row>37</xdr:row>
      <xdr:rowOff>106045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473940" y="6265545"/>
          <a:ext cx="868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114300</xdr:rowOff>
    </xdr:from>
    <xdr:to>
      <xdr:col>72</xdr:col>
      <xdr:colOff>38100</xdr:colOff>
      <xdr:row>38</xdr:row>
      <xdr:rowOff>44450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291820" y="63207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35560</xdr:rowOff>
    </xdr:from>
    <xdr:ext cx="378460" cy="2584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158470" y="64096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117475</xdr:rowOff>
    </xdr:from>
    <xdr:to>
      <xdr:col>67</xdr:col>
      <xdr:colOff>101600</xdr:colOff>
      <xdr:row>38</xdr:row>
      <xdr:rowOff>47625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423140" y="6323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38735</xdr:rowOff>
    </xdr:from>
    <xdr:ext cx="37782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289790" y="64128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92075</xdr:rowOff>
    </xdr:from>
    <xdr:to>
      <xdr:col>85</xdr:col>
      <xdr:colOff>177800</xdr:colOff>
      <xdr:row>37</xdr:row>
      <xdr:rowOff>22225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836900" y="6130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114935</xdr:rowOff>
    </xdr:from>
    <xdr:ext cx="469900" cy="259080"/>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5938500" y="5986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123190</xdr:rowOff>
    </xdr:from>
    <xdr:to>
      <xdr:col>81</xdr:col>
      <xdr:colOff>101600</xdr:colOff>
      <xdr:row>37</xdr:row>
      <xdr:rowOff>53340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019020" y="6162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69850</xdr:rowOff>
    </xdr:from>
    <xdr:ext cx="469265" cy="2584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839950" y="5941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47625</xdr:rowOff>
    </xdr:from>
    <xdr:to>
      <xdr:col>76</xdr:col>
      <xdr:colOff>165100</xdr:colOff>
      <xdr:row>36</xdr:row>
      <xdr:rowOff>149225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15542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34</xdr:row>
      <xdr:rowOff>165735</xdr:rowOff>
    </xdr:from>
    <xdr:ext cx="469265" cy="2584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976350" y="586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8255</xdr:rowOff>
    </xdr:from>
    <xdr:to>
      <xdr:col>72</xdr:col>
      <xdr:colOff>38100</xdr:colOff>
      <xdr:row>37</xdr:row>
      <xdr:rowOff>109855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291820" y="62147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126365</xdr:rowOff>
    </xdr:from>
    <xdr:ext cx="469900" cy="2584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112750" y="5997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55245</xdr:rowOff>
    </xdr:from>
    <xdr:to>
      <xdr:col>67</xdr:col>
      <xdr:colOff>101600</xdr:colOff>
      <xdr:row>37</xdr:row>
      <xdr:rowOff>156845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42314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1905</xdr:rowOff>
    </xdr:from>
    <xdr:ext cx="46926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244070" y="6040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8285" cy="25908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584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584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84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584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9555" cy="2584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9555" cy="2584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84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9555" cy="2584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140335</xdr:rowOff>
    </xdr:from>
    <xdr:to>
      <xdr:col>89</xdr:col>
      <xdr:colOff>177800</xdr:colOff>
      <xdr:row>78</xdr:row>
      <xdr:rowOff>140335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828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7196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0860" cy="2584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599545" y="12631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086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599545" y="12185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140335</xdr:rowOff>
    </xdr:from>
    <xdr:to>
      <xdr:col>89</xdr:col>
      <xdr:colOff>177800</xdr:colOff>
      <xdr:row>70</xdr:row>
      <xdr:rowOff>140335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167640</xdr:rowOff>
    </xdr:from>
    <xdr:ext cx="53086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599545" y="11738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59954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41275</xdr:rowOff>
    </xdr:from>
    <xdr:to>
      <xdr:col>85</xdr:col>
      <xdr:colOff>126365</xdr:colOff>
      <xdr:row>77</xdr:row>
      <xdr:rowOff>51435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885795" y="11947525"/>
          <a:ext cx="1270" cy="1016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55245</xdr:rowOff>
    </xdr:from>
    <xdr:ext cx="534670" cy="2584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5938500" y="1296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51435</xdr:rowOff>
    </xdr:from>
    <xdr:to>
      <xdr:col>86</xdr:col>
      <xdr:colOff>25400</xdr:colOff>
      <xdr:row>77</xdr:row>
      <xdr:rowOff>51435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798800" y="12963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159385</xdr:rowOff>
    </xdr:from>
    <xdr:ext cx="534670" cy="2584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5938500" y="11730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41275</xdr:rowOff>
    </xdr:from>
    <xdr:to>
      <xdr:col>86</xdr:col>
      <xdr:colOff>25400</xdr:colOff>
      <xdr:row>71</xdr:row>
      <xdr:rowOff>41275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798800" y="11947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635</xdr:rowOff>
    </xdr:from>
    <xdr:to>
      <xdr:col>85</xdr:col>
      <xdr:colOff>127000</xdr:colOff>
      <xdr:row>71</xdr:row>
      <xdr:rowOff>84455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069820" y="11906885"/>
          <a:ext cx="8178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26670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5938500" y="12435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48260</xdr:rowOff>
    </xdr:from>
    <xdr:to>
      <xdr:col>85</xdr:col>
      <xdr:colOff>177800</xdr:colOff>
      <xdr:row>74</xdr:row>
      <xdr:rowOff>149860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836900" y="124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61595</xdr:rowOff>
    </xdr:from>
    <xdr:to>
      <xdr:col>81</xdr:col>
      <xdr:colOff>50800</xdr:colOff>
      <xdr:row>71</xdr:row>
      <xdr:rowOff>635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206220" y="11800205"/>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26035</xdr:rowOff>
    </xdr:from>
    <xdr:to>
      <xdr:col>81</xdr:col>
      <xdr:colOff>101600</xdr:colOff>
      <xdr:row>74</xdr:row>
      <xdr:rowOff>127635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019020" y="12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118745</xdr:rowOff>
    </xdr:from>
    <xdr:ext cx="53403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812645" y="12527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70</xdr:row>
      <xdr:rowOff>29845</xdr:rowOff>
    </xdr:from>
    <xdr:to>
      <xdr:col>76</xdr:col>
      <xdr:colOff>114300</xdr:colOff>
      <xdr:row>70</xdr:row>
      <xdr:rowOff>61595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342620" y="1176845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8890</xdr:rowOff>
    </xdr:from>
    <xdr:to>
      <xdr:col>76</xdr:col>
      <xdr:colOff>165100</xdr:colOff>
      <xdr:row>74</xdr:row>
      <xdr:rowOff>110490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155420" y="1241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101600</xdr:rowOff>
    </xdr:from>
    <xdr:ext cx="53467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943965" y="1251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29845</xdr:rowOff>
    </xdr:from>
    <xdr:to>
      <xdr:col>71</xdr:col>
      <xdr:colOff>177800</xdr:colOff>
      <xdr:row>70</xdr:row>
      <xdr:rowOff>104140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473940" y="11768455"/>
          <a:ext cx="8686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149860</xdr:rowOff>
    </xdr:from>
    <xdr:to>
      <xdr:col>72</xdr:col>
      <xdr:colOff>38100</xdr:colOff>
      <xdr:row>74</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291820" y="123913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71120</xdr:rowOff>
    </xdr:from>
    <xdr:ext cx="534035" cy="2584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080365" y="12480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123825</xdr:rowOff>
    </xdr:from>
    <xdr:to>
      <xdr:col>67</xdr:col>
      <xdr:colOff>101600</xdr:colOff>
      <xdr:row>74</xdr:row>
      <xdr:rowOff>53975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423140" y="12365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45085</xdr:rowOff>
    </xdr:from>
    <xdr:ext cx="534035"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216765" y="12454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71</xdr:row>
      <xdr:rowOff>33655</xdr:rowOff>
    </xdr:from>
    <xdr:to>
      <xdr:col>85</xdr:col>
      <xdr:colOff>177800</xdr:colOff>
      <xdr:row>71</xdr:row>
      <xdr:rowOff>135255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836900" y="119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120650</xdr:rowOff>
    </xdr:from>
    <xdr:ext cx="534670"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5938500" y="1185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70</xdr:row>
      <xdr:rowOff>120650</xdr:rowOff>
    </xdr:from>
    <xdr:to>
      <xdr:col>81</xdr:col>
      <xdr:colOff>101600</xdr:colOff>
      <xdr:row>71</xdr:row>
      <xdr:rowOff>51435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019020" y="118592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69</xdr:row>
      <xdr:rowOff>67945</xdr:rowOff>
    </xdr:from>
    <xdr:ext cx="534035" cy="2584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812645" y="11638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70</xdr:row>
      <xdr:rowOff>10795</xdr:rowOff>
    </xdr:from>
    <xdr:to>
      <xdr:col>76</xdr:col>
      <xdr:colOff>165100</xdr:colOff>
      <xdr:row>70</xdr:row>
      <xdr:rowOff>112395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155420" y="117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68</xdr:row>
      <xdr:rowOff>128905</xdr:rowOff>
    </xdr:from>
    <xdr:ext cx="534670" cy="2584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943965" y="11532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69</xdr:row>
      <xdr:rowOff>150495</xdr:rowOff>
    </xdr:from>
    <xdr:to>
      <xdr:col>72</xdr:col>
      <xdr:colOff>38100</xdr:colOff>
      <xdr:row>70</xdr:row>
      <xdr:rowOff>80645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291820" y="117214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68</xdr:row>
      <xdr:rowOff>97155</xdr:rowOff>
    </xdr:from>
    <xdr:ext cx="53403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080365" y="11500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53340</xdr:rowOff>
    </xdr:from>
    <xdr:to>
      <xdr:col>67</xdr:col>
      <xdr:colOff>101600</xdr:colOff>
      <xdr:row>70</xdr:row>
      <xdr:rowOff>154940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423140" y="117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68</xdr:row>
      <xdr:rowOff>167640</xdr:rowOff>
    </xdr:from>
    <xdr:ext cx="53403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216765" y="11570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535410" y="157708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53541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84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53541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127000</xdr:rowOff>
    </xdr:from>
    <xdr:to>
      <xdr:col>85</xdr:col>
      <xdr:colOff>126365</xdr:colOff>
      <xdr:row>99</xdr:row>
      <xdr:rowOff>39370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885795" y="15218410"/>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43180</xdr:rowOff>
    </xdr:from>
    <xdr:ext cx="378460" cy="2584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5938500" y="166738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39370</xdr:rowOff>
    </xdr:from>
    <xdr:to>
      <xdr:col>86</xdr:col>
      <xdr:colOff>25400</xdr:colOff>
      <xdr:row>99</xdr:row>
      <xdr:rowOff>39370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798800" y="16670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73660</xdr:rowOff>
    </xdr:from>
    <xdr:ext cx="598805" cy="2584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5938500" y="149974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191,646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127000</xdr:rowOff>
    </xdr:from>
    <xdr:to>
      <xdr:col>86</xdr:col>
      <xdr:colOff>25400</xdr:colOff>
      <xdr:row>90</xdr:row>
      <xdr:rowOff>127000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798800" y="15218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121920</xdr:rowOff>
    </xdr:from>
    <xdr:to>
      <xdr:col>85</xdr:col>
      <xdr:colOff>127000</xdr:colOff>
      <xdr:row>98</xdr:row>
      <xdr:rowOff>145415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069820" y="16581120"/>
          <a:ext cx="8178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85090</xdr:rowOff>
    </xdr:from>
    <xdr:ext cx="534670" cy="259080"/>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5938500" y="16372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62230</xdr:rowOff>
    </xdr:from>
    <xdr:to>
      <xdr:col>85</xdr:col>
      <xdr:colOff>177800</xdr:colOff>
      <xdr:row>98</xdr:row>
      <xdr:rowOff>163830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8369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121920</xdr:rowOff>
    </xdr:from>
    <xdr:to>
      <xdr:col>81</xdr:col>
      <xdr:colOff>50800</xdr:colOff>
      <xdr:row>98</xdr:row>
      <xdr:rowOff>143510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206220" y="1658112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17780</xdr:rowOff>
    </xdr:from>
    <xdr:to>
      <xdr:col>81</xdr:col>
      <xdr:colOff>101600</xdr:colOff>
      <xdr:row>98</xdr:row>
      <xdr:rowOff>119380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01902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135890</xdr:rowOff>
    </xdr:from>
    <xdr:ext cx="53403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812645" y="1625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128270</xdr:rowOff>
    </xdr:from>
    <xdr:to>
      <xdr:col>76</xdr:col>
      <xdr:colOff>114300</xdr:colOff>
      <xdr:row>98</xdr:row>
      <xdr:rowOff>143510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342620" y="16416020"/>
          <a:ext cx="8636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63500</xdr:rowOff>
    </xdr:from>
    <xdr:to>
      <xdr:col>76</xdr:col>
      <xdr:colOff>165100</xdr:colOff>
      <xdr:row>98</xdr:row>
      <xdr:rowOff>165100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15542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10160</xdr:rowOff>
    </xdr:from>
    <xdr:ext cx="53467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943965" y="1629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128270</xdr:rowOff>
    </xdr:from>
    <xdr:to>
      <xdr:col>71</xdr:col>
      <xdr:colOff>177800</xdr:colOff>
      <xdr:row>98</xdr:row>
      <xdr:rowOff>96520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473940" y="16416020"/>
          <a:ext cx="86868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90805</xdr:rowOff>
    </xdr:from>
    <xdr:to>
      <xdr:col>72</xdr:col>
      <xdr:colOff>38100</xdr:colOff>
      <xdr:row>99</xdr:row>
      <xdr:rowOff>20955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291820" y="165500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12065</xdr:rowOff>
    </xdr:from>
    <xdr:ext cx="4699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112750" y="16642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76835</xdr:rowOff>
    </xdr:from>
    <xdr:to>
      <xdr:col>67</xdr:col>
      <xdr:colOff>101600</xdr:colOff>
      <xdr:row>99</xdr:row>
      <xdr:rowOff>6985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42314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169545</xdr:rowOff>
    </xdr:from>
    <xdr:ext cx="534035" cy="2584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216765" y="1662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94615</xdr:rowOff>
    </xdr:from>
    <xdr:to>
      <xdr:col>85</xdr:col>
      <xdr:colOff>177800</xdr:colOff>
      <xdr:row>99</xdr:row>
      <xdr:rowOff>24765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8369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40640</xdr:rowOff>
    </xdr:from>
    <xdr:ext cx="469900" cy="2584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5938500" y="16499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71120</xdr:rowOff>
    </xdr:from>
    <xdr:to>
      <xdr:col>81</xdr:col>
      <xdr:colOff>101600</xdr:colOff>
      <xdr:row>99</xdr:row>
      <xdr:rowOff>1270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01902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163830</xdr:rowOff>
    </xdr:from>
    <xdr:ext cx="53403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81264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92075</xdr:rowOff>
    </xdr:from>
    <xdr:to>
      <xdr:col>76</xdr:col>
      <xdr:colOff>165100</xdr:colOff>
      <xdr:row>99</xdr:row>
      <xdr:rowOff>22225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15542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13335</xdr:rowOff>
    </xdr:from>
    <xdr:ext cx="46926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976350" y="16643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77470</xdr:rowOff>
    </xdr:from>
    <xdr:to>
      <xdr:col>72</xdr:col>
      <xdr:colOff>38100</xdr:colOff>
      <xdr:row>98</xdr:row>
      <xdr:rowOff>7620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291820" y="163652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24130</xdr:rowOff>
    </xdr:from>
    <xdr:ext cx="53403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080365" y="1614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45720</xdr:rowOff>
    </xdr:from>
    <xdr:to>
      <xdr:col>67</xdr:col>
      <xdr:colOff>101600</xdr:colOff>
      <xdr:row>98</xdr:row>
      <xdr:rowOff>147320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42314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163830</xdr:rowOff>
    </xdr:from>
    <xdr:ext cx="53403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216765" y="1628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84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7360" cy="2584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736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7360"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7360" cy="2584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96520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570315" y="512953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84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43180</xdr:rowOff>
    </xdr:from>
    <xdr:ext cx="469900" cy="259080"/>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1623020" y="490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96520</xdr:rowOff>
    </xdr:from>
    <xdr:to>
      <xdr:col>116</xdr:col>
      <xdr:colOff>152400</xdr:colOff>
      <xdr:row>30</xdr:row>
      <xdr:rowOff>96520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488400" y="512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106045</xdr:rowOff>
    </xdr:from>
    <xdr:to>
      <xdr:col>116</xdr:col>
      <xdr:colOff>63500</xdr:colOff>
      <xdr:row>35</xdr:row>
      <xdr:rowOff>154305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759420" y="5809615"/>
          <a:ext cx="8128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161925</xdr:rowOff>
    </xdr:from>
    <xdr:ext cx="378460" cy="2584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1623020" y="636841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xdr:rowOff>
    </xdr:from>
    <xdr:to>
      <xdr:col>116</xdr:col>
      <xdr:colOff>114300</xdr:colOff>
      <xdr:row>38</xdr:row>
      <xdr:rowOff>113665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52142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154305</xdr:rowOff>
    </xdr:from>
    <xdr:to>
      <xdr:col>111</xdr:col>
      <xdr:colOff>177800</xdr:colOff>
      <xdr:row>36</xdr:row>
      <xdr:rowOff>12700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890740" y="6025515"/>
          <a:ext cx="8686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147955</xdr:rowOff>
    </xdr:from>
    <xdr:to>
      <xdr:col>112</xdr:col>
      <xdr:colOff>38100</xdr:colOff>
      <xdr:row>38</xdr:row>
      <xdr:rowOff>78105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708620" y="63544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69215</xdr:rowOff>
    </xdr:from>
    <xdr:ext cx="378460"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575270" y="64433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12700</xdr:rowOff>
    </xdr:from>
    <xdr:to>
      <xdr:col>107</xdr:col>
      <xdr:colOff>50800</xdr:colOff>
      <xdr:row>36</xdr:row>
      <xdr:rowOff>13335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027140" y="605155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xdr:rowOff>
    </xdr:from>
    <xdr:to>
      <xdr:col>107</xdr:col>
      <xdr:colOff>101600</xdr:colOff>
      <xdr:row>38</xdr:row>
      <xdr:rowOff>102870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839940" y="637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93345</xdr:rowOff>
    </xdr:from>
    <xdr:ext cx="377825"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706590" y="64674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13335</xdr:rowOff>
    </xdr:from>
    <xdr:to>
      <xdr:col>102</xdr:col>
      <xdr:colOff>114300</xdr:colOff>
      <xdr:row>36</xdr:row>
      <xdr:rowOff>157480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163540" y="6052185"/>
          <a:ext cx="8636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147955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976340" y="6421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139065</xdr:rowOff>
    </xdr:from>
    <xdr:ext cx="37846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842990" y="6513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46990</xdr:rowOff>
    </xdr:from>
    <xdr:to>
      <xdr:col>98</xdr:col>
      <xdr:colOff>38100</xdr:colOff>
      <xdr:row>37</xdr:row>
      <xdr:rowOff>148590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112740" y="62534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140335</xdr:rowOff>
    </xdr:from>
    <xdr:ext cx="469900"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933670" y="6346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55245</xdr:rowOff>
    </xdr:from>
    <xdr:to>
      <xdr:col>116</xdr:col>
      <xdr:colOff>114300</xdr:colOff>
      <xdr:row>34</xdr:row>
      <xdr:rowOff>156845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52142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78105</xdr:rowOff>
    </xdr:from>
    <xdr:ext cx="469900" cy="25908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1623020" y="56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103505</xdr:rowOff>
    </xdr:from>
    <xdr:to>
      <xdr:col>112</xdr:col>
      <xdr:colOff>38100</xdr:colOff>
      <xdr:row>36</xdr:row>
      <xdr:rowOff>33655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708620" y="59747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50165</xdr:rowOff>
    </xdr:from>
    <xdr:ext cx="469900" cy="2584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529550" y="5753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133350</xdr:rowOff>
    </xdr:from>
    <xdr:to>
      <xdr:col>107</xdr:col>
      <xdr:colOff>101600</xdr:colOff>
      <xdr:row>36</xdr:row>
      <xdr:rowOff>63500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839940" y="6004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80010</xdr:rowOff>
    </xdr:from>
    <xdr:ext cx="469265"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660870" y="5783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133985</xdr:rowOff>
    </xdr:from>
    <xdr:to>
      <xdr:col>102</xdr:col>
      <xdr:colOff>165100</xdr:colOff>
      <xdr:row>36</xdr:row>
      <xdr:rowOff>64135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976340" y="600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80645</xdr:rowOff>
    </xdr:from>
    <xdr:ext cx="469265"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797270" y="5784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106680</xdr:rowOff>
    </xdr:from>
    <xdr:to>
      <xdr:col>98</xdr:col>
      <xdr:colOff>38100</xdr:colOff>
      <xdr:row>37</xdr:row>
      <xdr:rowOff>36830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112740" y="61455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53340</xdr:rowOff>
    </xdr:from>
    <xdr:ext cx="469900" cy="2584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933670" y="5924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780032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920" cy="2584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56156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80032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284065" y="95357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131445</xdr:rowOff>
    </xdr:from>
    <xdr:to>
      <xdr:col>120</xdr:col>
      <xdr:colOff>114300</xdr:colOff>
      <xdr:row>55</xdr:row>
      <xdr:rowOff>131445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80032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28406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80032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284065" y="8894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80032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284065" y="8575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284065" y="8256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60325</xdr:rowOff>
    </xdr:from>
    <xdr:to>
      <xdr:col>116</xdr:col>
      <xdr:colOff>62865</xdr:colOff>
      <xdr:row>59</xdr:row>
      <xdr:rowOff>99060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570315" y="861377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84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162302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488400" y="9993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6985</xdr:rowOff>
    </xdr:from>
    <xdr:ext cx="534670" cy="259080"/>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1623020" y="8392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60325</xdr:rowOff>
    </xdr:from>
    <xdr:to>
      <xdr:col>116</xdr:col>
      <xdr:colOff>152400</xdr:colOff>
      <xdr:row>51</xdr:row>
      <xdr:rowOff>60325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488400" y="8613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112395</xdr:rowOff>
    </xdr:from>
    <xdr:to>
      <xdr:col>116</xdr:col>
      <xdr:colOff>63500</xdr:colOff>
      <xdr:row>57</xdr:row>
      <xdr:rowOff>137795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759420" y="967168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56515</xdr:rowOff>
    </xdr:from>
    <xdr:ext cx="469900" cy="259080"/>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1623020" y="9783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78105</xdr:rowOff>
    </xdr:from>
    <xdr:to>
      <xdr:col>116</xdr:col>
      <xdr:colOff>114300</xdr:colOff>
      <xdr:row>59</xdr:row>
      <xdr:rowOff>8255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521420" y="9805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132080</xdr:rowOff>
    </xdr:from>
    <xdr:to>
      <xdr:col>111</xdr:col>
      <xdr:colOff>177800</xdr:colOff>
      <xdr:row>57</xdr:row>
      <xdr:rowOff>137795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890740" y="9691370"/>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95250</xdr:rowOff>
    </xdr:from>
    <xdr:to>
      <xdr:col>112</xdr:col>
      <xdr:colOff>38100</xdr:colOff>
      <xdr:row>59</xdr:row>
      <xdr:rowOff>25400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708620" y="98221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16510</xdr:rowOff>
    </xdr:from>
    <xdr:ext cx="469900" cy="2584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529550" y="9911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132080</xdr:rowOff>
    </xdr:from>
    <xdr:to>
      <xdr:col>107</xdr:col>
      <xdr:colOff>50800</xdr:colOff>
      <xdr:row>57</xdr:row>
      <xdr:rowOff>140335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027140" y="969137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16510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8399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7620</xdr:rowOff>
    </xdr:from>
    <xdr:ext cx="46926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660870" y="9902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140335</xdr:rowOff>
    </xdr:from>
    <xdr:to>
      <xdr:col>102</xdr:col>
      <xdr:colOff>114300</xdr:colOff>
      <xdr:row>57</xdr:row>
      <xdr:rowOff>156210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163540" y="9699625"/>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92075</xdr:rowOff>
    </xdr:from>
    <xdr:to>
      <xdr:col>102</xdr:col>
      <xdr:colOff>165100</xdr:colOff>
      <xdr:row>59</xdr:row>
      <xdr:rowOff>22225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976340" y="9819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13335</xdr:rowOff>
    </xdr:from>
    <xdr:ext cx="469265"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797270" y="9907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112740" y="97815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147320</xdr:rowOff>
    </xdr:from>
    <xdr:ext cx="469900" cy="2584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933670" y="9874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61595</xdr:rowOff>
    </xdr:from>
    <xdr:to>
      <xdr:col>116</xdr:col>
      <xdr:colOff>114300</xdr:colOff>
      <xdr:row>57</xdr:row>
      <xdr:rowOff>163195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52142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84455</xdr:rowOff>
    </xdr:from>
    <xdr:ext cx="534670" cy="2584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1623020" y="9476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86995</xdr:rowOff>
    </xdr:from>
    <xdr:to>
      <xdr:col>112</xdr:col>
      <xdr:colOff>38100</xdr:colOff>
      <xdr:row>58</xdr:row>
      <xdr:rowOff>17145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708620" y="96462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34290</xdr:rowOff>
    </xdr:from>
    <xdr:ext cx="469900" cy="2584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529550" y="9425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81280</xdr:rowOff>
    </xdr:from>
    <xdr:to>
      <xdr:col>107</xdr:col>
      <xdr:colOff>101600</xdr:colOff>
      <xdr:row>58</xdr:row>
      <xdr:rowOff>11430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839940" y="9640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28575</xdr:rowOff>
    </xdr:from>
    <xdr:ext cx="469265" cy="2584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660870" y="9420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89535</xdr:rowOff>
    </xdr:from>
    <xdr:to>
      <xdr:col>102</xdr:col>
      <xdr:colOff>165100</xdr:colOff>
      <xdr:row>58</xdr:row>
      <xdr:rowOff>19685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976340" y="9648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36195</xdr:rowOff>
    </xdr:from>
    <xdr:ext cx="469265"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797270" y="942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105410</xdr:rowOff>
    </xdr:from>
    <xdr:to>
      <xdr:col>98</xdr:col>
      <xdr:colOff>38100</xdr:colOff>
      <xdr:row>58</xdr:row>
      <xdr:rowOff>35560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112740" y="96647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52070</xdr:rowOff>
    </xdr:from>
    <xdr:ext cx="469900" cy="2584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933670" y="9443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542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28406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84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84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28406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28406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53975</xdr:rowOff>
    </xdr:from>
    <xdr:to>
      <xdr:col>116</xdr:col>
      <xdr:colOff>62865</xdr:colOff>
      <xdr:row>78</xdr:row>
      <xdr:rowOff>109220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570315" y="1196022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113030</xdr:rowOff>
    </xdr:from>
    <xdr:ext cx="534670" cy="259080"/>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1623020" y="13192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109220</xdr:rowOff>
    </xdr:from>
    <xdr:to>
      <xdr:col>116</xdr:col>
      <xdr:colOff>152400</xdr:colOff>
      <xdr:row>78</xdr:row>
      <xdr:rowOff>109220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488400" y="13188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xdr:rowOff>
    </xdr:from>
    <xdr:ext cx="534670" cy="259080"/>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1623020" y="11739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55,748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53975</xdr:rowOff>
    </xdr:from>
    <xdr:to>
      <xdr:col>116</xdr:col>
      <xdr:colOff>152400</xdr:colOff>
      <xdr:row>71</xdr:row>
      <xdr:rowOff>53975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488400" y="11960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74295</xdr:rowOff>
    </xdr:from>
    <xdr:to>
      <xdr:col>116</xdr:col>
      <xdr:colOff>63500</xdr:colOff>
      <xdr:row>73</xdr:row>
      <xdr:rowOff>96520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759420" y="1231582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128270</xdr:rowOff>
    </xdr:from>
    <xdr:ext cx="534670" cy="2584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1623020" y="125374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149860</xdr:rowOff>
    </xdr:from>
    <xdr:to>
      <xdr:col>116</xdr:col>
      <xdr:colOff>114300</xdr:colOff>
      <xdr:row>75</xdr:row>
      <xdr:rowOff>80010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521420" y="1255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74295</xdr:rowOff>
    </xdr:from>
    <xdr:to>
      <xdr:col>111</xdr:col>
      <xdr:colOff>177800</xdr:colOff>
      <xdr:row>74</xdr:row>
      <xdr:rowOff>4445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890740" y="12315825"/>
          <a:ext cx="86868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164465</xdr:rowOff>
    </xdr:from>
    <xdr:to>
      <xdr:col>112</xdr:col>
      <xdr:colOff>38100</xdr:colOff>
      <xdr:row>75</xdr:row>
      <xdr:rowOff>94615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708620" y="125736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85725</xdr:rowOff>
    </xdr:from>
    <xdr:ext cx="534035" cy="2584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497165" y="12662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4445</xdr:rowOff>
    </xdr:from>
    <xdr:to>
      <xdr:col>107</xdr:col>
      <xdr:colOff>50800</xdr:colOff>
      <xdr:row>74</xdr:row>
      <xdr:rowOff>6350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027140" y="1241361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146685</xdr:rowOff>
    </xdr:from>
    <xdr:to>
      <xdr:col>107</xdr:col>
      <xdr:colOff>101600</xdr:colOff>
      <xdr:row>75</xdr:row>
      <xdr:rowOff>76835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839940" y="1255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67945</xdr:rowOff>
    </xdr:from>
    <xdr:ext cx="534035" cy="2584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633565" y="12644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6350</xdr:rowOff>
    </xdr:from>
    <xdr:to>
      <xdr:col>102</xdr:col>
      <xdr:colOff>114300</xdr:colOff>
      <xdr:row>74</xdr:row>
      <xdr:rowOff>64135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163540" y="12415520"/>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113030</xdr:rowOff>
    </xdr:from>
    <xdr:to>
      <xdr:col>102</xdr:col>
      <xdr:colOff>165100</xdr:colOff>
      <xdr:row>75</xdr:row>
      <xdr:rowOff>43180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976340" y="12522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34290</xdr:rowOff>
    </xdr:from>
    <xdr:ext cx="534670" cy="2584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764885" y="12611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36195</xdr:rowOff>
    </xdr:from>
    <xdr:to>
      <xdr:col>98</xdr:col>
      <xdr:colOff>38100</xdr:colOff>
      <xdr:row>74</xdr:row>
      <xdr:rowOff>137795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112740" y="124453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128905</xdr:rowOff>
    </xdr:from>
    <xdr:ext cx="534035" cy="2584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901285" y="12538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45720</xdr:rowOff>
    </xdr:from>
    <xdr:to>
      <xdr:col>116</xdr:col>
      <xdr:colOff>114300</xdr:colOff>
      <xdr:row>73</xdr:row>
      <xdr:rowOff>147320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521420" y="122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68580</xdr:rowOff>
    </xdr:from>
    <xdr:ext cx="534670" cy="2584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1623020" y="12142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23495</xdr:rowOff>
    </xdr:from>
    <xdr:to>
      <xdr:col>112</xdr:col>
      <xdr:colOff>38100</xdr:colOff>
      <xdr:row>73</xdr:row>
      <xdr:rowOff>125095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708620" y="12265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141605</xdr:rowOff>
    </xdr:from>
    <xdr:ext cx="534035" cy="2584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497165" y="12047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125095</xdr:rowOff>
    </xdr:from>
    <xdr:to>
      <xdr:col>107</xdr:col>
      <xdr:colOff>101600</xdr:colOff>
      <xdr:row>74</xdr:row>
      <xdr:rowOff>55245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839940" y="1236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71755</xdr:rowOff>
    </xdr:from>
    <xdr:ext cx="534035" cy="2584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633565" y="12145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127000</xdr:rowOff>
    </xdr:from>
    <xdr:to>
      <xdr:col>102</xdr:col>
      <xdr:colOff>165100</xdr:colOff>
      <xdr:row>74</xdr:row>
      <xdr:rowOff>57150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976340" y="1236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74295</xdr:rowOff>
    </xdr:from>
    <xdr:ext cx="534670" cy="2584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764885" y="12148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13335</xdr:rowOff>
    </xdr:from>
    <xdr:to>
      <xdr:col>98</xdr:col>
      <xdr:colOff>38100</xdr:colOff>
      <xdr:row>74</xdr:row>
      <xdr:rowOff>114935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112740" y="124225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131445</xdr:rowOff>
    </xdr:from>
    <xdr:ext cx="53403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01285" y="12205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542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・歳出決算総額は、住民一人当たり</a:t>
          </a:r>
          <a:r>
            <a:rPr kumimoji="1" lang="en-US" altLang="ja-JP" sz="1300">
              <a:solidFill>
                <a:schemeClr val="tx1"/>
              </a:solidFill>
              <a:effectLst/>
              <a:latin typeface="ＭＳ Ｐゴシック"/>
              <a:ea typeface="ＭＳ Ｐゴシック"/>
              <a:cs typeface="+mn-cs"/>
            </a:rPr>
            <a:t>488,648</a:t>
          </a:r>
          <a:r>
            <a:rPr kumimoji="1" lang="ja-JP" altLang="ja-JP" sz="1300">
              <a:solidFill>
                <a:schemeClr val="tx1"/>
              </a:solidFill>
              <a:effectLst/>
              <a:latin typeface="ＭＳ Ｐゴシック"/>
              <a:ea typeface="ＭＳ Ｐゴシック"/>
              <a:cs typeface="+mn-cs"/>
            </a:rPr>
            <a:t>円となっている。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・人件費は、住民一人当たり</a:t>
          </a:r>
          <a:r>
            <a:rPr kumimoji="1" lang="en-US" altLang="ja-JP" sz="1300">
              <a:solidFill>
                <a:schemeClr val="tx1"/>
              </a:solidFill>
              <a:effectLst/>
              <a:latin typeface="ＭＳ Ｐゴシック"/>
              <a:ea typeface="ＭＳ Ｐゴシック"/>
              <a:cs typeface="+mn-cs"/>
            </a:rPr>
            <a:t>76,006</a:t>
          </a:r>
          <a:r>
            <a:rPr kumimoji="1" lang="ja-JP" altLang="ja-JP" sz="1300">
              <a:solidFill>
                <a:schemeClr val="tx1"/>
              </a:solidFill>
              <a:effectLst/>
              <a:latin typeface="ＭＳ Ｐゴシック"/>
              <a:ea typeface="ＭＳ Ｐゴシック"/>
              <a:cs typeface="+mn-cs"/>
            </a:rPr>
            <a:t>円となっており、類似団体と比較して高止まりの傾向である。これは、類似団体と比較し職員数が多いことや、職員構成の違いなどから平均給料が高いことが人件費を押し上げる主な要因となっている。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・扶助費は、住民一人当たり</a:t>
          </a:r>
          <a:r>
            <a:rPr kumimoji="1" lang="en-US" altLang="ja-JP" sz="1300">
              <a:solidFill>
                <a:schemeClr val="tx1"/>
              </a:solidFill>
              <a:effectLst/>
              <a:latin typeface="ＭＳ Ｐゴシック"/>
              <a:ea typeface="ＭＳ Ｐゴシック"/>
              <a:cs typeface="+mn-cs"/>
            </a:rPr>
            <a:t>135,824</a:t>
          </a:r>
          <a:r>
            <a:rPr kumimoji="1" lang="ja-JP" altLang="ja-JP" sz="1300">
              <a:solidFill>
                <a:schemeClr val="tx1"/>
              </a:solidFill>
              <a:effectLst/>
              <a:latin typeface="ＭＳ Ｐゴシック"/>
              <a:ea typeface="ＭＳ Ｐゴシック"/>
              <a:cs typeface="+mn-cs"/>
            </a:rPr>
            <a:t>円となっており、類似団体</a:t>
          </a:r>
          <a:r>
            <a:rPr kumimoji="1" lang="ja-JP" altLang="en-US" sz="1300">
              <a:solidFill>
                <a:schemeClr val="tx1"/>
              </a:solidFill>
              <a:effectLst/>
              <a:latin typeface="ＭＳ Ｐゴシック"/>
              <a:ea typeface="ＭＳ Ｐゴシック"/>
              <a:cs typeface="+mn-cs"/>
            </a:rPr>
            <a:t>の</a:t>
          </a:r>
          <a:r>
            <a:rPr kumimoji="1" lang="ja-JP" altLang="ja-JP" sz="1300">
              <a:solidFill>
                <a:schemeClr val="tx1"/>
              </a:solidFill>
              <a:effectLst/>
              <a:latin typeface="ＭＳ Ｐゴシック"/>
              <a:ea typeface="ＭＳ Ｐゴシック"/>
              <a:cs typeface="+mn-cs"/>
            </a:rPr>
            <a:t>中でも高い水準となっている。これは、認定こども園運営事業や各種福祉サービス給付の増加などが主な要因である。今後も、社会保障関係経費の増加が見込まれるため、事業の精査等により扶助費の適正化に努め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・普通建設事業費は、住民一人当たり</a:t>
          </a:r>
          <a:r>
            <a:rPr kumimoji="1" lang="en-US" altLang="ja-JP" sz="1300">
              <a:solidFill>
                <a:schemeClr val="tx1"/>
              </a:solidFill>
              <a:effectLst/>
              <a:latin typeface="ＭＳ Ｐゴシック"/>
              <a:ea typeface="ＭＳ Ｐゴシック"/>
              <a:cs typeface="+mn-cs"/>
            </a:rPr>
            <a:t>60,192</a:t>
          </a:r>
          <a:r>
            <a:rPr kumimoji="1" lang="ja-JP" altLang="ja-JP" sz="1300">
              <a:solidFill>
                <a:schemeClr val="tx1"/>
              </a:solidFill>
              <a:effectLst/>
              <a:latin typeface="ＭＳ Ｐゴシック"/>
              <a:ea typeface="ＭＳ Ｐゴシック"/>
              <a:cs typeface="+mn-cs"/>
            </a:rPr>
            <a:t>円となって</a:t>
          </a:r>
          <a:r>
            <a:rPr kumimoji="1" lang="ja-JP" altLang="en-US" sz="1300">
              <a:solidFill>
                <a:schemeClr val="tx1"/>
              </a:solidFill>
              <a:effectLst/>
              <a:latin typeface="ＭＳ Ｐゴシック"/>
              <a:ea typeface="ＭＳ Ｐゴシック"/>
              <a:cs typeface="+mn-cs"/>
            </a:rPr>
            <a:t>おり、類似団体の中でも高い水準となっている。これは、大型事業（内藤記念館、小中学校空調設備）の工事に着手したことが主な要因である。今後も大型事業（野口遵記念館）等を行う予定であるため、増加傾向で推移すると見込んでいる。</a:t>
          </a:r>
          <a:endParaRPr kumimoji="1" lang="en-US" altLang="ja-JP" sz="1300">
            <a:solidFill>
              <a:schemeClr val="tx1"/>
            </a:solidFill>
            <a:effectLst/>
            <a:latin typeface="ＭＳ Ｐゴシック"/>
            <a:ea typeface="ＭＳ Ｐゴシック"/>
            <a:cs typeface="+mn-cs"/>
          </a:endParaRPr>
        </a:p>
        <a:p>
          <a:r>
            <a:rPr kumimoji="1" lang="ja-JP" altLang="ja-JP" sz="1300">
              <a:solidFill>
                <a:schemeClr val="tx1"/>
              </a:solidFill>
              <a:effectLst/>
              <a:latin typeface="ＭＳ Ｐゴシック"/>
              <a:ea typeface="ＭＳ Ｐゴシック"/>
              <a:cs typeface="+mn-cs"/>
            </a:rPr>
            <a:t>・公債費は、住民一人当たり</a:t>
          </a:r>
          <a:r>
            <a:rPr kumimoji="1" lang="en-US" altLang="ja-JP" sz="1300">
              <a:solidFill>
                <a:schemeClr val="tx1"/>
              </a:solidFill>
              <a:effectLst/>
              <a:latin typeface="ＭＳ Ｐゴシック"/>
              <a:ea typeface="ＭＳ Ｐゴシック"/>
              <a:cs typeface="+mn-cs"/>
            </a:rPr>
            <a:t>54,903</a:t>
          </a:r>
          <a:r>
            <a:rPr kumimoji="1" lang="ja-JP" altLang="ja-JP" sz="1300">
              <a:solidFill>
                <a:schemeClr val="tx1"/>
              </a:solidFill>
              <a:effectLst/>
              <a:latin typeface="ＭＳ Ｐゴシック"/>
              <a:ea typeface="ＭＳ Ｐゴシック"/>
              <a:cs typeface="+mn-cs"/>
            </a:rPr>
            <a:t>円と、類似団体</a:t>
          </a:r>
          <a:r>
            <a:rPr kumimoji="1" lang="ja-JP" altLang="en-US" sz="1300">
              <a:solidFill>
                <a:schemeClr val="tx1"/>
              </a:solidFill>
              <a:effectLst/>
              <a:latin typeface="ＭＳ Ｐゴシック"/>
              <a:ea typeface="ＭＳ Ｐゴシック"/>
              <a:cs typeface="+mn-cs"/>
            </a:rPr>
            <a:t>の</a:t>
          </a:r>
          <a:r>
            <a:rPr kumimoji="1" lang="ja-JP" altLang="ja-JP" sz="1300">
              <a:solidFill>
                <a:schemeClr val="tx1"/>
              </a:solidFill>
              <a:effectLst/>
              <a:latin typeface="ＭＳ Ｐゴシック"/>
              <a:ea typeface="ＭＳ Ｐゴシック"/>
              <a:cs typeface="+mn-cs"/>
            </a:rPr>
            <a:t>中でも高い水準となっているが、市債発行額を元金償還額以内に抑制することにより、市債残高は着実に減少して</a:t>
          </a:r>
          <a:r>
            <a:rPr kumimoji="1" lang="ja-JP" altLang="en-US" sz="1300">
              <a:solidFill>
                <a:schemeClr val="tx1"/>
              </a:solidFill>
              <a:effectLst/>
              <a:latin typeface="ＭＳ Ｐゴシック"/>
              <a:ea typeface="ＭＳ Ｐゴシック"/>
              <a:cs typeface="+mn-cs"/>
            </a:rPr>
            <a:t>いる。</a:t>
          </a:r>
          <a:r>
            <a:rPr kumimoji="1" lang="ja-JP" altLang="ja-JP" sz="1300">
              <a:solidFill>
                <a:schemeClr val="tx1"/>
              </a:solidFill>
              <a:effectLst/>
              <a:latin typeface="ＭＳ Ｐゴシック"/>
              <a:ea typeface="ＭＳ Ｐゴシック"/>
              <a:cs typeface="+mn-cs"/>
            </a:rPr>
            <a:t>今後も公債費の抑制に努める。</a:t>
          </a:r>
          <a:endParaRPr kumimoji="1" lang="en-US" altLang="ja-JP" sz="1300">
            <a:solidFill>
              <a:schemeClr val="tx1"/>
            </a:solidFill>
            <a:effectLst/>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122,166
121,708
868.03
61,593,312
59,696,142
1,427,488
31,634,319
56,152,458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908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7360" cy="25908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7360"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7360"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736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736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736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956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7360"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956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133350</xdr:rowOff>
    </xdr:from>
    <xdr:to>
      <xdr:col>24</xdr:col>
      <xdr:colOff>62865</xdr:colOff>
      <xdr:row>39</xdr:row>
      <xdr:rowOff>102870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33400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106680</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64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102870</xdr:rowOff>
    </xdr:from>
    <xdr:to>
      <xdr:col>24</xdr:col>
      <xdr:colOff>152400</xdr:colOff>
      <xdr:row>39</xdr:row>
      <xdr:rowOff>102870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644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80010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a:t>
          </a:r>
          <a:endParaRPr kumimoji="1" lang="ja-JP" altLang="en-US" sz="1000" b="1">
            <a:latin typeface="ＭＳ Ｐゴシック"/>
          </a:endParaRPr>
        </a:p>
      </xdr:txBody>
    </xdr:sp>
    <xdr:clientData/>
  </xdr:oneCellAnchor>
  <xdr:twoCellAnchor>
    <xdr:from>
      <xdr:col>23</xdr:col>
      <xdr:colOff>165100</xdr:colOff>
      <xdr:row>31</xdr:row>
      <xdr:rowOff>133350</xdr:rowOff>
    </xdr:from>
    <xdr:to>
      <xdr:col>24</xdr:col>
      <xdr:colOff>152400</xdr:colOff>
      <xdr:row>31</xdr:row>
      <xdr:rowOff>133350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334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102870</xdr:rowOff>
    </xdr:from>
    <xdr:to>
      <xdr:col>24</xdr:col>
      <xdr:colOff>63500</xdr:colOff>
      <xdr:row>34</xdr:row>
      <xdr:rowOff>143510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00780" y="580644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17780</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60566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34</xdr:row>
      <xdr:rowOff>146050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32100" y="580644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10160</xdr:rowOff>
    </xdr:from>
    <xdr:to>
      <xdr:col>20</xdr:col>
      <xdr:colOff>38100</xdr:colOff>
      <xdr:row>36</xdr:row>
      <xdr:rowOff>111760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60490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102870</xdr:rowOff>
    </xdr:from>
    <xdr:ext cx="469900" cy="2584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70910" y="6141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146050</xdr:rowOff>
    </xdr:from>
    <xdr:to>
      <xdr:col>15</xdr:col>
      <xdr:colOff>50800</xdr:colOff>
      <xdr:row>34</xdr:row>
      <xdr:rowOff>163830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968500" y="584962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167640</xdr:rowOff>
    </xdr:from>
    <xdr:to>
      <xdr:col>15</xdr:col>
      <xdr:colOff>101600</xdr:colOff>
      <xdr:row>36</xdr:row>
      <xdr:rowOff>100330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6038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91440</xdr:rowOff>
    </xdr:from>
    <xdr:ext cx="46926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02230" y="6130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161925</xdr:rowOff>
    </xdr:from>
    <xdr:to>
      <xdr:col>10</xdr:col>
      <xdr:colOff>114300</xdr:colOff>
      <xdr:row>34</xdr:row>
      <xdr:rowOff>163830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04900" y="5697855"/>
          <a:ext cx="8636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167640</xdr:rowOff>
    </xdr:from>
    <xdr:to>
      <xdr:col>10</xdr:col>
      <xdr:colOff>165100</xdr:colOff>
      <xdr:row>36</xdr:row>
      <xdr:rowOff>100330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6038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91440</xdr:rowOff>
    </xdr:from>
    <xdr:ext cx="469265"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38630" y="6130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130810</xdr:rowOff>
    </xdr:from>
    <xdr:to>
      <xdr:col>6</xdr:col>
      <xdr:colOff>38100</xdr:colOff>
      <xdr:row>36</xdr:row>
      <xdr:rowOff>60960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60020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52070</xdr:rowOff>
    </xdr:from>
    <xdr:ext cx="469900"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75030" y="6090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92710</xdr:rowOff>
    </xdr:from>
    <xdr:to>
      <xdr:col>24</xdr:col>
      <xdr:colOff>114300</xdr:colOff>
      <xdr:row>35</xdr:row>
      <xdr:rowOff>22860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5796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115570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565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51435</xdr:rowOff>
    </xdr:from>
    <xdr:to>
      <xdr:col>20</xdr:col>
      <xdr:colOff>38100</xdr:colOff>
      <xdr:row>34</xdr:row>
      <xdr:rowOff>153035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57550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167640</xdr:rowOff>
    </xdr:from>
    <xdr:ext cx="46990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70910" y="553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95250</xdr:rowOff>
    </xdr:from>
    <xdr:to>
      <xdr:col>15</xdr:col>
      <xdr:colOff>101600</xdr:colOff>
      <xdr:row>35</xdr:row>
      <xdr:rowOff>25400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5798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41910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2230" y="5577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113030</xdr:rowOff>
    </xdr:from>
    <xdr:to>
      <xdr:col>10</xdr:col>
      <xdr:colOff>165100</xdr:colOff>
      <xdr:row>35</xdr:row>
      <xdr:rowOff>43180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581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59690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8630" y="5595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111125</xdr:rowOff>
    </xdr:from>
    <xdr:to>
      <xdr:col>6</xdr:col>
      <xdr:colOff>38100</xdr:colOff>
      <xdr:row>34</xdr:row>
      <xdr:rowOff>41275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56470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57785</xdr:rowOff>
    </xdr:from>
    <xdr:ext cx="46990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5030" y="5426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920"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292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535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131445</xdr:rowOff>
    </xdr:from>
    <xdr:to>
      <xdr:col>28</xdr:col>
      <xdr:colOff>114300</xdr:colOff>
      <xdr:row>55</xdr:row>
      <xdr:rowOff>131445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17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149860</xdr:rowOff>
    </xdr:from>
    <xdr:to>
      <xdr:col>24</xdr:col>
      <xdr:colOff>62865</xdr:colOff>
      <xdr:row>59</xdr:row>
      <xdr:rowOff>3810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511675" y="836803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7620</xdr:rowOff>
    </xdr:from>
    <xdr:ext cx="5346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564380"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29,135</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3810</xdr:rowOff>
    </xdr:from>
    <xdr:to>
      <xdr:col>24</xdr:col>
      <xdr:colOff>152400</xdr:colOff>
      <xdr:row>59</xdr:row>
      <xdr:rowOff>3810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9898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96520</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564380" y="814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509,332</a:t>
          </a:r>
          <a:endParaRPr kumimoji="1" lang="ja-JP" altLang="en-US" sz="1000" b="1">
            <a:latin typeface="ＭＳ Ｐゴシック"/>
          </a:endParaRPr>
        </a:p>
      </xdr:txBody>
    </xdr:sp>
    <xdr:clientData/>
  </xdr:oneCellAnchor>
  <xdr:twoCellAnchor>
    <xdr:from>
      <xdr:col>23</xdr:col>
      <xdr:colOff>165100</xdr:colOff>
      <xdr:row>49</xdr:row>
      <xdr:rowOff>149860</xdr:rowOff>
    </xdr:from>
    <xdr:to>
      <xdr:col>24</xdr:col>
      <xdr:colOff>152400</xdr:colOff>
      <xdr:row>49</xdr:row>
      <xdr:rowOff>149860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429760" y="8368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102870</xdr:rowOff>
    </xdr:from>
    <xdr:to>
      <xdr:col>24</xdr:col>
      <xdr:colOff>63500</xdr:colOff>
      <xdr:row>58</xdr:row>
      <xdr:rowOff>107315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00780" y="982980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72390</xdr:rowOff>
    </xdr:from>
    <xdr:ext cx="534670" cy="2584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564380" y="9631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49530</xdr:rowOff>
    </xdr:from>
    <xdr:to>
      <xdr:col>24</xdr:col>
      <xdr:colOff>114300</xdr:colOff>
      <xdr:row>58</xdr:row>
      <xdr:rowOff>151130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46278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107315</xdr:rowOff>
    </xdr:from>
    <xdr:to>
      <xdr:col>19</xdr:col>
      <xdr:colOff>177800</xdr:colOff>
      <xdr:row>58</xdr:row>
      <xdr:rowOff>111125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832100" y="983424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37465</xdr:rowOff>
    </xdr:from>
    <xdr:to>
      <xdr:col>20</xdr:col>
      <xdr:colOff>38100</xdr:colOff>
      <xdr:row>58</xdr:row>
      <xdr:rowOff>139065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649980" y="97643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155575</xdr:rowOff>
    </xdr:from>
    <xdr:ext cx="534035"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3852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160020</xdr:rowOff>
    </xdr:from>
    <xdr:to>
      <xdr:col>15</xdr:col>
      <xdr:colOff>50800</xdr:colOff>
      <xdr:row>58</xdr:row>
      <xdr:rowOff>111125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968500" y="9719310"/>
          <a:ext cx="8636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64770</xdr:rowOff>
    </xdr:from>
    <xdr:to>
      <xdr:col>15</xdr:col>
      <xdr:colOff>101600</xdr:colOff>
      <xdr:row>58</xdr:row>
      <xdr:rowOff>166370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7813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157480</xdr:rowOff>
    </xdr:from>
    <xdr:ext cx="53403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574925" y="988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160020</xdr:rowOff>
    </xdr:from>
    <xdr:to>
      <xdr:col>10</xdr:col>
      <xdr:colOff>114300</xdr:colOff>
      <xdr:row>58</xdr:row>
      <xdr:rowOff>62230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04900" y="9719310"/>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71755</xdr:rowOff>
    </xdr:from>
    <xdr:to>
      <xdr:col>10</xdr:col>
      <xdr:colOff>165100</xdr:colOff>
      <xdr:row>59</xdr:row>
      <xdr:rowOff>1905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17700" y="9798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164465</xdr:rowOff>
    </xdr:from>
    <xdr:ext cx="534670"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06245" y="9891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68580</xdr:rowOff>
    </xdr:from>
    <xdr:to>
      <xdr:col>6</xdr:col>
      <xdr:colOff>38100</xdr:colOff>
      <xdr:row>58</xdr:row>
      <xdr:rowOff>167640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54100" y="979551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161290</xdr:rowOff>
    </xdr:from>
    <xdr:ext cx="534035"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42645" y="9888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51435</xdr:rowOff>
    </xdr:from>
    <xdr:to>
      <xdr:col>24</xdr:col>
      <xdr:colOff>114300</xdr:colOff>
      <xdr:row>58</xdr:row>
      <xdr:rowOff>153035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462780" y="97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28575</xdr:rowOff>
    </xdr:from>
    <xdr:ext cx="534670" cy="2584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564380" y="9755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56515</xdr:rowOff>
    </xdr:from>
    <xdr:to>
      <xdr:col>20</xdr:col>
      <xdr:colOff>38100</xdr:colOff>
      <xdr:row>58</xdr:row>
      <xdr:rowOff>158750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649980" y="97834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149225</xdr:rowOff>
    </xdr:from>
    <xdr:ext cx="53403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38525" y="987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60325</xdr:rowOff>
    </xdr:from>
    <xdr:to>
      <xdr:col>15</xdr:col>
      <xdr:colOff>101600</xdr:colOff>
      <xdr:row>58</xdr:row>
      <xdr:rowOff>161925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7813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6985</xdr:rowOff>
    </xdr:from>
    <xdr:ext cx="53403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74925" y="9566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109220</xdr:rowOff>
    </xdr:from>
    <xdr:to>
      <xdr:col>10</xdr:col>
      <xdr:colOff>165100</xdr:colOff>
      <xdr:row>58</xdr:row>
      <xdr:rowOff>39370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17700" y="966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55880</xdr:rowOff>
    </xdr:from>
    <xdr:ext cx="53467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06245" y="9447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11430</xdr:rowOff>
    </xdr:from>
    <xdr:to>
      <xdr:col>6</xdr:col>
      <xdr:colOff>38100</xdr:colOff>
      <xdr:row>58</xdr:row>
      <xdr:rowOff>113030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54100" y="9738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129540</xdr:rowOff>
    </xdr:from>
    <xdr:ext cx="534035" cy="2584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42645" y="9521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2542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53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563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68580</xdr:rowOff>
    </xdr:from>
    <xdr:to>
      <xdr:col>24</xdr:col>
      <xdr:colOff>62865</xdr:colOff>
      <xdr:row>79</xdr:row>
      <xdr:rowOff>127635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511675" y="1180719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132080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564380" y="13379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113,426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127635</xdr:rowOff>
    </xdr:from>
    <xdr:to>
      <xdr:col>24</xdr:col>
      <xdr:colOff>152400</xdr:colOff>
      <xdr:row>79</xdr:row>
      <xdr:rowOff>127635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3375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15240</xdr:rowOff>
    </xdr:from>
    <xdr:ext cx="598805" cy="2584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564380" y="115862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239,583</a:t>
          </a:r>
          <a:endParaRPr kumimoji="1" lang="ja-JP" altLang="en-US" sz="1000" b="1">
            <a:latin typeface="ＭＳ Ｐゴシック"/>
          </a:endParaRPr>
        </a:p>
      </xdr:txBody>
    </xdr:sp>
    <xdr:clientData/>
  </xdr:oneCellAnchor>
  <xdr:twoCellAnchor>
    <xdr:from>
      <xdr:col>23</xdr:col>
      <xdr:colOff>165100</xdr:colOff>
      <xdr:row>70</xdr:row>
      <xdr:rowOff>68580</xdr:rowOff>
    </xdr:from>
    <xdr:to>
      <xdr:col>24</xdr:col>
      <xdr:colOff>152400</xdr:colOff>
      <xdr:row>70</xdr:row>
      <xdr:rowOff>68580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429760" y="11807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105410</xdr:rowOff>
    </xdr:from>
    <xdr:to>
      <xdr:col>24</xdr:col>
      <xdr:colOff>63500</xdr:colOff>
      <xdr:row>74</xdr:row>
      <xdr:rowOff>78740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00780" y="12346940"/>
          <a:ext cx="8128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71755</xdr:rowOff>
    </xdr:from>
    <xdr:ext cx="598805" cy="2584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564380" y="12648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93345</xdr:rowOff>
    </xdr:from>
    <xdr:to>
      <xdr:col>24</xdr:col>
      <xdr:colOff>114300</xdr:colOff>
      <xdr:row>76</xdr:row>
      <xdr:rowOff>23495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462780" y="12670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78740</xdr:rowOff>
    </xdr:from>
    <xdr:to>
      <xdr:col>19</xdr:col>
      <xdr:colOff>177800</xdr:colOff>
      <xdr:row>74</xdr:row>
      <xdr:rowOff>92075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832100" y="12487910"/>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649980" y="127552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103505</xdr:rowOff>
    </xdr:from>
    <xdr:ext cx="59817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06140" y="12847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92075</xdr:rowOff>
    </xdr:from>
    <xdr:to>
      <xdr:col>15</xdr:col>
      <xdr:colOff>50800</xdr:colOff>
      <xdr:row>74</xdr:row>
      <xdr:rowOff>130810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968500" y="12501245"/>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13970</xdr:rowOff>
    </xdr:from>
    <xdr:to>
      <xdr:col>15</xdr:col>
      <xdr:colOff>101600</xdr:colOff>
      <xdr:row>76</xdr:row>
      <xdr:rowOff>115570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781300" y="1275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106680</xdr:rowOff>
    </xdr:from>
    <xdr:ext cx="598805" cy="2584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542540" y="12851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130810</xdr:rowOff>
    </xdr:from>
    <xdr:to>
      <xdr:col>10</xdr:col>
      <xdr:colOff>114300</xdr:colOff>
      <xdr:row>75</xdr:row>
      <xdr:rowOff>76835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04900" y="12539980"/>
          <a:ext cx="8636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60325</xdr:rowOff>
    </xdr:from>
    <xdr:to>
      <xdr:col>10</xdr:col>
      <xdr:colOff>165100</xdr:colOff>
      <xdr:row>76</xdr:row>
      <xdr:rowOff>161925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17700" y="1280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153035</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673860" y="12897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39370</xdr:rowOff>
    </xdr:from>
    <xdr:to>
      <xdr:col>6</xdr:col>
      <xdr:colOff>38100</xdr:colOff>
      <xdr:row>78</xdr:row>
      <xdr:rowOff>140970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54100" y="13119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132080</xdr:rowOff>
    </xdr:from>
    <xdr:ext cx="59817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10260" y="13211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73</xdr:row>
      <xdr:rowOff>54610</xdr:rowOff>
    </xdr:from>
    <xdr:to>
      <xdr:col>24</xdr:col>
      <xdr:colOff>114300</xdr:colOff>
      <xdr:row>73</xdr:row>
      <xdr:rowOff>156210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462780" y="122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77470</xdr:rowOff>
    </xdr:from>
    <xdr:ext cx="598805" cy="25908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564380" y="12151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28575</xdr:rowOff>
    </xdr:from>
    <xdr:to>
      <xdr:col>20</xdr:col>
      <xdr:colOff>38100</xdr:colOff>
      <xdr:row>74</xdr:row>
      <xdr:rowOff>129540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649980" y="1243774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146050</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06140" y="12219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41275</xdr:rowOff>
    </xdr:from>
    <xdr:to>
      <xdr:col>15</xdr:col>
      <xdr:colOff>101600</xdr:colOff>
      <xdr:row>74</xdr:row>
      <xdr:rowOff>142875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7813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159385</xdr:rowOff>
    </xdr:from>
    <xdr:ext cx="598805"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542540" y="12233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80010</xdr:rowOff>
    </xdr:from>
    <xdr:to>
      <xdr:col>10</xdr:col>
      <xdr:colOff>165100</xdr:colOff>
      <xdr:row>75</xdr:row>
      <xdr:rowOff>10160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17700" y="12489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26670</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673860" y="12268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26035</xdr:rowOff>
    </xdr:from>
    <xdr:to>
      <xdr:col>6</xdr:col>
      <xdr:colOff>38100</xdr:colOff>
      <xdr:row>75</xdr:row>
      <xdr:rowOff>127635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54100" y="126028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144145</xdr:rowOff>
    </xdr:from>
    <xdr:ext cx="598170" cy="2584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10260" y="12385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5425" y="16260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25425" y="15608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2542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149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25425" y="14961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25425" y="146431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20320</xdr:rowOff>
    </xdr:from>
    <xdr:to>
      <xdr:col>24</xdr:col>
      <xdr:colOff>62865</xdr:colOff>
      <xdr:row>98</xdr:row>
      <xdr:rowOff>27940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511675" y="151117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31750</xdr:rowOff>
    </xdr:from>
    <xdr:ext cx="534670" cy="2584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564380" y="16490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17,428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27940</xdr:rowOff>
    </xdr:from>
    <xdr:to>
      <xdr:col>24</xdr:col>
      <xdr:colOff>152400</xdr:colOff>
      <xdr:row>98</xdr:row>
      <xdr:rowOff>27940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429760" y="16487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138430</xdr:rowOff>
    </xdr:from>
    <xdr:ext cx="534670" cy="259080"/>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564380" y="1489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59,656</a:t>
          </a:r>
          <a:endParaRPr kumimoji="1" lang="ja-JP" altLang="en-US" sz="1000" b="1">
            <a:latin typeface="ＭＳ Ｐゴシック"/>
          </a:endParaRPr>
        </a:p>
      </xdr:txBody>
    </xdr:sp>
    <xdr:clientData/>
  </xdr:oneCellAnchor>
  <xdr:twoCellAnchor>
    <xdr:from>
      <xdr:col>23</xdr:col>
      <xdr:colOff>165100</xdr:colOff>
      <xdr:row>90</xdr:row>
      <xdr:rowOff>20320</xdr:rowOff>
    </xdr:from>
    <xdr:to>
      <xdr:col>24</xdr:col>
      <xdr:colOff>152400</xdr:colOff>
      <xdr:row>90</xdr:row>
      <xdr:rowOff>20320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429760" y="15111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78740</xdr:rowOff>
    </xdr:from>
    <xdr:to>
      <xdr:col>24</xdr:col>
      <xdr:colOff>63500</xdr:colOff>
      <xdr:row>95</xdr:row>
      <xdr:rowOff>132080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00780" y="16023590"/>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20320</xdr:rowOff>
    </xdr:from>
    <xdr:ext cx="534670" cy="2584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564380" y="157937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168910</xdr:rowOff>
    </xdr:from>
    <xdr:to>
      <xdr:col>24</xdr:col>
      <xdr:colOff>114300</xdr:colOff>
      <xdr:row>95</xdr:row>
      <xdr:rowOff>99060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462780" y="159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132080</xdr:rowOff>
    </xdr:from>
    <xdr:to>
      <xdr:col>19</xdr:col>
      <xdr:colOff>177800</xdr:colOff>
      <xdr:row>95</xdr:row>
      <xdr:rowOff>136525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832100" y="1607693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77470</xdr:rowOff>
    </xdr:from>
    <xdr:to>
      <xdr:col>20</xdr:col>
      <xdr:colOff>38100</xdr:colOff>
      <xdr:row>95</xdr:row>
      <xdr:rowOff>7620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649980" y="158508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24130</xdr:rowOff>
    </xdr:from>
    <xdr:ext cx="53403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438525" y="1562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136525</xdr:rowOff>
    </xdr:from>
    <xdr:to>
      <xdr:col>15</xdr:col>
      <xdr:colOff>50800</xdr:colOff>
      <xdr:row>96</xdr:row>
      <xdr:rowOff>34925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968500" y="16081375"/>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149860</xdr:rowOff>
    </xdr:from>
    <xdr:to>
      <xdr:col>15</xdr:col>
      <xdr:colOff>101600</xdr:colOff>
      <xdr:row>95</xdr:row>
      <xdr:rowOff>80010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781300" y="159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96520</xdr:rowOff>
    </xdr:from>
    <xdr:ext cx="53403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574925" y="15698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34925</xdr:rowOff>
    </xdr:from>
    <xdr:to>
      <xdr:col>10</xdr:col>
      <xdr:colOff>114300</xdr:colOff>
      <xdr:row>96</xdr:row>
      <xdr:rowOff>49530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04900" y="16151225"/>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159385</xdr:rowOff>
    </xdr:from>
    <xdr:to>
      <xdr:col>10</xdr:col>
      <xdr:colOff>165100</xdr:colOff>
      <xdr:row>95</xdr:row>
      <xdr:rowOff>89535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17700" y="159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106045</xdr:rowOff>
    </xdr:from>
    <xdr:ext cx="53467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06245" y="1570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20320</xdr:rowOff>
    </xdr:from>
    <xdr:to>
      <xdr:col>6</xdr:col>
      <xdr:colOff>38100</xdr:colOff>
      <xdr:row>95</xdr:row>
      <xdr:rowOff>121920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54100" y="159651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138430</xdr:rowOff>
    </xdr:from>
    <xdr:ext cx="53403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42645" y="15740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27940</xdr:rowOff>
    </xdr:from>
    <xdr:to>
      <xdr:col>24</xdr:col>
      <xdr:colOff>114300</xdr:colOff>
      <xdr:row>95</xdr:row>
      <xdr:rowOff>129540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462780" y="15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6350</xdr:rowOff>
    </xdr:from>
    <xdr:ext cx="534670" cy="2584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564380" y="15951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80645</xdr:rowOff>
    </xdr:from>
    <xdr:to>
      <xdr:col>20</xdr:col>
      <xdr:colOff>38100</xdr:colOff>
      <xdr:row>96</xdr:row>
      <xdr:rowOff>10795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649980" y="160254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1905</xdr:rowOff>
    </xdr:from>
    <xdr:ext cx="53403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38525" y="16118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86360</xdr:rowOff>
    </xdr:from>
    <xdr:to>
      <xdr:col>15</xdr:col>
      <xdr:colOff>101600</xdr:colOff>
      <xdr:row>96</xdr:row>
      <xdr:rowOff>15875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781300" y="16031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6985</xdr:rowOff>
    </xdr:from>
    <xdr:ext cx="534035" cy="2584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574925" y="16123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155575</xdr:rowOff>
    </xdr:from>
    <xdr:to>
      <xdr:col>10</xdr:col>
      <xdr:colOff>165100</xdr:colOff>
      <xdr:row>96</xdr:row>
      <xdr:rowOff>86360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17700" y="16100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76835</xdr:rowOff>
    </xdr:from>
    <xdr:ext cx="534670" cy="2584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06245" y="16193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170180</xdr:rowOff>
    </xdr:from>
    <xdr:to>
      <xdr:col>6</xdr:col>
      <xdr:colOff>38100</xdr:colOff>
      <xdr:row>96</xdr:row>
      <xdr:rowOff>100330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54100" y="16115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91440</xdr:rowOff>
    </xdr:from>
    <xdr:ext cx="534035"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42645" y="1620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8285"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8744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74080" y="59258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74080" y="5480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167640</xdr:rowOff>
    </xdr:from>
    <xdr:ext cx="466725"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974080" y="5033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5974080" y="4584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15240</xdr:rowOff>
    </xdr:from>
    <xdr:to>
      <xdr:col>54</xdr:col>
      <xdr:colOff>185420</xdr:colOff>
      <xdr:row>38</xdr:row>
      <xdr:rowOff>136525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198100" y="504825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140335</xdr:rowOff>
    </xdr:from>
    <xdr:ext cx="248920" cy="2584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248900" y="651446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136525</xdr:rowOff>
    </xdr:from>
    <xdr:to>
      <xdr:col>55</xdr:col>
      <xdr:colOff>88900</xdr:colOff>
      <xdr:row>38</xdr:row>
      <xdr:rowOff>136525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14280" y="65106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133350</xdr:rowOff>
    </xdr:from>
    <xdr:ext cx="469265" cy="259080"/>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248900" y="4831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3,272</a:t>
          </a:r>
          <a:endParaRPr kumimoji="1" lang="ja-JP" altLang="en-US" sz="1000" b="1">
            <a:latin typeface="ＭＳ Ｐゴシック"/>
          </a:endParaRPr>
        </a:p>
      </xdr:txBody>
    </xdr:sp>
    <xdr:clientData/>
  </xdr:oneCellAnchor>
  <xdr:twoCellAnchor>
    <xdr:from>
      <xdr:col>54</xdr:col>
      <xdr:colOff>101600</xdr:colOff>
      <xdr:row>30</xdr:row>
      <xdr:rowOff>15240</xdr:rowOff>
    </xdr:from>
    <xdr:to>
      <xdr:col>55</xdr:col>
      <xdr:colOff>88900</xdr:colOff>
      <xdr:row>30</xdr:row>
      <xdr:rowOff>15240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114280" y="5048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104140</xdr:rowOff>
    </xdr:from>
    <xdr:to>
      <xdr:col>55</xdr:col>
      <xdr:colOff>0</xdr:colOff>
      <xdr:row>38</xdr:row>
      <xdr:rowOff>104775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385300" y="647827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85725</xdr:rowOff>
    </xdr:from>
    <xdr:ext cx="377825" cy="2584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248900" y="595693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62865</xdr:rowOff>
    </xdr:from>
    <xdr:to>
      <xdr:col>55</xdr:col>
      <xdr:colOff>50800</xdr:colOff>
      <xdr:row>36</xdr:row>
      <xdr:rowOff>164465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152380" y="61017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104775</xdr:rowOff>
    </xdr:from>
    <xdr:to>
      <xdr:col>50</xdr:col>
      <xdr:colOff>114300</xdr:colOff>
      <xdr:row>38</xdr:row>
      <xdr:rowOff>104775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521700" y="64789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52070</xdr:rowOff>
    </xdr:from>
    <xdr:to>
      <xdr:col>50</xdr:col>
      <xdr:colOff>165100</xdr:colOff>
      <xdr:row>36</xdr:row>
      <xdr:rowOff>153670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334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167640</xdr:rowOff>
    </xdr:from>
    <xdr:ext cx="37846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201150" y="5871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104775</xdr:rowOff>
    </xdr:from>
    <xdr:to>
      <xdr:col>45</xdr:col>
      <xdr:colOff>177800</xdr:colOff>
      <xdr:row>38</xdr:row>
      <xdr:rowOff>105410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653020" y="647890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167640</xdr:rowOff>
    </xdr:from>
    <xdr:to>
      <xdr:col>46</xdr:col>
      <xdr:colOff>38100</xdr:colOff>
      <xdr:row>36</xdr:row>
      <xdr:rowOff>98425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470900" y="603885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114935</xdr:rowOff>
    </xdr:from>
    <xdr:ext cx="37846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337550" y="58185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152400</xdr:rowOff>
    </xdr:from>
    <xdr:to>
      <xdr:col>41</xdr:col>
      <xdr:colOff>50800</xdr:colOff>
      <xdr:row>38</xdr:row>
      <xdr:rowOff>105410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789420" y="6358890"/>
          <a:ext cx="8636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19050</xdr:rowOff>
    </xdr:from>
    <xdr:to>
      <xdr:col>41</xdr:col>
      <xdr:colOff>101600</xdr:colOff>
      <xdr:row>36</xdr:row>
      <xdr:rowOff>120650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60222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137160</xdr:rowOff>
    </xdr:from>
    <xdr:ext cx="377825"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468870" y="58407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32</xdr:row>
      <xdr:rowOff>132715</xdr:rowOff>
    </xdr:from>
    <xdr:to>
      <xdr:col>36</xdr:col>
      <xdr:colOff>165100</xdr:colOff>
      <xdr:row>33</xdr:row>
      <xdr:rowOff>62865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738620" y="5501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79375</xdr:rowOff>
    </xdr:from>
    <xdr:ext cx="46926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559550" y="5280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53340</xdr:rowOff>
    </xdr:from>
    <xdr:to>
      <xdr:col>55</xdr:col>
      <xdr:colOff>50800</xdr:colOff>
      <xdr:row>38</xdr:row>
      <xdr:rowOff>154940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152380" y="64274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140335</xdr:rowOff>
    </xdr:from>
    <xdr:ext cx="313055" cy="2584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248900" y="634682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53975</xdr:rowOff>
    </xdr:from>
    <xdr:to>
      <xdr:col>50</xdr:col>
      <xdr:colOff>165100</xdr:colOff>
      <xdr:row>38</xdr:row>
      <xdr:rowOff>155575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334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38</xdr:row>
      <xdr:rowOff>146685</xdr:rowOff>
    </xdr:from>
    <xdr:ext cx="313055"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233535" y="652081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53975</xdr:rowOff>
    </xdr:from>
    <xdr:to>
      <xdr:col>46</xdr:col>
      <xdr:colOff>38100</xdr:colOff>
      <xdr:row>38</xdr:row>
      <xdr:rowOff>155575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470900" y="6428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146685</xdr:rowOff>
    </xdr:from>
    <xdr:ext cx="313690"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364855" y="65208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54610</xdr:rowOff>
    </xdr:from>
    <xdr:to>
      <xdr:col>41</xdr:col>
      <xdr:colOff>101600</xdr:colOff>
      <xdr:row>38</xdr:row>
      <xdr:rowOff>156210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60222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147320</xdr:rowOff>
    </xdr:from>
    <xdr:ext cx="313690" cy="2584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01255" y="652145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101600</xdr:rowOff>
    </xdr:from>
    <xdr:to>
      <xdr:col>36</xdr:col>
      <xdr:colOff>165100</xdr:colOff>
      <xdr:row>38</xdr:row>
      <xdr:rowOff>31750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73862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22860</xdr:rowOff>
    </xdr:from>
    <xdr:ext cx="37846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605270" y="6396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828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84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5025" y="92786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0860"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5025" y="8832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167640</xdr:rowOff>
    </xdr:from>
    <xdr:ext cx="530860"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5025" y="838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84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5025" y="79375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52</xdr:row>
      <xdr:rowOff>40640</xdr:rowOff>
    </xdr:from>
    <xdr:to>
      <xdr:col>54</xdr:col>
      <xdr:colOff>185420</xdr:colOff>
      <xdr:row>58</xdr:row>
      <xdr:rowOff>137795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198100" y="8761730"/>
          <a:ext cx="0" cy="1102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055" cy="2584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248900" y="986853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14280" y="9864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158750</xdr:rowOff>
    </xdr:from>
    <xdr:ext cx="534035"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248900" y="8544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24,672</a:t>
          </a:r>
          <a:endParaRPr kumimoji="1" lang="ja-JP" altLang="en-US" sz="1000" b="1">
            <a:latin typeface="ＭＳ Ｐゴシック"/>
          </a:endParaRPr>
        </a:p>
      </xdr:txBody>
    </xdr:sp>
    <xdr:clientData/>
  </xdr:oneCellAnchor>
  <xdr:twoCellAnchor>
    <xdr:from>
      <xdr:col>54</xdr:col>
      <xdr:colOff>101600</xdr:colOff>
      <xdr:row>52</xdr:row>
      <xdr:rowOff>40640</xdr:rowOff>
    </xdr:from>
    <xdr:to>
      <xdr:col>55</xdr:col>
      <xdr:colOff>88900</xdr:colOff>
      <xdr:row>52</xdr:row>
      <xdr:rowOff>40640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14280" y="8761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22225</xdr:rowOff>
    </xdr:from>
    <xdr:to>
      <xdr:col>55</xdr:col>
      <xdr:colOff>0</xdr:colOff>
      <xdr:row>55</xdr:row>
      <xdr:rowOff>80010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385300" y="9246235"/>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59055</xdr:rowOff>
    </xdr:from>
    <xdr:ext cx="469265"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248900" y="961834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80645</xdr:rowOff>
    </xdr:from>
    <xdr:to>
      <xdr:col>55</xdr:col>
      <xdr:colOff>50800</xdr:colOff>
      <xdr:row>58</xdr:row>
      <xdr:rowOff>10795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152380" y="96399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50800</xdr:rowOff>
    </xdr:from>
    <xdr:to>
      <xdr:col>50</xdr:col>
      <xdr:colOff>114300</xdr:colOff>
      <xdr:row>55</xdr:row>
      <xdr:rowOff>80010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521700" y="927481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78740</xdr:rowOff>
    </xdr:from>
    <xdr:to>
      <xdr:col>50</xdr:col>
      <xdr:colOff>165100</xdr:colOff>
      <xdr:row>58</xdr:row>
      <xdr:rowOff>8890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334500"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167640</xdr:rowOff>
    </xdr:from>
    <xdr:ext cx="46926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155430" y="9726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50800</xdr:rowOff>
    </xdr:from>
    <xdr:to>
      <xdr:col>45</xdr:col>
      <xdr:colOff>177800</xdr:colOff>
      <xdr:row>55</xdr:row>
      <xdr:rowOff>77470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653020" y="927481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58420</xdr:rowOff>
    </xdr:from>
    <xdr:to>
      <xdr:col>46</xdr:col>
      <xdr:colOff>38100</xdr:colOff>
      <xdr:row>57</xdr:row>
      <xdr:rowOff>160020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470900" y="9617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151130</xdr:rowOff>
    </xdr:from>
    <xdr:ext cx="4699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291830" y="9710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69215</xdr:rowOff>
    </xdr:from>
    <xdr:to>
      <xdr:col>41</xdr:col>
      <xdr:colOff>50800</xdr:colOff>
      <xdr:row>55</xdr:row>
      <xdr:rowOff>77470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789420" y="929322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78105</xdr:rowOff>
    </xdr:from>
    <xdr:to>
      <xdr:col>41</xdr:col>
      <xdr:colOff>101600</xdr:colOff>
      <xdr:row>58</xdr:row>
      <xdr:rowOff>8255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602220" y="9637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167640</xdr:rowOff>
    </xdr:from>
    <xdr:ext cx="46926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423150" y="9726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112395</xdr:rowOff>
    </xdr:from>
    <xdr:to>
      <xdr:col>36</xdr:col>
      <xdr:colOff>165100</xdr:colOff>
      <xdr:row>57</xdr:row>
      <xdr:rowOff>42545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738620" y="9504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33655</xdr:rowOff>
    </xdr:from>
    <xdr:ext cx="469265" cy="2584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559550" y="9592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142875</xdr:rowOff>
    </xdr:from>
    <xdr:to>
      <xdr:col>55</xdr:col>
      <xdr:colOff>50800</xdr:colOff>
      <xdr:row>55</xdr:row>
      <xdr:rowOff>73025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152380" y="91992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165735</xdr:rowOff>
    </xdr:from>
    <xdr:ext cx="534035" cy="2584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248900" y="905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29210</xdr:rowOff>
    </xdr:from>
    <xdr:to>
      <xdr:col>50</xdr:col>
      <xdr:colOff>165100</xdr:colOff>
      <xdr:row>55</xdr:row>
      <xdr:rowOff>130810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3345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147320</xdr:rowOff>
    </xdr:from>
    <xdr:ext cx="534670"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123045" y="9036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167640</xdr:rowOff>
    </xdr:from>
    <xdr:to>
      <xdr:col>46</xdr:col>
      <xdr:colOff>38100</xdr:colOff>
      <xdr:row>55</xdr:row>
      <xdr:rowOff>101600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470900" y="9224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118110</xdr:rowOff>
    </xdr:from>
    <xdr:ext cx="53403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259445" y="9006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26670</xdr:rowOff>
    </xdr:from>
    <xdr:to>
      <xdr:col>41</xdr:col>
      <xdr:colOff>101600</xdr:colOff>
      <xdr:row>55</xdr:row>
      <xdr:rowOff>128270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60222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144780</xdr:rowOff>
    </xdr:from>
    <xdr:ext cx="534035"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395845" y="9033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18415</xdr:rowOff>
    </xdr:from>
    <xdr:to>
      <xdr:col>36</xdr:col>
      <xdr:colOff>165100</xdr:colOff>
      <xdr:row>55</xdr:row>
      <xdr:rowOff>120015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738620" y="92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136525</xdr:rowOff>
    </xdr:from>
    <xdr:ext cx="53467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27165" y="902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18744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91502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131445</xdr:rowOff>
    </xdr:from>
    <xdr:to>
      <xdr:col>59</xdr:col>
      <xdr:colOff>50800</xdr:colOff>
      <xdr:row>75</xdr:row>
      <xdr:rowOff>131445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31280" y="127082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1502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30860"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1502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5025" y="11928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0860"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5025" y="11609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502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99060</xdr:rowOff>
    </xdr:from>
    <xdr:to>
      <xdr:col>54</xdr:col>
      <xdr:colOff>185420</xdr:colOff>
      <xdr:row>79</xdr:row>
      <xdr:rowOff>78740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198100" y="118376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82550</xdr:rowOff>
    </xdr:from>
    <xdr:ext cx="377825"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248900" y="133299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78740</xdr:rowOff>
    </xdr:from>
    <xdr:to>
      <xdr:col>55</xdr:col>
      <xdr:colOff>88900</xdr:colOff>
      <xdr:row>79</xdr:row>
      <xdr:rowOff>78740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114280" y="13326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45720</xdr:rowOff>
    </xdr:from>
    <xdr:ext cx="534035"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248900" y="11616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47,236</a:t>
          </a:r>
          <a:endParaRPr kumimoji="1" lang="ja-JP" altLang="en-US" sz="1000" b="1">
            <a:latin typeface="ＭＳ Ｐゴシック"/>
          </a:endParaRPr>
        </a:p>
      </xdr:txBody>
    </xdr:sp>
    <xdr:clientData/>
  </xdr:oneCellAnchor>
  <xdr:twoCellAnchor>
    <xdr:from>
      <xdr:col>54</xdr:col>
      <xdr:colOff>101600</xdr:colOff>
      <xdr:row>70</xdr:row>
      <xdr:rowOff>99060</xdr:rowOff>
    </xdr:from>
    <xdr:to>
      <xdr:col>55</xdr:col>
      <xdr:colOff>88900</xdr:colOff>
      <xdr:row>70</xdr:row>
      <xdr:rowOff>99060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114280" y="11837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160655</xdr:rowOff>
    </xdr:from>
    <xdr:to>
      <xdr:col>55</xdr:col>
      <xdr:colOff>0</xdr:colOff>
      <xdr:row>75</xdr:row>
      <xdr:rowOff>5080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385300" y="1256982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140335</xdr:rowOff>
    </xdr:from>
    <xdr:ext cx="469265" cy="2584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248900" y="130524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161925</xdr:rowOff>
    </xdr:from>
    <xdr:to>
      <xdr:col>55</xdr:col>
      <xdr:colOff>50800</xdr:colOff>
      <xdr:row>78</xdr:row>
      <xdr:rowOff>92075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152380" y="130740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111125</xdr:rowOff>
    </xdr:from>
    <xdr:to>
      <xdr:col>50</xdr:col>
      <xdr:colOff>114300</xdr:colOff>
      <xdr:row>74</xdr:row>
      <xdr:rowOff>160655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521700" y="11849735"/>
          <a:ext cx="863600" cy="720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1270</xdr:rowOff>
    </xdr:from>
    <xdr:to>
      <xdr:col>50</xdr:col>
      <xdr:colOff>165100</xdr:colOff>
      <xdr:row>78</xdr:row>
      <xdr:rowOff>102870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334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93980</xdr:rowOff>
    </xdr:from>
    <xdr:ext cx="46926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155430" y="13173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111125</xdr:rowOff>
    </xdr:from>
    <xdr:to>
      <xdr:col>45</xdr:col>
      <xdr:colOff>177800</xdr:colOff>
      <xdr:row>75</xdr:row>
      <xdr:rowOff>118745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653020" y="11849735"/>
          <a:ext cx="868680" cy="845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142240</xdr:rowOff>
    </xdr:from>
    <xdr:to>
      <xdr:col>46</xdr:col>
      <xdr:colOff>38100</xdr:colOff>
      <xdr:row>78</xdr:row>
      <xdr:rowOff>72390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470900" y="130543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63500</xdr:rowOff>
    </xdr:from>
    <xdr:ext cx="4699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291830" y="1314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62230</xdr:rowOff>
    </xdr:from>
    <xdr:to>
      <xdr:col>41</xdr:col>
      <xdr:colOff>50800</xdr:colOff>
      <xdr:row>75</xdr:row>
      <xdr:rowOff>118745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789420" y="12639040"/>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8890</xdr:rowOff>
    </xdr:from>
    <xdr:to>
      <xdr:col>41</xdr:col>
      <xdr:colOff>101600</xdr:colOff>
      <xdr:row>78</xdr:row>
      <xdr:rowOff>111125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602220" y="13088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102870</xdr:rowOff>
    </xdr:from>
    <xdr:ext cx="469265" cy="2584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423150" y="13182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64135</xdr:rowOff>
    </xdr:from>
    <xdr:to>
      <xdr:col>36</xdr:col>
      <xdr:colOff>165100</xdr:colOff>
      <xdr:row>77</xdr:row>
      <xdr:rowOff>165735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73862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156845</xdr:rowOff>
    </xdr:from>
    <xdr:ext cx="53467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527165" y="13068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125730</xdr:rowOff>
    </xdr:from>
    <xdr:to>
      <xdr:col>55</xdr:col>
      <xdr:colOff>50800</xdr:colOff>
      <xdr:row>75</xdr:row>
      <xdr:rowOff>55880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152380" y="12534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148590</xdr:rowOff>
    </xdr:from>
    <xdr:ext cx="534035" cy="2584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248900" y="12390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109855</xdr:rowOff>
    </xdr:from>
    <xdr:to>
      <xdr:col>50</xdr:col>
      <xdr:colOff>165100</xdr:colOff>
      <xdr:row>75</xdr:row>
      <xdr:rowOff>40005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334500" y="1251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56515</xdr:rowOff>
    </xdr:from>
    <xdr:ext cx="53467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123045" y="12298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70</xdr:row>
      <xdr:rowOff>60325</xdr:rowOff>
    </xdr:from>
    <xdr:to>
      <xdr:col>46</xdr:col>
      <xdr:colOff>38100</xdr:colOff>
      <xdr:row>70</xdr:row>
      <xdr:rowOff>161925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470900" y="117989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69</xdr:row>
      <xdr:rowOff>6985</xdr:rowOff>
    </xdr:from>
    <xdr:ext cx="53403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259445" y="11577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67945</xdr:rowOff>
    </xdr:from>
    <xdr:to>
      <xdr:col>41</xdr:col>
      <xdr:colOff>101600</xdr:colOff>
      <xdr:row>75</xdr:row>
      <xdr:rowOff>167640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602220" y="12644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14605</xdr:rowOff>
    </xdr:from>
    <xdr:ext cx="534035" cy="2584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395845" y="12423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11430</xdr:rowOff>
    </xdr:from>
    <xdr:to>
      <xdr:col>36</xdr:col>
      <xdr:colOff>165100</xdr:colOff>
      <xdr:row>75</xdr:row>
      <xdr:rowOff>113030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73862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129540</xdr:rowOff>
    </xdr:from>
    <xdr:ext cx="534670" cy="2584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27165" y="12371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54610</xdr:rowOff>
    </xdr:from>
    <xdr:to>
      <xdr:col>54</xdr:col>
      <xdr:colOff>185420</xdr:colOff>
      <xdr:row>98</xdr:row>
      <xdr:rowOff>62230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198100" y="15313660"/>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66040</xdr:rowOff>
    </xdr:from>
    <xdr:ext cx="534035" cy="2584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248900" y="16525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62230</xdr:rowOff>
    </xdr:from>
    <xdr:to>
      <xdr:col>55</xdr:col>
      <xdr:colOff>88900</xdr:colOff>
      <xdr:row>98</xdr:row>
      <xdr:rowOff>62230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114280" y="16521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1270</xdr:rowOff>
    </xdr:from>
    <xdr:ext cx="598170"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248900" y="15092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130,051</a:t>
          </a:r>
          <a:endParaRPr kumimoji="1" lang="ja-JP" altLang="en-US" sz="1000" b="1">
            <a:latin typeface="ＭＳ Ｐゴシック"/>
          </a:endParaRPr>
        </a:p>
      </xdr:txBody>
    </xdr:sp>
    <xdr:clientData/>
  </xdr:oneCellAnchor>
  <xdr:twoCellAnchor>
    <xdr:from>
      <xdr:col>54</xdr:col>
      <xdr:colOff>101600</xdr:colOff>
      <xdr:row>91</xdr:row>
      <xdr:rowOff>54610</xdr:rowOff>
    </xdr:from>
    <xdr:to>
      <xdr:col>55</xdr:col>
      <xdr:colOff>88900</xdr:colOff>
      <xdr:row>91</xdr:row>
      <xdr:rowOff>54610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114280" y="15313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142240</xdr:rowOff>
    </xdr:from>
    <xdr:to>
      <xdr:col>55</xdr:col>
      <xdr:colOff>0</xdr:colOff>
      <xdr:row>96</xdr:row>
      <xdr:rowOff>153035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385300" y="1625854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129540</xdr:rowOff>
    </xdr:from>
    <xdr:ext cx="534035"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248900" y="162458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150495</xdr:rowOff>
    </xdr:from>
    <xdr:to>
      <xdr:col>55</xdr:col>
      <xdr:colOff>50800</xdr:colOff>
      <xdr:row>97</xdr:row>
      <xdr:rowOff>80645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152380" y="162667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153035</xdr:rowOff>
    </xdr:from>
    <xdr:to>
      <xdr:col>50</xdr:col>
      <xdr:colOff>114300</xdr:colOff>
      <xdr:row>97</xdr:row>
      <xdr:rowOff>53340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521700" y="16269335"/>
          <a:ext cx="8636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140335</xdr:rowOff>
    </xdr:from>
    <xdr:to>
      <xdr:col>50</xdr:col>
      <xdr:colOff>165100</xdr:colOff>
      <xdr:row>97</xdr:row>
      <xdr:rowOff>70485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334500" y="1625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61595</xdr:rowOff>
    </xdr:from>
    <xdr:ext cx="53467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123045" y="1634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53340</xdr:rowOff>
    </xdr:from>
    <xdr:to>
      <xdr:col>45</xdr:col>
      <xdr:colOff>177800</xdr:colOff>
      <xdr:row>97</xdr:row>
      <xdr:rowOff>110490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653020" y="16341090"/>
          <a:ext cx="8686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167640</xdr:rowOff>
    </xdr:from>
    <xdr:to>
      <xdr:col>46</xdr:col>
      <xdr:colOff>38100</xdr:colOff>
      <xdr:row>97</xdr:row>
      <xdr:rowOff>97790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470900" y="162839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114300</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259445" y="1605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40640</xdr:rowOff>
    </xdr:from>
    <xdr:to>
      <xdr:col>41</xdr:col>
      <xdr:colOff>50800</xdr:colOff>
      <xdr:row>97</xdr:row>
      <xdr:rowOff>110490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789420" y="16328390"/>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168275</xdr:rowOff>
    </xdr:from>
    <xdr:to>
      <xdr:col>41</xdr:col>
      <xdr:colOff>101600</xdr:colOff>
      <xdr:row>97</xdr:row>
      <xdr:rowOff>98425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602220" y="1628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114935</xdr:rowOff>
    </xdr:from>
    <xdr:ext cx="53403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395845" y="16059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125095</xdr:rowOff>
    </xdr:from>
    <xdr:to>
      <xdr:col>36</xdr:col>
      <xdr:colOff>165100</xdr:colOff>
      <xdr:row>97</xdr:row>
      <xdr:rowOff>55245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738620" y="162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71755</xdr:rowOff>
    </xdr:from>
    <xdr:ext cx="53467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527165" y="16016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91440</xdr:rowOff>
    </xdr:from>
    <xdr:to>
      <xdr:col>55</xdr:col>
      <xdr:colOff>50800</xdr:colOff>
      <xdr:row>97</xdr:row>
      <xdr:rowOff>21590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152380" y="162077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114300</xdr:rowOff>
    </xdr:from>
    <xdr:ext cx="534035"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248900" y="1605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102235</xdr:rowOff>
    </xdr:from>
    <xdr:to>
      <xdr:col>50</xdr:col>
      <xdr:colOff>165100</xdr:colOff>
      <xdr:row>97</xdr:row>
      <xdr:rowOff>32385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334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48895</xdr:rowOff>
    </xdr:from>
    <xdr:ext cx="53467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123045" y="15993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2540</xdr:rowOff>
    </xdr:from>
    <xdr:to>
      <xdr:col>46</xdr:col>
      <xdr:colOff>38100</xdr:colOff>
      <xdr:row>97</xdr:row>
      <xdr:rowOff>104140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470900" y="162902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95250</xdr:rowOff>
    </xdr:from>
    <xdr:ext cx="53403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259445" y="16383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59690</xdr:rowOff>
    </xdr:from>
    <xdr:to>
      <xdr:col>41</xdr:col>
      <xdr:colOff>101600</xdr:colOff>
      <xdr:row>97</xdr:row>
      <xdr:rowOff>161290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60222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152400</xdr:rowOff>
    </xdr:from>
    <xdr:ext cx="53403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395845" y="16440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160655</xdr:rowOff>
    </xdr:from>
    <xdr:to>
      <xdr:col>36</xdr:col>
      <xdr:colOff>165100</xdr:colOff>
      <xdr:row>97</xdr:row>
      <xdr:rowOff>90805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73862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81915</xdr:rowOff>
    </xdr:from>
    <xdr:ext cx="53467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527165" y="1636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7360"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66368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7360"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663680" y="6502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599545" y="6182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131445</xdr:rowOff>
    </xdr:from>
    <xdr:to>
      <xdr:col>89</xdr:col>
      <xdr:colOff>177800</xdr:colOff>
      <xdr:row>35</xdr:row>
      <xdr:rowOff>131445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1580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59954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0860" cy="25908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599545" y="554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599545" y="5222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0860"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599545" y="4903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24130</xdr:rowOff>
    </xdr:from>
    <xdr:to>
      <xdr:col>85</xdr:col>
      <xdr:colOff>126365</xdr:colOff>
      <xdr:row>39</xdr:row>
      <xdr:rowOff>105410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885795" y="505714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109220</xdr:rowOff>
    </xdr:from>
    <xdr:ext cx="469900" cy="2584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5938500" y="6650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105410</xdr:rowOff>
    </xdr:from>
    <xdr:to>
      <xdr:col>86</xdr:col>
      <xdr:colOff>25400</xdr:colOff>
      <xdr:row>39</xdr:row>
      <xdr:rowOff>105410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798800" y="6647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142240</xdr:rowOff>
    </xdr:from>
    <xdr:ext cx="534670" cy="257810"/>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5938500" y="4839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23,859</a:t>
          </a:r>
          <a:endParaRPr kumimoji="1" lang="ja-JP" altLang="en-US" sz="1000" b="1">
            <a:latin typeface="ＭＳ Ｐゴシック"/>
          </a:endParaRPr>
        </a:p>
      </xdr:txBody>
    </xdr:sp>
    <xdr:clientData/>
  </xdr:oneCellAnchor>
  <xdr:twoCellAnchor>
    <xdr:from>
      <xdr:col>85</xdr:col>
      <xdr:colOff>38100</xdr:colOff>
      <xdr:row>30</xdr:row>
      <xdr:rowOff>24130</xdr:rowOff>
    </xdr:from>
    <xdr:to>
      <xdr:col>86</xdr:col>
      <xdr:colOff>25400</xdr:colOff>
      <xdr:row>30</xdr:row>
      <xdr:rowOff>24130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798800" y="5057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57150</xdr:rowOff>
    </xdr:from>
    <xdr:to>
      <xdr:col>85</xdr:col>
      <xdr:colOff>127000</xdr:colOff>
      <xdr:row>34</xdr:row>
      <xdr:rowOff>12065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069820" y="5593080"/>
          <a:ext cx="81788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142875</xdr:rowOff>
    </xdr:from>
    <xdr:ext cx="534670" cy="2584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5938500" y="60140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164465</xdr:rowOff>
    </xdr:from>
    <xdr:to>
      <xdr:col>85</xdr:col>
      <xdr:colOff>177800</xdr:colOff>
      <xdr:row>36</xdr:row>
      <xdr:rowOff>94615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836900" y="6035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34</xdr:row>
      <xdr:rowOff>45085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206220" y="5593080"/>
          <a:ext cx="8636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52070</xdr:rowOff>
    </xdr:from>
    <xdr:to>
      <xdr:col>81</xdr:col>
      <xdr:colOff>101600</xdr:colOff>
      <xdr:row>36</xdr:row>
      <xdr:rowOff>153670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01902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144780</xdr:rowOff>
    </xdr:from>
    <xdr:ext cx="534035" cy="2584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812645" y="6183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45085</xdr:rowOff>
    </xdr:from>
    <xdr:to>
      <xdr:col>76</xdr:col>
      <xdr:colOff>114300</xdr:colOff>
      <xdr:row>34</xdr:row>
      <xdr:rowOff>137795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342620" y="5748655"/>
          <a:ext cx="8636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15542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154940</xdr:rowOff>
    </xdr:from>
    <xdr:ext cx="53467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943965" y="619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137795</xdr:rowOff>
    </xdr:from>
    <xdr:to>
      <xdr:col>71</xdr:col>
      <xdr:colOff>177800</xdr:colOff>
      <xdr:row>35</xdr:row>
      <xdr:rowOff>78105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473940" y="5841365"/>
          <a:ext cx="86868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68580</xdr:rowOff>
    </xdr:from>
    <xdr:to>
      <xdr:col>72</xdr:col>
      <xdr:colOff>38100</xdr:colOff>
      <xdr:row>36</xdr:row>
      <xdr:rowOff>167640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291820" y="610743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161290</xdr:rowOff>
    </xdr:from>
    <xdr:ext cx="534035" cy="2584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080365" y="6200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155575</xdr:rowOff>
    </xdr:from>
    <xdr:to>
      <xdr:col>67</xdr:col>
      <xdr:colOff>101600</xdr:colOff>
      <xdr:row>35</xdr:row>
      <xdr:rowOff>85725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423140" y="5859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102870</xdr:rowOff>
    </xdr:from>
    <xdr:ext cx="534035" cy="2584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216765" y="5638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132715</xdr:rowOff>
    </xdr:from>
    <xdr:to>
      <xdr:col>85</xdr:col>
      <xdr:colOff>177800</xdr:colOff>
      <xdr:row>34</xdr:row>
      <xdr:rowOff>62865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836900" y="5668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155575</xdr:rowOff>
    </xdr:from>
    <xdr:ext cx="534670" cy="259080"/>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5938500" y="5523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01902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124460</xdr:rowOff>
    </xdr:from>
    <xdr:ext cx="534035"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812645" y="5325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165735</xdr:rowOff>
    </xdr:from>
    <xdr:to>
      <xdr:col>76</xdr:col>
      <xdr:colOff>165100</xdr:colOff>
      <xdr:row>34</xdr:row>
      <xdr:rowOff>95885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155420" y="5701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112395</xdr:rowOff>
    </xdr:from>
    <xdr:ext cx="534670"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943965" y="5480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86995</xdr:rowOff>
    </xdr:from>
    <xdr:to>
      <xdr:col>72</xdr:col>
      <xdr:colOff>38100</xdr:colOff>
      <xdr:row>35</xdr:row>
      <xdr:rowOff>17145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291820" y="57905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33655</xdr:rowOff>
    </xdr:from>
    <xdr:ext cx="534035" cy="2584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080365" y="5569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27305</xdr:rowOff>
    </xdr:from>
    <xdr:to>
      <xdr:col>67</xdr:col>
      <xdr:colOff>101600</xdr:colOff>
      <xdr:row>35</xdr:row>
      <xdr:rowOff>128905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42314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120015</xdr:rowOff>
    </xdr:from>
    <xdr:ext cx="534035" cy="25908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216765" y="5991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0860"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599545" y="10173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1580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0860" cy="2584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599545" y="9855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1580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0860"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599545" y="9535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131445</xdr:rowOff>
    </xdr:from>
    <xdr:to>
      <xdr:col>89</xdr:col>
      <xdr:colOff>177800</xdr:colOff>
      <xdr:row>55</xdr:row>
      <xdr:rowOff>131445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1580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0860"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59954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11580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5715</xdr:rowOff>
    </xdr:from>
    <xdr:ext cx="530860"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599545" y="8894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11580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22225</xdr:rowOff>
    </xdr:from>
    <xdr:ext cx="530860"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599545" y="8575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11580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38100</xdr:rowOff>
    </xdr:from>
    <xdr:ext cx="530860"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599545" y="8256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0860" cy="2584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599545" y="79375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161925</xdr:rowOff>
    </xdr:from>
    <xdr:to>
      <xdr:col>85</xdr:col>
      <xdr:colOff>126365</xdr:colOff>
      <xdr:row>58</xdr:row>
      <xdr:rowOff>93980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885795" y="83800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97790</xdr:rowOff>
    </xdr:from>
    <xdr:ext cx="534670" cy="259080"/>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5938500" y="9824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25,409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93980</xdr:rowOff>
    </xdr:from>
    <xdr:to>
      <xdr:col>86</xdr:col>
      <xdr:colOff>25400</xdr:colOff>
      <xdr:row>58</xdr:row>
      <xdr:rowOff>93980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798800" y="9820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108585</xdr:rowOff>
    </xdr:from>
    <xdr:ext cx="534670" cy="2584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5938500" y="8159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70,570</a:t>
          </a:r>
          <a:endParaRPr kumimoji="1" lang="ja-JP" altLang="en-US" sz="1000" b="1">
            <a:latin typeface="ＭＳ Ｐゴシック"/>
          </a:endParaRPr>
        </a:p>
      </xdr:txBody>
    </xdr:sp>
    <xdr:clientData/>
  </xdr:oneCellAnchor>
  <xdr:twoCellAnchor>
    <xdr:from>
      <xdr:col>85</xdr:col>
      <xdr:colOff>38100</xdr:colOff>
      <xdr:row>49</xdr:row>
      <xdr:rowOff>161925</xdr:rowOff>
    </xdr:from>
    <xdr:to>
      <xdr:col>86</xdr:col>
      <xdr:colOff>25400</xdr:colOff>
      <xdr:row>49</xdr:row>
      <xdr:rowOff>161925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798800" y="8380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16510</xdr:rowOff>
    </xdr:from>
    <xdr:to>
      <xdr:col>85</xdr:col>
      <xdr:colOff>127000</xdr:colOff>
      <xdr:row>56</xdr:row>
      <xdr:rowOff>61595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069820" y="9072880"/>
          <a:ext cx="81788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81280</xdr:rowOff>
    </xdr:from>
    <xdr:ext cx="534670" cy="259080"/>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5938500" y="9137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102870</xdr:rowOff>
    </xdr:from>
    <xdr:to>
      <xdr:col>85</xdr:col>
      <xdr:colOff>177800</xdr:colOff>
      <xdr:row>55</xdr:row>
      <xdr:rowOff>33020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836900" y="9159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86360</xdr:rowOff>
    </xdr:from>
    <xdr:to>
      <xdr:col>81</xdr:col>
      <xdr:colOff>50800</xdr:colOff>
      <xdr:row>56</xdr:row>
      <xdr:rowOff>61595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206220" y="9310370"/>
          <a:ext cx="8636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89535</xdr:rowOff>
    </xdr:from>
    <xdr:to>
      <xdr:col>81</xdr:col>
      <xdr:colOff>101600</xdr:colOff>
      <xdr:row>56</xdr:row>
      <xdr:rowOff>19685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019020" y="9313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36195</xdr:rowOff>
    </xdr:from>
    <xdr:ext cx="534035"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812645" y="9092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18415</xdr:rowOff>
    </xdr:from>
    <xdr:to>
      <xdr:col>76</xdr:col>
      <xdr:colOff>114300</xdr:colOff>
      <xdr:row>55</xdr:row>
      <xdr:rowOff>86360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342620" y="9242425"/>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67310</xdr:rowOff>
    </xdr:from>
    <xdr:to>
      <xdr:col>76</xdr:col>
      <xdr:colOff>165100</xdr:colOff>
      <xdr:row>55</xdr:row>
      <xdr:rowOff>167640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155420" y="92913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160020</xdr:rowOff>
    </xdr:from>
    <xdr:ext cx="534670"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943965" y="9384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18415</xdr:rowOff>
    </xdr:from>
    <xdr:to>
      <xdr:col>71</xdr:col>
      <xdr:colOff>177800</xdr:colOff>
      <xdr:row>56</xdr:row>
      <xdr:rowOff>100330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473940" y="9242425"/>
          <a:ext cx="86868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123190</xdr:rowOff>
    </xdr:from>
    <xdr:to>
      <xdr:col>72</xdr:col>
      <xdr:colOff>38100</xdr:colOff>
      <xdr:row>56</xdr:row>
      <xdr:rowOff>53340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291820" y="93472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44450</xdr:rowOff>
    </xdr:from>
    <xdr:ext cx="53403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080365" y="9436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635</xdr:rowOff>
    </xdr:from>
    <xdr:to>
      <xdr:col>67</xdr:col>
      <xdr:colOff>101600</xdr:colOff>
      <xdr:row>55</xdr:row>
      <xdr:rowOff>102870</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423140" y="9224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118745</xdr:rowOff>
    </xdr:from>
    <xdr:ext cx="534035"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216765" y="9007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137160</xdr:rowOff>
    </xdr:from>
    <xdr:to>
      <xdr:col>85</xdr:col>
      <xdr:colOff>177800</xdr:colOff>
      <xdr:row>54</xdr:row>
      <xdr:rowOff>67310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836900" y="902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160020</xdr:rowOff>
    </xdr:from>
    <xdr:ext cx="534670" cy="2584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5938500" y="8881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10795</xdr:rowOff>
    </xdr:from>
    <xdr:to>
      <xdr:col>81</xdr:col>
      <xdr:colOff>101600</xdr:colOff>
      <xdr:row>56</xdr:row>
      <xdr:rowOff>112395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019020" y="94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103505</xdr:rowOff>
    </xdr:from>
    <xdr:ext cx="534035" cy="2584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812645" y="9495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35560</xdr:rowOff>
    </xdr:from>
    <xdr:to>
      <xdr:col>76</xdr:col>
      <xdr:colOff>165100</xdr:colOff>
      <xdr:row>55</xdr:row>
      <xdr:rowOff>137160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15542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153670</xdr:rowOff>
    </xdr:from>
    <xdr:ext cx="534670"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943965" y="9042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139065</xdr:rowOff>
    </xdr:from>
    <xdr:to>
      <xdr:col>72</xdr:col>
      <xdr:colOff>38100</xdr:colOff>
      <xdr:row>55</xdr:row>
      <xdr:rowOff>69215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291820" y="91954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85725</xdr:rowOff>
    </xdr:from>
    <xdr:ext cx="534035" cy="2584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080365" y="897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49530</xdr:rowOff>
    </xdr:from>
    <xdr:to>
      <xdr:col>67</xdr:col>
      <xdr:colOff>101600</xdr:colOff>
      <xdr:row>56</xdr:row>
      <xdr:rowOff>151130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42314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142240</xdr:rowOff>
    </xdr:from>
    <xdr:ext cx="534035" cy="25781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216765" y="95338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1580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8285" cy="2584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71960" y="129667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167640</xdr:rowOff>
    </xdr:from>
    <xdr:ext cx="530860"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1580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0860"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599545" y="1185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59954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45085</xdr:rowOff>
    </xdr:from>
    <xdr:to>
      <xdr:col>85</xdr:col>
      <xdr:colOff>126365</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885795" y="1195133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84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5938500" y="131089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798800" y="13105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163195</xdr:rowOff>
    </xdr:from>
    <xdr:ext cx="534670" cy="2584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5938500" y="11734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20,654</a:t>
          </a:r>
          <a:endParaRPr kumimoji="1" lang="ja-JP" altLang="en-US" sz="1000" b="1">
            <a:latin typeface="ＭＳ Ｐゴシック"/>
          </a:endParaRPr>
        </a:p>
      </xdr:txBody>
    </xdr:sp>
    <xdr:clientData/>
  </xdr:oneCellAnchor>
  <xdr:twoCellAnchor>
    <xdr:from>
      <xdr:col>85</xdr:col>
      <xdr:colOff>38100</xdr:colOff>
      <xdr:row>71</xdr:row>
      <xdr:rowOff>45085</xdr:rowOff>
    </xdr:from>
    <xdr:to>
      <xdr:col>86</xdr:col>
      <xdr:colOff>25400</xdr:colOff>
      <xdr:row>71</xdr:row>
      <xdr:rowOff>45085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798800" y="11951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142875</xdr:rowOff>
    </xdr:from>
    <xdr:to>
      <xdr:col>85</xdr:col>
      <xdr:colOff>127000</xdr:colOff>
      <xdr:row>77</xdr:row>
      <xdr:rowOff>2540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069820" y="12887325"/>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52705</xdr:rowOff>
    </xdr:from>
    <xdr:ext cx="469900" cy="2584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5938500" y="129647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74295</xdr:rowOff>
    </xdr:from>
    <xdr:to>
      <xdr:col>85</xdr:col>
      <xdr:colOff>177800</xdr:colOff>
      <xdr:row>78</xdr:row>
      <xdr:rowOff>4445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836900" y="1298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98425</xdr:rowOff>
    </xdr:from>
    <xdr:to>
      <xdr:col>81</xdr:col>
      <xdr:colOff>50800</xdr:colOff>
      <xdr:row>77</xdr:row>
      <xdr:rowOff>2540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206220" y="12842875"/>
          <a:ext cx="8636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64770</xdr:rowOff>
    </xdr:from>
    <xdr:to>
      <xdr:col>81</xdr:col>
      <xdr:colOff>101600</xdr:colOff>
      <xdr:row>77</xdr:row>
      <xdr:rowOff>167005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019020" y="129768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158750</xdr:rowOff>
    </xdr:from>
    <xdr:ext cx="469265" cy="2584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839950" y="13070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98425</xdr:rowOff>
    </xdr:from>
    <xdr:to>
      <xdr:col>76</xdr:col>
      <xdr:colOff>114300</xdr:colOff>
      <xdr:row>77</xdr:row>
      <xdr:rowOff>59055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342620" y="12842875"/>
          <a:ext cx="8636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118110</xdr:rowOff>
    </xdr:from>
    <xdr:to>
      <xdr:col>76</xdr:col>
      <xdr:colOff>165100</xdr:colOff>
      <xdr:row>78</xdr:row>
      <xdr:rowOff>48260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155420" y="13030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39370</xdr:rowOff>
    </xdr:from>
    <xdr:ext cx="3784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022070" y="1311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59055</xdr:rowOff>
    </xdr:from>
    <xdr:to>
      <xdr:col>71</xdr:col>
      <xdr:colOff>177800</xdr:colOff>
      <xdr:row>77</xdr:row>
      <xdr:rowOff>106045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473940" y="12971145"/>
          <a:ext cx="868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114300</xdr:rowOff>
    </xdr:from>
    <xdr:to>
      <xdr:col>72</xdr:col>
      <xdr:colOff>38100</xdr:colOff>
      <xdr:row>78</xdr:row>
      <xdr:rowOff>44450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291820" y="130263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35560</xdr:rowOff>
    </xdr:from>
    <xdr:ext cx="378460" cy="2584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158470" y="13115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117475</xdr:rowOff>
    </xdr:from>
    <xdr:to>
      <xdr:col>67</xdr:col>
      <xdr:colOff>101600</xdr:colOff>
      <xdr:row>78</xdr:row>
      <xdr:rowOff>47625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423140" y="13029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38735</xdr:rowOff>
    </xdr:from>
    <xdr:ext cx="37782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289790" y="131184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92075</xdr:rowOff>
    </xdr:from>
    <xdr:to>
      <xdr:col>85</xdr:col>
      <xdr:colOff>177800</xdr:colOff>
      <xdr:row>77</xdr:row>
      <xdr:rowOff>22225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836900" y="1283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114935</xdr:rowOff>
    </xdr:from>
    <xdr:ext cx="469900" cy="259080"/>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5938500" y="12691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123190</xdr:rowOff>
    </xdr:from>
    <xdr:to>
      <xdr:col>81</xdr:col>
      <xdr:colOff>101600</xdr:colOff>
      <xdr:row>77</xdr:row>
      <xdr:rowOff>53340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019020" y="1286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69850</xdr:rowOff>
    </xdr:from>
    <xdr:ext cx="469265" cy="2584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839950" y="12646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47625</xdr:rowOff>
    </xdr:from>
    <xdr:to>
      <xdr:col>76</xdr:col>
      <xdr:colOff>165100</xdr:colOff>
      <xdr:row>76</xdr:row>
      <xdr:rowOff>149225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15542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74</xdr:row>
      <xdr:rowOff>165735</xdr:rowOff>
    </xdr:from>
    <xdr:ext cx="469265" cy="2584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976350" y="12574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8255</xdr:rowOff>
    </xdr:from>
    <xdr:to>
      <xdr:col>72</xdr:col>
      <xdr:colOff>38100</xdr:colOff>
      <xdr:row>77</xdr:row>
      <xdr:rowOff>109855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291820" y="12920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126365</xdr:rowOff>
    </xdr:from>
    <xdr:ext cx="469900" cy="2584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112750" y="12703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55245</xdr:rowOff>
    </xdr:from>
    <xdr:to>
      <xdr:col>67</xdr:col>
      <xdr:colOff>101600</xdr:colOff>
      <xdr:row>77</xdr:row>
      <xdr:rowOff>156845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423140" y="129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1905</xdr:rowOff>
    </xdr:from>
    <xdr:ext cx="46926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244070" y="12746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7196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599545" y="15999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860" cy="2584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59954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140335</xdr:rowOff>
    </xdr:from>
    <xdr:to>
      <xdr:col>89</xdr:col>
      <xdr:colOff>177800</xdr:colOff>
      <xdr:row>90</xdr:row>
      <xdr:rowOff>140335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167640</xdr:rowOff>
    </xdr:from>
    <xdr:ext cx="530860"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599545" y="15091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84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599545" y="146431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41275</xdr:rowOff>
    </xdr:from>
    <xdr:to>
      <xdr:col>85</xdr:col>
      <xdr:colOff>126365</xdr:colOff>
      <xdr:row>97</xdr:row>
      <xdr:rowOff>52070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885795" y="15300325"/>
          <a:ext cx="1270" cy="1039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55245</xdr:rowOff>
    </xdr:from>
    <xdr:ext cx="534670" cy="2584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5938500" y="16342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52070</xdr:rowOff>
    </xdr:from>
    <xdr:to>
      <xdr:col>86</xdr:col>
      <xdr:colOff>25400</xdr:colOff>
      <xdr:row>97</xdr:row>
      <xdr:rowOff>52070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798800" y="16339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159385</xdr:rowOff>
    </xdr:from>
    <xdr:ext cx="534670" cy="2584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5938500" y="15083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56,814</a:t>
          </a:r>
          <a:endParaRPr kumimoji="1" lang="ja-JP" altLang="en-US" sz="1000" b="1">
            <a:latin typeface="ＭＳ Ｐゴシック"/>
          </a:endParaRPr>
        </a:p>
      </xdr:txBody>
    </xdr:sp>
    <xdr:clientData/>
  </xdr:oneCellAnchor>
  <xdr:twoCellAnchor>
    <xdr:from>
      <xdr:col>85</xdr:col>
      <xdr:colOff>38100</xdr:colOff>
      <xdr:row>91</xdr:row>
      <xdr:rowOff>41275</xdr:rowOff>
    </xdr:from>
    <xdr:to>
      <xdr:col>86</xdr:col>
      <xdr:colOff>25400</xdr:colOff>
      <xdr:row>91</xdr:row>
      <xdr:rowOff>41275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798800" y="15300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635</xdr:rowOff>
    </xdr:from>
    <xdr:to>
      <xdr:col>85</xdr:col>
      <xdr:colOff>127000</xdr:colOff>
      <xdr:row>91</xdr:row>
      <xdr:rowOff>84455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069820" y="15259685"/>
          <a:ext cx="8178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26670</xdr:rowOff>
    </xdr:from>
    <xdr:ext cx="534670" cy="25908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5938500" y="15800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48260</xdr:rowOff>
    </xdr:from>
    <xdr:to>
      <xdr:col>85</xdr:col>
      <xdr:colOff>177800</xdr:colOff>
      <xdr:row>94</xdr:row>
      <xdr:rowOff>149860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836900" y="1582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61595</xdr:rowOff>
    </xdr:from>
    <xdr:to>
      <xdr:col>81</xdr:col>
      <xdr:colOff>50800</xdr:colOff>
      <xdr:row>91</xdr:row>
      <xdr:rowOff>635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206220" y="15153005"/>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019020" y="157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118745</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812645" y="15892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29845</xdr:rowOff>
    </xdr:from>
    <xdr:to>
      <xdr:col>76</xdr:col>
      <xdr:colOff>114300</xdr:colOff>
      <xdr:row>90</xdr:row>
      <xdr:rowOff>61595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342620" y="1512125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8890</xdr:rowOff>
    </xdr:from>
    <xdr:to>
      <xdr:col>76</xdr:col>
      <xdr:colOff>165100</xdr:colOff>
      <xdr:row>94</xdr:row>
      <xdr:rowOff>110490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155420" y="157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101600</xdr:rowOff>
    </xdr:from>
    <xdr:ext cx="53467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943965" y="1587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29845</xdr:rowOff>
    </xdr:from>
    <xdr:to>
      <xdr:col>71</xdr:col>
      <xdr:colOff>177800</xdr:colOff>
      <xdr:row>90</xdr:row>
      <xdr:rowOff>104140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473940" y="15121255"/>
          <a:ext cx="8686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149860</xdr:rowOff>
    </xdr:from>
    <xdr:to>
      <xdr:col>72</xdr:col>
      <xdr:colOff>38100</xdr:colOff>
      <xdr:row>94</xdr:row>
      <xdr:rowOff>80010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291820" y="157518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71120</xdr:rowOff>
    </xdr:from>
    <xdr:ext cx="53403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080365" y="15844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123825</xdr:rowOff>
    </xdr:from>
    <xdr:to>
      <xdr:col>67</xdr:col>
      <xdr:colOff>101600</xdr:colOff>
      <xdr:row>94</xdr:row>
      <xdr:rowOff>53975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423140" y="1572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45085</xdr:rowOff>
    </xdr:from>
    <xdr:ext cx="534035" cy="2584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216765" y="15818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91</xdr:row>
      <xdr:rowOff>33655</xdr:rowOff>
    </xdr:from>
    <xdr:to>
      <xdr:col>85</xdr:col>
      <xdr:colOff>177800</xdr:colOff>
      <xdr:row>91</xdr:row>
      <xdr:rowOff>135255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836900" y="152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120650</xdr:rowOff>
    </xdr:from>
    <xdr:ext cx="534670" cy="259080"/>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5938500" y="1521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90</xdr:row>
      <xdr:rowOff>120650</xdr:rowOff>
    </xdr:from>
    <xdr:to>
      <xdr:col>81</xdr:col>
      <xdr:colOff>101600</xdr:colOff>
      <xdr:row>91</xdr:row>
      <xdr:rowOff>52070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019020" y="15212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89</xdr:row>
      <xdr:rowOff>67945</xdr:rowOff>
    </xdr:from>
    <xdr:ext cx="534035" cy="2584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812645" y="14991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90</xdr:row>
      <xdr:rowOff>10795</xdr:rowOff>
    </xdr:from>
    <xdr:to>
      <xdr:col>76</xdr:col>
      <xdr:colOff>165100</xdr:colOff>
      <xdr:row>90</xdr:row>
      <xdr:rowOff>112395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155420" y="151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88</xdr:row>
      <xdr:rowOff>128905</xdr:rowOff>
    </xdr:from>
    <xdr:ext cx="534670" cy="2584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943965" y="14885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89</xdr:row>
      <xdr:rowOff>150495</xdr:rowOff>
    </xdr:from>
    <xdr:to>
      <xdr:col>72</xdr:col>
      <xdr:colOff>38100</xdr:colOff>
      <xdr:row>90</xdr:row>
      <xdr:rowOff>80645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291820" y="150742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88</xdr:row>
      <xdr:rowOff>97155</xdr:rowOff>
    </xdr:from>
    <xdr:ext cx="53403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080365" y="14853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53340</xdr:rowOff>
    </xdr:from>
    <xdr:to>
      <xdr:col>67</xdr:col>
      <xdr:colOff>101600</xdr:colOff>
      <xdr:row>90</xdr:row>
      <xdr:rowOff>154940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423140" y="151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88</xdr:row>
      <xdr:rowOff>167640</xdr:rowOff>
    </xdr:from>
    <xdr:ext cx="53403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216765" y="14923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84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6555" cy="2584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433290" y="607441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7360"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7360"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7360"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7360"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34820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15240</xdr:rowOff>
    </xdr:from>
    <xdr:to>
      <xdr:col>116</xdr:col>
      <xdr:colOff>62865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570315" y="521589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76200</xdr:rowOff>
    </xdr:from>
    <xdr:ext cx="249555" cy="259080"/>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1623020" y="66179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133350</xdr:rowOff>
    </xdr:from>
    <xdr:ext cx="469900" cy="259080"/>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162302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1,838</a:t>
          </a:r>
          <a:endParaRPr kumimoji="1" lang="ja-JP" altLang="en-US" sz="1000" b="1">
            <a:latin typeface="ＭＳ Ｐゴシック"/>
          </a:endParaRPr>
        </a:p>
      </xdr:txBody>
    </xdr:sp>
    <xdr:clientData/>
  </xdr:oneCellAnchor>
  <xdr:twoCellAnchor>
    <xdr:from>
      <xdr:col>115</xdr:col>
      <xdr:colOff>165100</xdr:colOff>
      <xdr:row>31</xdr:row>
      <xdr:rowOff>15240</xdr:rowOff>
    </xdr:from>
    <xdr:to>
      <xdr:col>116</xdr:col>
      <xdr:colOff>152400</xdr:colOff>
      <xdr:row>31</xdr:row>
      <xdr:rowOff>15240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488400" y="5215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165100</xdr:rowOff>
    </xdr:from>
    <xdr:ext cx="313690" cy="2584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1623020" y="63715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521420" y="651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116205</xdr:rowOff>
    </xdr:from>
    <xdr:to>
      <xdr:col>112</xdr:col>
      <xdr:colOff>38100</xdr:colOff>
      <xdr:row>39</xdr:row>
      <xdr:rowOff>46990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708620" y="649033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62865</xdr:rowOff>
    </xdr:from>
    <xdr:ext cx="31369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602575" y="62693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34290</xdr:rowOff>
    </xdr:from>
    <xdr:to>
      <xdr:col>107</xdr:col>
      <xdr:colOff>101600</xdr:colOff>
      <xdr:row>38</xdr:row>
      <xdr:rowOff>135890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83994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152400</xdr:rowOff>
    </xdr:from>
    <xdr:ext cx="377825"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706590" y="61912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97634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166370</xdr:rowOff>
    </xdr:from>
    <xdr:ext cx="378460" cy="2584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842990" y="62052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52070</xdr:rowOff>
    </xdr:from>
    <xdr:to>
      <xdr:col>98</xdr:col>
      <xdr:colOff>38100</xdr:colOff>
      <xdr:row>38</xdr:row>
      <xdr:rowOff>153670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112740" y="6426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167640</xdr:rowOff>
    </xdr:from>
    <xdr:ext cx="37846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7979390" y="6206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9555" cy="259080"/>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1623020" y="64947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781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9555" cy="25781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9555" cy="25781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781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92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84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584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584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84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84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9555" cy="2584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9555" cy="2584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84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・総務費は、住民一人当たり</a:t>
          </a:r>
          <a:r>
            <a:rPr kumimoji="1" lang="en-US" altLang="ja-JP" sz="1300">
              <a:solidFill>
                <a:schemeClr val="dk1"/>
              </a:solidFill>
              <a:effectLst/>
              <a:latin typeface="ＭＳ Ｐゴシック"/>
              <a:ea typeface="ＭＳ Ｐゴシック"/>
              <a:cs typeface="+mn-cs"/>
            </a:rPr>
            <a:t>51,506</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3</a:t>
          </a:r>
          <a:r>
            <a:rPr kumimoji="1" lang="ja-JP" altLang="en-US" sz="1300">
              <a:solidFill>
                <a:srgbClr val="FF0000"/>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増加している。これは、</a:t>
          </a:r>
          <a:r>
            <a:rPr kumimoji="1" lang="ja-JP" altLang="en-US" sz="1300">
              <a:solidFill>
                <a:schemeClr val="dk1"/>
              </a:solidFill>
              <a:effectLst/>
              <a:latin typeface="ＭＳ Ｐゴシック"/>
              <a:ea typeface="ＭＳ Ｐゴシック"/>
              <a:cs typeface="+mn-cs"/>
            </a:rPr>
            <a:t>野口遵記念館建設事業（解体工事着手）が増加</a:t>
          </a:r>
          <a:r>
            <a:rPr kumimoji="1" lang="ja-JP" altLang="ja-JP" sz="1300">
              <a:solidFill>
                <a:schemeClr val="dk1"/>
              </a:solidFill>
              <a:effectLst/>
              <a:latin typeface="ＭＳ Ｐゴシック"/>
              <a:ea typeface="ＭＳ Ｐゴシック"/>
              <a:cs typeface="+mn-cs"/>
            </a:rPr>
            <a:t>したことが主な要因である。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・民生費は、住民一人当たり</a:t>
          </a:r>
          <a:r>
            <a:rPr kumimoji="1" lang="en-US" altLang="ja-JP" sz="1300">
              <a:solidFill>
                <a:schemeClr val="dk1"/>
              </a:solidFill>
              <a:effectLst/>
              <a:latin typeface="ＭＳ Ｐゴシック"/>
              <a:ea typeface="ＭＳ Ｐゴシック"/>
              <a:cs typeface="+mn-cs"/>
            </a:rPr>
            <a:t>196,177</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6.2</a:t>
          </a:r>
          <a:r>
            <a:rPr kumimoji="1" lang="ja-JP" altLang="en-US" sz="1300">
              <a:solidFill>
                <a:srgbClr val="FF0000"/>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増加している。これは、</a:t>
          </a:r>
          <a:r>
            <a:rPr kumimoji="1" lang="ja-JP" altLang="en-US" sz="1300">
              <a:solidFill>
                <a:schemeClr val="dk1"/>
              </a:solidFill>
              <a:effectLst/>
              <a:latin typeface="ＭＳ Ｐゴシック"/>
              <a:ea typeface="ＭＳ Ｐゴシック"/>
              <a:cs typeface="+mn-cs"/>
            </a:rPr>
            <a:t>保育園園舎改築助成事業やプレミアム付商品券発行事業が増加したことが</a:t>
          </a:r>
          <a:r>
            <a:rPr kumimoji="1" lang="ja-JP" altLang="ja-JP" sz="1300">
              <a:solidFill>
                <a:schemeClr val="dk1"/>
              </a:solidFill>
              <a:effectLst/>
              <a:latin typeface="ＭＳ Ｐゴシック"/>
              <a:ea typeface="ＭＳ Ｐゴシック"/>
              <a:cs typeface="+mn-cs"/>
            </a:rPr>
            <a:t>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衛生</a:t>
          </a:r>
          <a:r>
            <a:rPr kumimoji="1" lang="ja-JP" altLang="ja-JP" sz="1300">
              <a:solidFill>
                <a:schemeClr val="dk1"/>
              </a:solidFill>
              <a:effectLst/>
              <a:latin typeface="ＭＳ Ｐゴシック"/>
              <a:ea typeface="ＭＳ Ｐゴシック"/>
              <a:cs typeface="+mn-cs"/>
            </a:rPr>
            <a:t>費は、住民一人当たり</a:t>
          </a:r>
          <a:r>
            <a:rPr kumimoji="1" lang="en-US" altLang="ja-JP" sz="1300">
              <a:solidFill>
                <a:schemeClr val="dk1"/>
              </a:solidFill>
              <a:effectLst/>
              <a:latin typeface="ＭＳ Ｐゴシック"/>
              <a:ea typeface="ＭＳ Ｐゴシック"/>
              <a:cs typeface="+mn-cs"/>
            </a:rPr>
            <a:t>31,612</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5.3</a:t>
          </a:r>
          <a:r>
            <a:rPr kumimoji="1" lang="ja-JP" altLang="en-US" sz="1300">
              <a:solidFill>
                <a:srgbClr val="FF0000"/>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している。これは、</a:t>
          </a:r>
          <a:r>
            <a:rPr kumimoji="1" lang="ja-JP" altLang="en-US" sz="1300">
              <a:solidFill>
                <a:schemeClr val="dk1"/>
              </a:solidFill>
              <a:effectLst/>
              <a:latin typeface="ＭＳ Ｐゴシック"/>
              <a:ea typeface="ＭＳ Ｐゴシック"/>
              <a:cs typeface="+mn-cs"/>
            </a:rPr>
            <a:t>三輪水源地施設整備（耐震化）に伴う水道事業出資金が増加したことが</a:t>
          </a:r>
          <a:r>
            <a:rPr kumimoji="1" lang="ja-JP" altLang="ja-JP" sz="1300">
              <a:solidFill>
                <a:schemeClr val="dk1"/>
              </a:solidFill>
              <a:effectLst/>
              <a:latin typeface="ＭＳ Ｐゴシック"/>
              <a:ea typeface="ＭＳ Ｐゴシック"/>
              <a:cs typeface="+mn-cs"/>
            </a:rPr>
            <a:t>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・消防費は、住民一人当たり</a:t>
          </a:r>
          <a:r>
            <a:rPr kumimoji="1" lang="en-US" altLang="ja-JP" sz="1300">
              <a:solidFill>
                <a:schemeClr val="dk1"/>
              </a:solidFill>
              <a:effectLst/>
              <a:latin typeface="ＭＳ Ｐゴシック"/>
              <a:ea typeface="ＭＳ Ｐゴシック"/>
              <a:cs typeface="+mn-cs"/>
            </a:rPr>
            <a:t>17,675</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6.1</a:t>
          </a:r>
          <a:r>
            <a:rPr kumimoji="1" lang="ja-JP" altLang="en-US" sz="1300">
              <a:solidFill>
                <a:srgbClr val="FF0000"/>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減少</a:t>
          </a:r>
          <a:r>
            <a:rPr kumimoji="1" lang="ja-JP" altLang="ja-JP" sz="1300">
              <a:solidFill>
                <a:schemeClr val="dk1"/>
              </a:solidFill>
              <a:effectLst/>
              <a:latin typeface="ＭＳ Ｐゴシック"/>
              <a:ea typeface="ＭＳ Ｐゴシック"/>
              <a:cs typeface="+mn-cs"/>
            </a:rPr>
            <a:t>している。これは</a:t>
          </a:r>
          <a:r>
            <a:rPr kumimoji="1" lang="ja-JP" altLang="en-US" sz="1300">
              <a:solidFill>
                <a:schemeClr val="dk1"/>
              </a:solidFill>
              <a:effectLst/>
              <a:latin typeface="ＭＳ Ｐゴシック"/>
              <a:ea typeface="ＭＳ Ｐゴシック"/>
              <a:cs typeface="+mn-cs"/>
            </a:rPr>
            <a:t>防災行政無線統合・デジタル化整備事業（基幹設備整備工事完了）が減少したことが</a:t>
          </a:r>
          <a:r>
            <a:rPr kumimoji="1" lang="ja-JP" altLang="ja-JP" sz="1300">
              <a:solidFill>
                <a:schemeClr val="dk1"/>
              </a:solidFill>
              <a:effectLst/>
              <a:latin typeface="ＭＳ Ｐゴシック"/>
              <a:ea typeface="ＭＳ Ｐゴシック"/>
              <a:cs typeface="+mn-cs"/>
            </a:rPr>
            <a:t>主な要因である。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・教育費は、住民一人当たり</a:t>
          </a:r>
          <a:r>
            <a:rPr kumimoji="1" lang="en-US" altLang="ja-JP" sz="1300">
              <a:solidFill>
                <a:schemeClr val="dk1"/>
              </a:solidFill>
              <a:effectLst/>
              <a:latin typeface="ＭＳ Ｐゴシック"/>
              <a:ea typeface="ＭＳ Ｐゴシック"/>
              <a:cs typeface="+mn-cs"/>
            </a:rPr>
            <a:t>48,779</a:t>
          </a:r>
          <a:r>
            <a:rPr kumimoji="1" lang="ja-JP" altLang="en-US"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32.</a:t>
          </a:r>
          <a:r>
            <a:rPr kumimoji="1" lang="en-US" altLang="ja-JP" sz="1300">
              <a:solidFill>
                <a:schemeClr val="tx1"/>
              </a:solidFill>
              <a:effectLst/>
              <a:latin typeface="ＭＳ Ｐゴシック"/>
              <a:ea typeface="ＭＳ Ｐゴシック"/>
              <a:cs typeface="+mn-cs"/>
            </a:rPr>
            <a:t>2</a:t>
          </a:r>
          <a:r>
            <a:rPr kumimoji="1" lang="ja-JP" altLang="en-US" sz="1300">
              <a:solidFill>
                <a:srgbClr val="FF0000"/>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増加している。これは、小・中学校空調設備整備事業や内藤記念館再整備事業が工事着手により増加したことが主な要因である。</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・公債費は、住民一人当たり</a:t>
          </a:r>
          <a:r>
            <a:rPr kumimoji="1" lang="en-US" altLang="ja-JP" sz="1300">
              <a:solidFill>
                <a:schemeClr val="dk1"/>
              </a:solidFill>
              <a:effectLst/>
              <a:latin typeface="ＭＳ Ｐゴシック"/>
              <a:ea typeface="ＭＳ Ｐゴシック"/>
              <a:cs typeface="+mn-cs"/>
            </a:rPr>
            <a:t>54,903</a:t>
          </a:r>
          <a:r>
            <a:rPr kumimoji="1" lang="ja-JP" altLang="ja-JP" sz="1300">
              <a:solidFill>
                <a:schemeClr val="dk1"/>
              </a:solidFill>
              <a:effectLst/>
              <a:latin typeface="ＭＳ Ｐゴシック"/>
              <a:ea typeface="ＭＳ Ｐゴシック"/>
              <a:cs typeface="+mn-cs"/>
            </a:rPr>
            <a:t>円と、類似団体で高い水準となっているが、市債発行額を元金償還額以内に抑制することにより、市債残高は着実に減少して</a:t>
          </a:r>
          <a:r>
            <a:rPr kumimoji="1" lang="ja-JP" altLang="en-US" sz="1300">
              <a:solidFill>
                <a:schemeClr val="tx1"/>
              </a:solidFill>
              <a:effectLst/>
              <a:latin typeface="ＭＳ Ｐゴシック"/>
              <a:ea typeface="ＭＳ Ｐゴシック"/>
              <a:cs typeface="+mn-cs"/>
            </a:rPr>
            <a:t>いる。</a:t>
          </a:r>
          <a:r>
            <a:rPr kumimoji="1" lang="ja-JP" altLang="ja-JP" sz="1300">
              <a:solidFill>
                <a:schemeClr val="tx1"/>
              </a:solidFill>
              <a:effectLst/>
              <a:latin typeface="ＭＳ Ｐゴシック"/>
              <a:ea typeface="ＭＳ Ｐゴシック"/>
              <a:cs typeface="+mn-cs"/>
            </a:rPr>
            <a:t>今</a:t>
          </a:r>
          <a:r>
            <a:rPr kumimoji="1" lang="ja-JP" altLang="ja-JP" sz="1300">
              <a:solidFill>
                <a:schemeClr val="dk1"/>
              </a:solidFill>
              <a:effectLst/>
              <a:latin typeface="ＭＳ Ｐゴシック"/>
              <a:ea typeface="ＭＳ Ｐゴシック"/>
              <a:cs typeface="+mn-cs"/>
            </a:rPr>
            <a:t>後も公債費の抑制に努める。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財政調整基金については、合併後の長期的な見通しのもとに、財政健全化の取組を着実に実行したことによる決算剰余金を中心に積み立ててきたが、取崩額が積立額を上回ったため、Ｈ</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年度に引き続き残高が減少している。合併算定替適用期間終了の影響により、地方交付税が減少して</a:t>
          </a:r>
          <a:r>
            <a:rPr kumimoji="1" lang="ja-JP" altLang="en-US" sz="1300">
              <a:solidFill>
                <a:schemeClr val="dk1"/>
              </a:solidFill>
              <a:effectLst/>
              <a:latin typeface="ＭＳ Ｐゴシック"/>
              <a:ea typeface="ＭＳ Ｐゴシック"/>
              <a:cs typeface="+mn-cs"/>
            </a:rPr>
            <a:t>いくなかで、</a:t>
          </a:r>
          <a:r>
            <a:rPr kumimoji="1" lang="ja-JP" altLang="ja-JP" sz="1300">
              <a:solidFill>
                <a:schemeClr val="dk1"/>
              </a:solidFill>
              <a:effectLst/>
              <a:latin typeface="ＭＳ Ｐゴシック"/>
              <a:ea typeface="ＭＳ Ｐゴシック"/>
              <a:cs typeface="+mn-cs"/>
            </a:rPr>
            <a:t>収支の安定性を保つため、歳入歳出での行財政改革を進める必要がある。</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令和元</a:t>
          </a:r>
          <a:r>
            <a:rPr kumimoji="1" lang="ja-JP" altLang="ja-JP" sz="1300">
              <a:solidFill>
                <a:schemeClr val="dk1"/>
              </a:solidFill>
              <a:effectLst/>
              <a:latin typeface="ＭＳ Ｐゴシック"/>
              <a:ea typeface="ＭＳ Ｐゴシック"/>
              <a:cs typeface="+mn-cs"/>
            </a:rPr>
            <a:t>年度決算において、全ての会計で赤字は生じていない</a:t>
          </a:r>
          <a:r>
            <a:rPr kumimoji="1" lang="ja-JP" altLang="en-US" sz="1300">
              <a:solidFill>
                <a:schemeClr val="dk1"/>
              </a:solidFill>
              <a:effectLst/>
              <a:latin typeface="ＭＳ Ｐゴシック"/>
              <a:ea typeface="ＭＳ Ｐゴシック"/>
              <a:cs typeface="+mn-cs"/>
            </a:rPr>
            <a:t>が、連結実質黒字額が減少している。国民健康保険特別会計においては、剰余金の全額を基金へ積み立てたことに伴う繰越金の皆減や被保険者数の減少に伴う保険税の減少などにより、実質黒字額が減少している。</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今後も本格的な少子高齢化社会の到来による社会保障関係経費の増加や、歳入の根幹である普通交付税の合併算定替適用期間終了に伴う</a:t>
          </a:r>
          <a:r>
            <a:rPr kumimoji="1" lang="ja-JP" altLang="en-US" sz="1300">
              <a:solidFill>
                <a:schemeClr val="dk1"/>
              </a:solidFill>
              <a:effectLst/>
              <a:latin typeface="ＭＳ Ｐゴシック"/>
              <a:ea typeface="ＭＳ Ｐゴシック"/>
              <a:cs typeface="+mn-cs"/>
            </a:rPr>
            <a:t>交付額の</a:t>
          </a:r>
          <a:r>
            <a:rPr kumimoji="1" lang="ja-JP" altLang="ja-JP" sz="1300">
              <a:solidFill>
                <a:schemeClr val="dk1"/>
              </a:solidFill>
              <a:effectLst/>
              <a:latin typeface="ＭＳ Ｐゴシック"/>
              <a:ea typeface="ＭＳ Ｐゴシック"/>
              <a:cs typeface="+mn-cs"/>
            </a:rPr>
            <a:t>減が見込まれるため、市税の課税客体の把握に努めながら、使用料等も含めた収納率向上を図り、自主財源を確保するとともに、歳出の見直しなど各会計で適正な財政運営、企業経営を行う必要がある。</a:t>
          </a:r>
          <a:endParaRPr lang="ja-JP" altLang="ja-JP" sz="13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61" t="s">
        <v>133</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3.4" x14ac:dyDescent="0.2">
      <c r="B2" s="3" t="s">
        <v>136</v>
      </c>
      <c r="C2" s="3"/>
      <c r="D2" s="12"/>
    </row>
    <row r="3" spans="1:119" ht="18.75" customHeight="1" x14ac:dyDescent="0.2">
      <c r="A3" s="2"/>
      <c r="B3" s="512" t="s">
        <v>137</v>
      </c>
      <c r="C3" s="513"/>
      <c r="D3" s="513"/>
      <c r="E3" s="514"/>
      <c r="F3" s="514"/>
      <c r="G3" s="514"/>
      <c r="H3" s="514"/>
      <c r="I3" s="514"/>
      <c r="J3" s="514"/>
      <c r="K3" s="514"/>
      <c r="L3" s="514" t="s">
        <v>140</v>
      </c>
      <c r="M3" s="514"/>
      <c r="N3" s="514"/>
      <c r="O3" s="514"/>
      <c r="P3" s="514"/>
      <c r="Q3" s="514"/>
      <c r="R3" s="521"/>
      <c r="S3" s="521"/>
      <c r="T3" s="521"/>
      <c r="U3" s="521"/>
      <c r="V3" s="522"/>
      <c r="W3" s="365" t="s">
        <v>142</v>
      </c>
      <c r="X3" s="366"/>
      <c r="Y3" s="366"/>
      <c r="Z3" s="366"/>
      <c r="AA3" s="366"/>
      <c r="AB3" s="513"/>
      <c r="AC3" s="521" t="s">
        <v>143</v>
      </c>
      <c r="AD3" s="366"/>
      <c r="AE3" s="366"/>
      <c r="AF3" s="366"/>
      <c r="AG3" s="366"/>
      <c r="AH3" s="366"/>
      <c r="AI3" s="366"/>
      <c r="AJ3" s="366"/>
      <c r="AK3" s="366"/>
      <c r="AL3" s="367"/>
      <c r="AM3" s="365" t="s">
        <v>144</v>
      </c>
      <c r="AN3" s="366"/>
      <c r="AO3" s="366"/>
      <c r="AP3" s="366"/>
      <c r="AQ3" s="366"/>
      <c r="AR3" s="366"/>
      <c r="AS3" s="366"/>
      <c r="AT3" s="366"/>
      <c r="AU3" s="366"/>
      <c r="AV3" s="366"/>
      <c r="AW3" s="366"/>
      <c r="AX3" s="367"/>
      <c r="AY3" s="362" t="s">
        <v>9</v>
      </c>
      <c r="AZ3" s="363"/>
      <c r="BA3" s="363"/>
      <c r="BB3" s="363"/>
      <c r="BC3" s="363"/>
      <c r="BD3" s="363"/>
      <c r="BE3" s="363"/>
      <c r="BF3" s="363"/>
      <c r="BG3" s="363"/>
      <c r="BH3" s="363"/>
      <c r="BI3" s="363"/>
      <c r="BJ3" s="363"/>
      <c r="BK3" s="363"/>
      <c r="BL3" s="363"/>
      <c r="BM3" s="364"/>
      <c r="BN3" s="365" t="s">
        <v>149</v>
      </c>
      <c r="BO3" s="366"/>
      <c r="BP3" s="366"/>
      <c r="BQ3" s="366"/>
      <c r="BR3" s="366"/>
      <c r="BS3" s="366"/>
      <c r="BT3" s="366"/>
      <c r="BU3" s="367"/>
      <c r="BV3" s="365" t="s">
        <v>150</v>
      </c>
      <c r="BW3" s="366"/>
      <c r="BX3" s="366"/>
      <c r="BY3" s="366"/>
      <c r="BZ3" s="366"/>
      <c r="CA3" s="366"/>
      <c r="CB3" s="366"/>
      <c r="CC3" s="367"/>
      <c r="CD3" s="362" t="s">
        <v>9</v>
      </c>
      <c r="CE3" s="363"/>
      <c r="CF3" s="363"/>
      <c r="CG3" s="363"/>
      <c r="CH3" s="363"/>
      <c r="CI3" s="363"/>
      <c r="CJ3" s="363"/>
      <c r="CK3" s="363"/>
      <c r="CL3" s="363"/>
      <c r="CM3" s="363"/>
      <c r="CN3" s="363"/>
      <c r="CO3" s="363"/>
      <c r="CP3" s="363"/>
      <c r="CQ3" s="363"/>
      <c r="CR3" s="363"/>
      <c r="CS3" s="364"/>
      <c r="CT3" s="365" t="s">
        <v>152</v>
      </c>
      <c r="CU3" s="366"/>
      <c r="CV3" s="366"/>
      <c r="CW3" s="366"/>
      <c r="CX3" s="366"/>
      <c r="CY3" s="366"/>
      <c r="CZ3" s="366"/>
      <c r="DA3" s="367"/>
      <c r="DB3" s="365" t="s">
        <v>155</v>
      </c>
      <c r="DC3" s="366"/>
      <c r="DD3" s="366"/>
      <c r="DE3" s="366"/>
      <c r="DF3" s="366"/>
      <c r="DG3" s="366"/>
      <c r="DH3" s="366"/>
      <c r="DI3" s="367"/>
    </row>
    <row r="4" spans="1:119" ht="18.75" customHeight="1" x14ac:dyDescent="0.2">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156</v>
      </c>
      <c r="AZ4" s="369"/>
      <c r="BA4" s="369"/>
      <c r="BB4" s="369"/>
      <c r="BC4" s="369"/>
      <c r="BD4" s="369"/>
      <c r="BE4" s="369"/>
      <c r="BF4" s="369"/>
      <c r="BG4" s="369"/>
      <c r="BH4" s="369"/>
      <c r="BI4" s="369"/>
      <c r="BJ4" s="369"/>
      <c r="BK4" s="369"/>
      <c r="BL4" s="369"/>
      <c r="BM4" s="370"/>
      <c r="BN4" s="371">
        <v>61593312</v>
      </c>
      <c r="BO4" s="372"/>
      <c r="BP4" s="372"/>
      <c r="BQ4" s="372"/>
      <c r="BR4" s="372"/>
      <c r="BS4" s="372"/>
      <c r="BT4" s="372"/>
      <c r="BU4" s="373"/>
      <c r="BV4" s="371">
        <v>59110203</v>
      </c>
      <c r="BW4" s="372"/>
      <c r="BX4" s="372"/>
      <c r="BY4" s="372"/>
      <c r="BZ4" s="372"/>
      <c r="CA4" s="372"/>
      <c r="CB4" s="372"/>
      <c r="CC4" s="373"/>
      <c r="CD4" s="374" t="s">
        <v>158</v>
      </c>
      <c r="CE4" s="375"/>
      <c r="CF4" s="375"/>
      <c r="CG4" s="375"/>
      <c r="CH4" s="375"/>
      <c r="CI4" s="375"/>
      <c r="CJ4" s="375"/>
      <c r="CK4" s="375"/>
      <c r="CL4" s="375"/>
      <c r="CM4" s="375"/>
      <c r="CN4" s="375"/>
      <c r="CO4" s="375"/>
      <c r="CP4" s="375"/>
      <c r="CQ4" s="375"/>
      <c r="CR4" s="375"/>
      <c r="CS4" s="376"/>
      <c r="CT4" s="377">
        <v>4.5</v>
      </c>
      <c r="CU4" s="378"/>
      <c r="CV4" s="378"/>
      <c r="CW4" s="378"/>
      <c r="CX4" s="378"/>
      <c r="CY4" s="378"/>
      <c r="CZ4" s="378"/>
      <c r="DA4" s="379"/>
      <c r="DB4" s="377">
        <v>4.2</v>
      </c>
      <c r="DC4" s="378"/>
      <c r="DD4" s="378"/>
      <c r="DE4" s="378"/>
      <c r="DF4" s="378"/>
      <c r="DG4" s="378"/>
      <c r="DH4" s="378"/>
      <c r="DI4" s="379"/>
    </row>
    <row r="5" spans="1:119" ht="18.75" customHeight="1" x14ac:dyDescent="0.2">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159</v>
      </c>
      <c r="AN5" s="381"/>
      <c r="AO5" s="381"/>
      <c r="AP5" s="381"/>
      <c r="AQ5" s="381"/>
      <c r="AR5" s="381"/>
      <c r="AS5" s="381"/>
      <c r="AT5" s="382"/>
      <c r="AU5" s="383" t="s">
        <v>68</v>
      </c>
      <c r="AV5" s="384"/>
      <c r="AW5" s="384"/>
      <c r="AX5" s="384"/>
      <c r="AY5" s="385" t="s">
        <v>145</v>
      </c>
      <c r="AZ5" s="386"/>
      <c r="BA5" s="386"/>
      <c r="BB5" s="386"/>
      <c r="BC5" s="386"/>
      <c r="BD5" s="386"/>
      <c r="BE5" s="386"/>
      <c r="BF5" s="386"/>
      <c r="BG5" s="386"/>
      <c r="BH5" s="386"/>
      <c r="BI5" s="386"/>
      <c r="BJ5" s="386"/>
      <c r="BK5" s="386"/>
      <c r="BL5" s="386"/>
      <c r="BM5" s="387"/>
      <c r="BN5" s="388">
        <v>59696142</v>
      </c>
      <c r="BO5" s="389"/>
      <c r="BP5" s="389"/>
      <c r="BQ5" s="389"/>
      <c r="BR5" s="389"/>
      <c r="BS5" s="389"/>
      <c r="BT5" s="389"/>
      <c r="BU5" s="390"/>
      <c r="BV5" s="388">
        <v>57396804</v>
      </c>
      <c r="BW5" s="389"/>
      <c r="BX5" s="389"/>
      <c r="BY5" s="389"/>
      <c r="BZ5" s="389"/>
      <c r="CA5" s="389"/>
      <c r="CB5" s="389"/>
      <c r="CC5" s="390"/>
      <c r="CD5" s="391" t="s">
        <v>161</v>
      </c>
      <c r="CE5" s="392"/>
      <c r="CF5" s="392"/>
      <c r="CG5" s="392"/>
      <c r="CH5" s="392"/>
      <c r="CI5" s="392"/>
      <c r="CJ5" s="392"/>
      <c r="CK5" s="392"/>
      <c r="CL5" s="392"/>
      <c r="CM5" s="392"/>
      <c r="CN5" s="392"/>
      <c r="CO5" s="392"/>
      <c r="CP5" s="392"/>
      <c r="CQ5" s="392"/>
      <c r="CR5" s="392"/>
      <c r="CS5" s="393"/>
      <c r="CT5" s="394">
        <v>94.3</v>
      </c>
      <c r="CU5" s="395"/>
      <c r="CV5" s="395"/>
      <c r="CW5" s="395"/>
      <c r="CX5" s="395"/>
      <c r="CY5" s="395"/>
      <c r="CZ5" s="395"/>
      <c r="DA5" s="396"/>
      <c r="DB5" s="394">
        <v>92.2</v>
      </c>
      <c r="DC5" s="395"/>
      <c r="DD5" s="395"/>
      <c r="DE5" s="395"/>
      <c r="DF5" s="395"/>
      <c r="DG5" s="395"/>
      <c r="DH5" s="395"/>
      <c r="DI5" s="396"/>
    </row>
    <row r="6" spans="1:119" ht="18.75" customHeight="1" x14ac:dyDescent="0.2">
      <c r="A6" s="2"/>
      <c r="B6" s="532" t="s">
        <v>162</v>
      </c>
      <c r="C6" s="533"/>
      <c r="D6" s="533"/>
      <c r="E6" s="534"/>
      <c r="F6" s="534"/>
      <c r="G6" s="534"/>
      <c r="H6" s="534"/>
      <c r="I6" s="534"/>
      <c r="J6" s="534"/>
      <c r="K6" s="534"/>
      <c r="L6" s="534" t="s">
        <v>166</v>
      </c>
      <c r="M6" s="534"/>
      <c r="N6" s="534"/>
      <c r="O6" s="534"/>
      <c r="P6" s="534"/>
      <c r="Q6" s="534"/>
      <c r="R6" s="538"/>
      <c r="S6" s="538"/>
      <c r="T6" s="538"/>
      <c r="U6" s="538"/>
      <c r="V6" s="539"/>
      <c r="W6" s="542" t="s">
        <v>168</v>
      </c>
      <c r="X6" s="543"/>
      <c r="Y6" s="543"/>
      <c r="Z6" s="543"/>
      <c r="AA6" s="543"/>
      <c r="AB6" s="533"/>
      <c r="AC6" s="546" t="s">
        <v>134</v>
      </c>
      <c r="AD6" s="547"/>
      <c r="AE6" s="547"/>
      <c r="AF6" s="547"/>
      <c r="AG6" s="547"/>
      <c r="AH6" s="547"/>
      <c r="AI6" s="547"/>
      <c r="AJ6" s="547"/>
      <c r="AK6" s="547"/>
      <c r="AL6" s="548"/>
      <c r="AM6" s="380" t="s">
        <v>72</v>
      </c>
      <c r="AN6" s="381"/>
      <c r="AO6" s="381"/>
      <c r="AP6" s="381"/>
      <c r="AQ6" s="381"/>
      <c r="AR6" s="381"/>
      <c r="AS6" s="381"/>
      <c r="AT6" s="382"/>
      <c r="AU6" s="383" t="s">
        <v>68</v>
      </c>
      <c r="AV6" s="384"/>
      <c r="AW6" s="384"/>
      <c r="AX6" s="384"/>
      <c r="AY6" s="385" t="s">
        <v>171</v>
      </c>
      <c r="AZ6" s="386"/>
      <c r="BA6" s="386"/>
      <c r="BB6" s="386"/>
      <c r="BC6" s="386"/>
      <c r="BD6" s="386"/>
      <c r="BE6" s="386"/>
      <c r="BF6" s="386"/>
      <c r="BG6" s="386"/>
      <c r="BH6" s="386"/>
      <c r="BI6" s="386"/>
      <c r="BJ6" s="386"/>
      <c r="BK6" s="386"/>
      <c r="BL6" s="386"/>
      <c r="BM6" s="387"/>
      <c r="BN6" s="388">
        <v>1897170</v>
      </c>
      <c r="BO6" s="389"/>
      <c r="BP6" s="389"/>
      <c r="BQ6" s="389"/>
      <c r="BR6" s="389"/>
      <c r="BS6" s="389"/>
      <c r="BT6" s="389"/>
      <c r="BU6" s="390"/>
      <c r="BV6" s="388">
        <v>1713399</v>
      </c>
      <c r="BW6" s="389"/>
      <c r="BX6" s="389"/>
      <c r="BY6" s="389"/>
      <c r="BZ6" s="389"/>
      <c r="CA6" s="389"/>
      <c r="CB6" s="389"/>
      <c r="CC6" s="390"/>
      <c r="CD6" s="391" t="s">
        <v>172</v>
      </c>
      <c r="CE6" s="392"/>
      <c r="CF6" s="392"/>
      <c r="CG6" s="392"/>
      <c r="CH6" s="392"/>
      <c r="CI6" s="392"/>
      <c r="CJ6" s="392"/>
      <c r="CK6" s="392"/>
      <c r="CL6" s="392"/>
      <c r="CM6" s="392"/>
      <c r="CN6" s="392"/>
      <c r="CO6" s="392"/>
      <c r="CP6" s="392"/>
      <c r="CQ6" s="392"/>
      <c r="CR6" s="392"/>
      <c r="CS6" s="393"/>
      <c r="CT6" s="397">
        <v>98.2</v>
      </c>
      <c r="CU6" s="398"/>
      <c r="CV6" s="398"/>
      <c r="CW6" s="398"/>
      <c r="CX6" s="398"/>
      <c r="CY6" s="398"/>
      <c r="CZ6" s="398"/>
      <c r="DA6" s="399"/>
      <c r="DB6" s="397">
        <v>97.2</v>
      </c>
      <c r="DC6" s="398"/>
      <c r="DD6" s="398"/>
      <c r="DE6" s="398"/>
      <c r="DF6" s="398"/>
      <c r="DG6" s="398"/>
      <c r="DH6" s="398"/>
      <c r="DI6" s="399"/>
    </row>
    <row r="7" spans="1:119" ht="18.75" customHeight="1" x14ac:dyDescent="0.2">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173</v>
      </c>
      <c r="AN7" s="381"/>
      <c r="AO7" s="381"/>
      <c r="AP7" s="381"/>
      <c r="AQ7" s="381"/>
      <c r="AR7" s="381"/>
      <c r="AS7" s="381"/>
      <c r="AT7" s="382"/>
      <c r="AU7" s="383" t="s">
        <v>68</v>
      </c>
      <c r="AV7" s="384"/>
      <c r="AW7" s="384"/>
      <c r="AX7" s="384"/>
      <c r="AY7" s="385" t="s">
        <v>174</v>
      </c>
      <c r="AZ7" s="386"/>
      <c r="BA7" s="386"/>
      <c r="BB7" s="386"/>
      <c r="BC7" s="386"/>
      <c r="BD7" s="386"/>
      <c r="BE7" s="386"/>
      <c r="BF7" s="386"/>
      <c r="BG7" s="386"/>
      <c r="BH7" s="386"/>
      <c r="BI7" s="386"/>
      <c r="BJ7" s="386"/>
      <c r="BK7" s="386"/>
      <c r="BL7" s="386"/>
      <c r="BM7" s="387"/>
      <c r="BN7" s="388">
        <v>469682</v>
      </c>
      <c r="BO7" s="389"/>
      <c r="BP7" s="389"/>
      <c r="BQ7" s="389"/>
      <c r="BR7" s="389"/>
      <c r="BS7" s="389"/>
      <c r="BT7" s="389"/>
      <c r="BU7" s="390"/>
      <c r="BV7" s="388">
        <v>366665</v>
      </c>
      <c r="BW7" s="389"/>
      <c r="BX7" s="389"/>
      <c r="BY7" s="389"/>
      <c r="BZ7" s="389"/>
      <c r="CA7" s="389"/>
      <c r="CB7" s="389"/>
      <c r="CC7" s="390"/>
      <c r="CD7" s="391" t="s">
        <v>175</v>
      </c>
      <c r="CE7" s="392"/>
      <c r="CF7" s="392"/>
      <c r="CG7" s="392"/>
      <c r="CH7" s="392"/>
      <c r="CI7" s="392"/>
      <c r="CJ7" s="392"/>
      <c r="CK7" s="392"/>
      <c r="CL7" s="392"/>
      <c r="CM7" s="392"/>
      <c r="CN7" s="392"/>
      <c r="CO7" s="392"/>
      <c r="CP7" s="392"/>
      <c r="CQ7" s="392"/>
      <c r="CR7" s="392"/>
      <c r="CS7" s="393"/>
      <c r="CT7" s="388">
        <v>31634319</v>
      </c>
      <c r="CU7" s="389"/>
      <c r="CV7" s="389"/>
      <c r="CW7" s="389"/>
      <c r="CX7" s="389"/>
      <c r="CY7" s="389"/>
      <c r="CZ7" s="389"/>
      <c r="DA7" s="390"/>
      <c r="DB7" s="388">
        <v>31826747</v>
      </c>
      <c r="DC7" s="389"/>
      <c r="DD7" s="389"/>
      <c r="DE7" s="389"/>
      <c r="DF7" s="389"/>
      <c r="DG7" s="389"/>
      <c r="DH7" s="389"/>
      <c r="DI7" s="390"/>
    </row>
    <row r="8" spans="1:119" ht="18.75" customHeight="1" x14ac:dyDescent="0.2">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178</v>
      </c>
      <c r="AN8" s="381"/>
      <c r="AO8" s="381"/>
      <c r="AP8" s="381"/>
      <c r="AQ8" s="381"/>
      <c r="AR8" s="381"/>
      <c r="AS8" s="381"/>
      <c r="AT8" s="382"/>
      <c r="AU8" s="383" t="s">
        <v>68</v>
      </c>
      <c r="AV8" s="384"/>
      <c r="AW8" s="384"/>
      <c r="AX8" s="384"/>
      <c r="AY8" s="385" t="s">
        <v>180</v>
      </c>
      <c r="AZ8" s="386"/>
      <c r="BA8" s="386"/>
      <c r="BB8" s="386"/>
      <c r="BC8" s="386"/>
      <c r="BD8" s="386"/>
      <c r="BE8" s="386"/>
      <c r="BF8" s="386"/>
      <c r="BG8" s="386"/>
      <c r="BH8" s="386"/>
      <c r="BI8" s="386"/>
      <c r="BJ8" s="386"/>
      <c r="BK8" s="386"/>
      <c r="BL8" s="386"/>
      <c r="BM8" s="387"/>
      <c r="BN8" s="388">
        <v>1427488</v>
      </c>
      <c r="BO8" s="389"/>
      <c r="BP8" s="389"/>
      <c r="BQ8" s="389"/>
      <c r="BR8" s="389"/>
      <c r="BS8" s="389"/>
      <c r="BT8" s="389"/>
      <c r="BU8" s="390"/>
      <c r="BV8" s="388">
        <v>1346734</v>
      </c>
      <c r="BW8" s="389"/>
      <c r="BX8" s="389"/>
      <c r="BY8" s="389"/>
      <c r="BZ8" s="389"/>
      <c r="CA8" s="389"/>
      <c r="CB8" s="389"/>
      <c r="CC8" s="390"/>
      <c r="CD8" s="391" t="s">
        <v>182</v>
      </c>
      <c r="CE8" s="392"/>
      <c r="CF8" s="392"/>
      <c r="CG8" s="392"/>
      <c r="CH8" s="392"/>
      <c r="CI8" s="392"/>
      <c r="CJ8" s="392"/>
      <c r="CK8" s="392"/>
      <c r="CL8" s="392"/>
      <c r="CM8" s="392"/>
      <c r="CN8" s="392"/>
      <c r="CO8" s="392"/>
      <c r="CP8" s="392"/>
      <c r="CQ8" s="392"/>
      <c r="CR8" s="392"/>
      <c r="CS8" s="393"/>
      <c r="CT8" s="400">
        <v>0.49</v>
      </c>
      <c r="CU8" s="401"/>
      <c r="CV8" s="401"/>
      <c r="CW8" s="401"/>
      <c r="CX8" s="401"/>
      <c r="CY8" s="401"/>
      <c r="CZ8" s="401"/>
      <c r="DA8" s="402"/>
      <c r="DB8" s="400">
        <v>0.48</v>
      </c>
      <c r="DC8" s="401"/>
      <c r="DD8" s="401"/>
      <c r="DE8" s="401"/>
      <c r="DF8" s="401"/>
      <c r="DG8" s="401"/>
      <c r="DH8" s="401"/>
      <c r="DI8" s="402"/>
    </row>
    <row r="9" spans="1:119" ht="18.75" customHeight="1" x14ac:dyDescent="0.2">
      <c r="A9" s="2"/>
      <c r="B9" s="362" t="s">
        <v>21</v>
      </c>
      <c r="C9" s="363"/>
      <c r="D9" s="363"/>
      <c r="E9" s="363"/>
      <c r="F9" s="363"/>
      <c r="G9" s="363"/>
      <c r="H9" s="363"/>
      <c r="I9" s="363"/>
      <c r="J9" s="363"/>
      <c r="K9" s="460"/>
      <c r="L9" s="413" t="s">
        <v>183</v>
      </c>
      <c r="M9" s="414"/>
      <c r="N9" s="414"/>
      <c r="O9" s="414"/>
      <c r="P9" s="414"/>
      <c r="Q9" s="415"/>
      <c r="R9" s="416">
        <v>125159</v>
      </c>
      <c r="S9" s="417"/>
      <c r="T9" s="417"/>
      <c r="U9" s="417"/>
      <c r="V9" s="418"/>
      <c r="W9" s="365" t="s">
        <v>186</v>
      </c>
      <c r="X9" s="366"/>
      <c r="Y9" s="366"/>
      <c r="Z9" s="366"/>
      <c r="AA9" s="366"/>
      <c r="AB9" s="366"/>
      <c r="AC9" s="366"/>
      <c r="AD9" s="366"/>
      <c r="AE9" s="366"/>
      <c r="AF9" s="366"/>
      <c r="AG9" s="366"/>
      <c r="AH9" s="366"/>
      <c r="AI9" s="366"/>
      <c r="AJ9" s="366"/>
      <c r="AK9" s="366"/>
      <c r="AL9" s="367"/>
      <c r="AM9" s="380" t="s">
        <v>187</v>
      </c>
      <c r="AN9" s="381"/>
      <c r="AO9" s="381"/>
      <c r="AP9" s="381"/>
      <c r="AQ9" s="381"/>
      <c r="AR9" s="381"/>
      <c r="AS9" s="381"/>
      <c r="AT9" s="382"/>
      <c r="AU9" s="383" t="s">
        <v>68</v>
      </c>
      <c r="AV9" s="384"/>
      <c r="AW9" s="384"/>
      <c r="AX9" s="384"/>
      <c r="AY9" s="385" t="s">
        <v>69</v>
      </c>
      <c r="AZ9" s="386"/>
      <c r="BA9" s="386"/>
      <c r="BB9" s="386"/>
      <c r="BC9" s="386"/>
      <c r="BD9" s="386"/>
      <c r="BE9" s="386"/>
      <c r="BF9" s="386"/>
      <c r="BG9" s="386"/>
      <c r="BH9" s="386"/>
      <c r="BI9" s="386"/>
      <c r="BJ9" s="386"/>
      <c r="BK9" s="386"/>
      <c r="BL9" s="386"/>
      <c r="BM9" s="387"/>
      <c r="BN9" s="388">
        <v>80754</v>
      </c>
      <c r="BO9" s="389"/>
      <c r="BP9" s="389"/>
      <c r="BQ9" s="389"/>
      <c r="BR9" s="389"/>
      <c r="BS9" s="389"/>
      <c r="BT9" s="389"/>
      <c r="BU9" s="390"/>
      <c r="BV9" s="388">
        <v>-53388</v>
      </c>
      <c r="BW9" s="389"/>
      <c r="BX9" s="389"/>
      <c r="BY9" s="389"/>
      <c r="BZ9" s="389"/>
      <c r="CA9" s="389"/>
      <c r="CB9" s="389"/>
      <c r="CC9" s="390"/>
      <c r="CD9" s="391" t="s">
        <v>66</v>
      </c>
      <c r="CE9" s="392"/>
      <c r="CF9" s="392"/>
      <c r="CG9" s="392"/>
      <c r="CH9" s="392"/>
      <c r="CI9" s="392"/>
      <c r="CJ9" s="392"/>
      <c r="CK9" s="392"/>
      <c r="CL9" s="392"/>
      <c r="CM9" s="392"/>
      <c r="CN9" s="392"/>
      <c r="CO9" s="392"/>
      <c r="CP9" s="392"/>
      <c r="CQ9" s="392"/>
      <c r="CR9" s="392"/>
      <c r="CS9" s="393"/>
      <c r="CT9" s="394">
        <v>17.5</v>
      </c>
      <c r="CU9" s="395"/>
      <c r="CV9" s="395"/>
      <c r="CW9" s="395"/>
      <c r="CX9" s="395"/>
      <c r="CY9" s="395"/>
      <c r="CZ9" s="395"/>
      <c r="DA9" s="396"/>
      <c r="DB9" s="394">
        <v>18.600000000000001</v>
      </c>
      <c r="DC9" s="395"/>
      <c r="DD9" s="395"/>
      <c r="DE9" s="395"/>
      <c r="DF9" s="395"/>
      <c r="DG9" s="395"/>
      <c r="DH9" s="395"/>
      <c r="DI9" s="396"/>
    </row>
    <row r="10" spans="1:119" ht="18.75" customHeight="1" x14ac:dyDescent="0.2">
      <c r="A10" s="2"/>
      <c r="B10" s="362"/>
      <c r="C10" s="363"/>
      <c r="D10" s="363"/>
      <c r="E10" s="363"/>
      <c r="F10" s="363"/>
      <c r="G10" s="363"/>
      <c r="H10" s="363"/>
      <c r="I10" s="363"/>
      <c r="J10" s="363"/>
      <c r="K10" s="460"/>
      <c r="L10" s="403" t="s">
        <v>181</v>
      </c>
      <c r="M10" s="381"/>
      <c r="N10" s="381"/>
      <c r="O10" s="381"/>
      <c r="P10" s="381"/>
      <c r="Q10" s="382"/>
      <c r="R10" s="404">
        <v>131182</v>
      </c>
      <c r="S10" s="405"/>
      <c r="T10" s="405"/>
      <c r="U10" s="405"/>
      <c r="V10" s="406"/>
      <c r="W10" s="527"/>
      <c r="X10" s="498"/>
      <c r="Y10" s="498"/>
      <c r="Z10" s="498"/>
      <c r="AA10" s="498"/>
      <c r="AB10" s="498"/>
      <c r="AC10" s="498"/>
      <c r="AD10" s="498"/>
      <c r="AE10" s="498"/>
      <c r="AF10" s="498"/>
      <c r="AG10" s="498"/>
      <c r="AH10" s="498"/>
      <c r="AI10" s="498"/>
      <c r="AJ10" s="498"/>
      <c r="AK10" s="498"/>
      <c r="AL10" s="530"/>
      <c r="AM10" s="380" t="s">
        <v>189</v>
      </c>
      <c r="AN10" s="381"/>
      <c r="AO10" s="381"/>
      <c r="AP10" s="381"/>
      <c r="AQ10" s="381"/>
      <c r="AR10" s="381"/>
      <c r="AS10" s="381"/>
      <c r="AT10" s="382"/>
      <c r="AU10" s="383" t="s">
        <v>192</v>
      </c>
      <c r="AV10" s="384"/>
      <c r="AW10" s="384"/>
      <c r="AX10" s="384"/>
      <c r="AY10" s="385" t="s">
        <v>193</v>
      </c>
      <c r="AZ10" s="386"/>
      <c r="BA10" s="386"/>
      <c r="BB10" s="386"/>
      <c r="BC10" s="386"/>
      <c r="BD10" s="386"/>
      <c r="BE10" s="386"/>
      <c r="BF10" s="386"/>
      <c r="BG10" s="386"/>
      <c r="BH10" s="386"/>
      <c r="BI10" s="386"/>
      <c r="BJ10" s="386"/>
      <c r="BK10" s="386"/>
      <c r="BL10" s="386"/>
      <c r="BM10" s="387"/>
      <c r="BN10" s="388">
        <v>694006</v>
      </c>
      <c r="BO10" s="389"/>
      <c r="BP10" s="389"/>
      <c r="BQ10" s="389"/>
      <c r="BR10" s="389"/>
      <c r="BS10" s="389"/>
      <c r="BT10" s="389"/>
      <c r="BU10" s="390"/>
      <c r="BV10" s="388">
        <v>723210</v>
      </c>
      <c r="BW10" s="389"/>
      <c r="BX10" s="389"/>
      <c r="BY10" s="389"/>
      <c r="BZ10" s="389"/>
      <c r="CA10" s="389"/>
      <c r="CB10" s="389"/>
      <c r="CC10" s="390"/>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62"/>
      <c r="C11" s="363"/>
      <c r="D11" s="363"/>
      <c r="E11" s="363"/>
      <c r="F11" s="363"/>
      <c r="G11" s="363"/>
      <c r="H11" s="363"/>
      <c r="I11" s="363"/>
      <c r="J11" s="363"/>
      <c r="K11" s="460"/>
      <c r="L11" s="407" t="s">
        <v>197</v>
      </c>
      <c r="M11" s="408"/>
      <c r="N11" s="408"/>
      <c r="O11" s="408"/>
      <c r="P11" s="408"/>
      <c r="Q11" s="409"/>
      <c r="R11" s="410" t="s">
        <v>109</v>
      </c>
      <c r="S11" s="411"/>
      <c r="T11" s="411"/>
      <c r="U11" s="411"/>
      <c r="V11" s="412"/>
      <c r="W11" s="527"/>
      <c r="X11" s="498"/>
      <c r="Y11" s="498"/>
      <c r="Z11" s="498"/>
      <c r="AA11" s="498"/>
      <c r="AB11" s="498"/>
      <c r="AC11" s="498"/>
      <c r="AD11" s="498"/>
      <c r="AE11" s="498"/>
      <c r="AF11" s="498"/>
      <c r="AG11" s="498"/>
      <c r="AH11" s="498"/>
      <c r="AI11" s="498"/>
      <c r="AJ11" s="498"/>
      <c r="AK11" s="498"/>
      <c r="AL11" s="530"/>
      <c r="AM11" s="380" t="s">
        <v>198</v>
      </c>
      <c r="AN11" s="381"/>
      <c r="AO11" s="381"/>
      <c r="AP11" s="381"/>
      <c r="AQ11" s="381"/>
      <c r="AR11" s="381"/>
      <c r="AS11" s="381"/>
      <c r="AT11" s="382"/>
      <c r="AU11" s="383" t="s">
        <v>192</v>
      </c>
      <c r="AV11" s="384"/>
      <c r="AW11" s="384"/>
      <c r="AX11" s="384"/>
      <c r="AY11" s="385" t="s">
        <v>199</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202</v>
      </c>
      <c r="CE11" s="392"/>
      <c r="CF11" s="392"/>
      <c r="CG11" s="392"/>
      <c r="CH11" s="392"/>
      <c r="CI11" s="392"/>
      <c r="CJ11" s="392"/>
      <c r="CK11" s="392"/>
      <c r="CL11" s="392"/>
      <c r="CM11" s="392"/>
      <c r="CN11" s="392"/>
      <c r="CO11" s="392"/>
      <c r="CP11" s="392"/>
      <c r="CQ11" s="392"/>
      <c r="CR11" s="392"/>
      <c r="CS11" s="393"/>
      <c r="CT11" s="400" t="s">
        <v>203</v>
      </c>
      <c r="CU11" s="401"/>
      <c r="CV11" s="401"/>
      <c r="CW11" s="401"/>
      <c r="CX11" s="401"/>
      <c r="CY11" s="401"/>
      <c r="CZ11" s="401"/>
      <c r="DA11" s="402"/>
      <c r="DB11" s="400" t="s">
        <v>203</v>
      </c>
      <c r="DC11" s="401"/>
      <c r="DD11" s="401"/>
      <c r="DE11" s="401"/>
      <c r="DF11" s="401"/>
      <c r="DG11" s="401"/>
      <c r="DH11" s="401"/>
      <c r="DI11" s="402"/>
    </row>
    <row r="12" spans="1:119" ht="18.75" customHeight="1" x14ac:dyDescent="0.2">
      <c r="A12" s="2"/>
      <c r="B12" s="554" t="s">
        <v>205</v>
      </c>
      <c r="C12" s="555"/>
      <c r="D12" s="555"/>
      <c r="E12" s="555"/>
      <c r="F12" s="555"/>
      <c r="G12" s="555"/>
      <c r="H12" s="555"/>
      <c r="I12" s="555"/>
      <c r="J12" s="555"/>
      <c r="K12" s="556"/>
      <c r="L12" s="426" t="s">
        <v>206</v>
      </c>
      <c r="M12" s="427"/>
      <c r="N12" s="427"/>
      <c r="O12" s="427"/>
      <c r="P12" s="427"/>
      <c r="Q12" s="428"/>
      <c r="R12" s="429">
        <v>122166</v>
      </c>
      <c r="S12" s="430"/>
      <c r="T12" s="430"/>
      <c r="U12" s="430"/>
      <c r="V12" s="431"/>
      <c r="W12" s="432" t="s">
        <v>9</v>
      </c>
      <c r="X12" s="384"/>
      <c r="Y12" s="384"/>
      <c r="Z12" s="384"/>
      <c r="AA12" s="384"/>
      <c r="AB12" s="433"/>
      <c r="AC12" s="434" t="s">
        <v>208</v>
      </c>
      <c r="AD12" s="435"/>
      <c r="AE12" s="435"/>
      <c r="AF12" s="435"/>
      <c r="AG12" s="436"/>
      <c r="AH12" s="434" t="s">
        <v>210</v>
      </c>
      <c r="AI12" s="435"/>
      <c r="AJ12" s="435"/>
      <c r="AK12" s="435"/>
      <c r="AL12" s="437"/>
      <c r="AM12" s="380" t="s">
        <v>212</v>
      </c>
      <c r="AN12" s="381"/>
      <c r="AO12" s="381"/>
      <c r="AP12" s="381"/>
      <c r="AQ12" s="381"/>
      <c r="AR12" s="381"/>
      <c r="AS12" s="381"/>
      <c r="AT12" s="382"/>
      <c r="AU12" s="383" t="s">
        <v>68</v>
      </c>
      <c r="AV12" s="384"/>
      <c r="AW12" s="384"/>
      <c r="AX12" s="384"/>
      <c r="AY12" s="385" t="s">
        <v>215</v>
      </c>
      <c r="AZ12" s="386"/>
      <c r="BA12" s="386"/>
      <c r="BB12" s="386"/>
      <c r="BC12" s="386"/>
      <c r="BD12" s="386"/>
      <c r="BE12" s="386"/>
      <c r="BF12" s="386"/>
      <c r="BG12" s="386"/>
      <c r="BH12" s="386"/>
      <c r="BI12" s="386"/>
      <c r="BJ12" s="386"/>
      <c r="BK12" s="386"/>
      <c r="BL12" s="386"/>
      <c r="BM12" s="387"/>
      <c r="BN12" s="388">
        <v>857109</v>
      </c>
      <c r="BO12" s="389"/>
      <c r="BP12" s="389"/>
      <c r="BQ12" s="389"/>
      <c r="BR12" s="389"/>
      <c r="BS12" s="389"/>
      <c r="BT12" s="389"/>
      <c r="BU12" s="390"/>
      <c r="BV12" s="388">
        <v>733870</v>
      </c>
      <c r="BW12" s="389"/>
      <c r="BX12" s="389"/>
      <c r="BY12" s="389"/>
      <c r="BZ12" s="389"/>
      <c r="CA12" s="389"/>
      <c r="CB12" s="389"/>
      <c r="CC12" s="390"/>
      <c r="CD12" s="391" t="s">
        <v>216</v>
      </c>
      <c r="CE12" s="392"/>
      <c r="CF12" s="392"/>
      <c r="CG12" s="392"/>
      <c r="CH12" s="392"/>
      <c r="CI12" s="392"/>
      <c r="CJ12" s="392"/>
      <c r="CK12" s="392"/>
      <c r="CL12" s="392"/>
      <c r="CM12" s="392"/>
      <c r="CN12" s="392"/>
      <c r="CO12" s="392"/>
      <c r="CP12" s="392"/>
      <c r="CQ12" s="392"/>
      <c r="CR12" s="392"/>
      <c r="CS12" s="393"/>
      <c r="CT12" s="400" t="s">
        <v>203</v>
      </c>
      <c r="CU12" s="401"/>
      <c r="CV12" s="401"/>
      <c r="CW12" s="401"/>
      <c r="CX12" s="401"/>
      <c r="CY12" s="401"/>
      <c r="CZ12" s="401"/>
      <c r="DA12" s="402"/>
      <c r="DB12" s="400" t="s">
        <v>203</v>
      </c>
      <c r="DC12" s="401"/>
      <c r="DD12" s="401"/>
      <c r="DE12" s="401"/>
      <c r="DF12" s="401"/>
      <c r="DG12" s="401"/>
      <c r="DH12" s="401"/>
      <c r="DI12" s="402"/>
    </row>
    <row r="13" spans="1:119" ht="18.75" customHeight="1" x14ac:dyDescent="0.2">
      <c r="A13" s="2"/>
      <c r="B13" s="557"/>
      <c r="C13" s="558"/>
      <c r="D13" s="558"/>
      <c r="E13" s="558"/>
      <c r="F13" s="558"/>
      <c r="G13" s="558"/>
      <c r="H13" s="558"/>
      <c r="I13" s="558"/>
      <c r="J13" s="558"/>
      <c r="K13" s="559"/>
      <c r="L13" s="16"/>
      <c r="M13" s="419" t="s">
        <v>218</v>
      </c>
      <c r="N13" s="420"/>
      <c r="O13" s="420"/>
      <c r="P13" s="420"/>
      <c r="Q13" s="421"/>
      <c r="R13" s="422">
        <v>121708</v>
      </c>
      <c r="S13" s="423"/>
      <c r="T13" s="423"/>
      <c r="U13" s="423"/>
      <c r="V13" s="424"/>
      <c r="W13" s="542" t="s">
        <v>219</v>
      </c>
      <c r="X13" s="543"/>
      <c r="Y13" s="543"/>
      <c r="Z13" s="543"/>
      <c r="AA13" s="543"/>
      <c r="AB13" s="533"/>
      <c r="AC13" s="404">
        <v>3017</v>
      </c>
      <c r="AD13" s="405"/>
      <c r="AE13" s="405"/>
      <c r="AF13" s="405"/>
      <c r="AG13" s="425"/>
      <c r="AH13" s="404">
        <v>3113</v>
      </c>
      <c r="AI13" s="405"/>
      <c r="AJ13" s="405"/>
      <c r="AK13" s="405"/>
      <c r="AL13" s="406"/>
      <c r="AM13" s="380" t="s">
        <v>221</v>
      </c>
      <c r="AN13" s="381"/>
      <c r="AO13" s="381"/>
      <c r="AP13" s="381"/>
      <c r="AQ13" s="381"/>
      <c r="AR13" s="381"/>
      <c r="AS13" s="381"/>
      <c r="AT13" s="382"/>
      <c r="AU13" s="383" t="s">
        <v>192</v>
      </c>
      <c r="AV13" s="384"/>
      <c r="AW13" s="384"/>
      <c r="AX13" s="384"/>
      <c r="AY13" s="385" t="s">
        <v>223</v>
      </c>
      <c r="AZ13" s="386"/>
      <c r="BA13" s="386"/>
      <c r="BB13" s="386"/>
      <c r="BC13" s="386"/>
      <c r="BD13" s="386"/>
      <c r="BE13" s="386"/>
      <c r="BF13" s="386"/>
      <c r="BG13" s="386"/>
      <c r="BH13" s="386"/>
      <c r="BI13" s="386"/>
      <c r="BJ13" s="386"/>
      <c r="BK13" s="386"/>
      <c r="BL13" s="386"/>
      <c r="BM13" s="387"/>
      <c r="BN13" s="388">
        <v>-82349</v>
      </c>
      <c r="BO13" s="389"/>
      <c r="BP13" s="389"/>
      <c r="BQ13" s="389"/>
      <c r="BR13" s="389"/>
      <c r="BS13" s="389"/>
      <c r="BT13" s="389"/>
      <c r="BU13" s="390"/>
      <c r="BV13" s="388">
        <v>-64048</v>
      </c>
      <c r="BW13" s="389"/>
      <c r="BX13" s="389"/>
      <c r="BY13" s="389"/>
      <c r="BZ13" s="389"/>
      <c r="CA13" s="389"/>
      <c r="CB13" s="389"/>
      <c r="CC13" s="390"/>
      <c r="CD13" s="391" t="s">
        <v>224</v>
      </c>
      <c r="CE13" s="392"/>
      <c r="CF13" s="392"/>
      <c r="CG13" s="392"/>
      <c r="CH13" s="392"/>
      <c r="CI13" s="392"/>
      <c r="CJ13" s="392"/>
      <c r="CK13" s="392"/>
      <c r="CL13" s="392"/>
      <c r="CM13" s="392"/>
      <c r="CN13" s="392"/>
      <c r="CO13" s="392"/>
      <c r="CP13" s="392"/>
      <c r="CQ13" s="392"/>
      <c r="CR13" s="392"/>
      <c r="CS13" s="393"/>
      <c r="CT13" s="394">
        <v>8.9</v>
      </c>
      <c r="CU13" s="395"/>
      <c r="CV13" s="395"/>
      <c r="CW13" s="395"/>
      <c r="CX13" s="395"/>
      <c r="CY13" s="395"/>
      <c r="CZ13" s="395"/>
      <c r="DA13" s="396"/>
      <c r="DB13" s="394">
        <v>9.8000000000000007</v>
      </c>
      <c r="DC13" s="395"/>
      <c r="DD13" s="395"/>
      <c r="DE13" s="395"/>
      <c r="DF13" s="395"/>
      <c r="DG13" s="395"/>
      <c r="DH13" s="395"/>
      <c r="DI13" s="396"/>
    </row>
    <row r="14" spans="1:119" ht="18.75" customHeight="1" x14ac:dyDescent="0.2">
      <c r="A14" s="2"/>
      <c r="B14" s="557"/>
      <c r="C14" s="558"/>
      <c r="D14" s="558"/>
      <c r="E14" s="558"/>
      <c r="F14" s="558"/>
      <c r="G14" s="558"/>
      <c r="H14" s="558"/>
      <c r="I14" s="558"/>
      <c r="J14" s="558"/>
      <c r="K14" s="559"/>
      <c r="L14" s="444" t="s">
        <v>226</v>
      </c>
      <c r="M14" s="445"/>
      <c r="N14" s="445"/>
      <c r="O14" s="445"/>
      <c r="P14" s="445"/>
      <c r="Q14" s="446"/>
      <c r="R14" s="422">
        <v>123483</v>
      </c>
      <c r="S14" s="423"/>
      <c r="T14" s="423"/>
      <c r="U14" s="423"/>
      <c r="V14" s="424"/>
      <c r="W14" s="528"/>
      <c r="X14" s="529"/>
      <c r="Y14" s="529"/>
      <c r="Z14" s="529"/>
      <c r="AA14" s="529"/>
      <c r="AB14" s="519"/>
      <c r="AC14" s="447">
        <v>5.5</v>
      </c>
      <c r="AD14" s="448"/>
      <c r="AE14" s="448"/>
      <c r="AF14" s="448"/>
      <c r="AG14" s="449"/>
      <c r="AH14" s="447">
        <v>5.6</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229</v>
      </c>
      <c r="CE14" s="439"/>
      <c r="CF14" s="439"/>
      <c r="CG14" s="439"/>
      <c r="CH14" s="439"/>
      <c r="CI14" s="439"/>
      <c r="CJ14" s="439"/>
      <c r="CK14" s="439"/>
      <c r="CL14" s="439"/>
      <c r="CM14" s="439"/>
      <c r="CN14" s="439"/>
      <c r="CO14" s="439"/>
      <c r="CP14" s="439"/>
      <c r="CQ14" s="439"/>
      <c r="CR14" s="439"/>
      <c r="CS14" s="440"/>
      <c r="CT14" s="441" t="s">
        <v>203</v>
      </c>
      <c r="CU14" s="442"/>
      <c r="CV14" s="442"/>
      <c r="CW14" s="442"/>
      <c r="CX14" s="442"/>
      <c r="CY14" s="442"/>
      <c r="CZ14" s="442"/>
      <c r="DA14" s="443"/>
      <c r="DB14" s="441" t="s">
        <v>203</v>
      </c>
      <c r="DC14" s="442"/>
      <c r="DD14" s="442"/>
      <c r="DE14" s="442"/>
      <c r="DF14" s="442"/>
      <c r="DG14" s="442"/>
      <c r="DH14" s="442"/>
      <c r="DI14" s="443"/>
    </row>
    <row r="15" spans="1:119" ht="18.75" customHeight="1" x14ac:dyDescent="0.2">
      <c r="A15" s="2"/>
      <c r="B15" s="557"/>
      <c r="C15" s="558"/>
      <c r="D15" s="558"/>
      <c r="E15" s="558"/>
      <c r="F15" s="558"/>
      <c r="G15" s="558"/>
      <c r="H15" s="558"/>
      <c r="I15" s="558"/>
      <c r="J15" s="558"/>
      <c r="K15" s="559"/>
      <c r="L15" s="16"/>
      <c r="M15" s="419" t="s">
        <v>218</v>
      </c>
      <c r="N15" s="420"/>
      <c r="O15" s="420"/>
      <c r="P15" s="420"/>
      <c r="Q15" s="421"/>
      <c r="R15" s="422">
        <v>123126</v>
      </c>
      <c r="S15" s="423"/>
      <c r="T15" s="423"/>
      <c r="U15" s="423"/>
      <c r="V15" s="424"/>
      <c r="W15" s="542" t="s">
        <v>7</v>
      </c>
      <c r="X15" s="543"/>
      <c r="Y15" s="543"/>
      <c r="Z15" s="543"/>
      <c r="AA15" s="543"/>
      <c r="AB15" s="533"/>
      <c r="AC15" s="404">
        <v>15279</v>
      </c>
      <c r="AD15" s="405"/>
      <c r="AE15" s="405"/>
      <c r="AF15" s="405"/>
      <c r="AG15" s="425"/>
      <c r="AH15" s="404">
        <v>16091</v>
      </c>
      <c r="AI15" s="405"/>
      <c r="AJ15" s="405"/>
      <c r="AK15" s="405"/>
      <c r="AL15" s="406"/>
      <c r="AM15" s="380"/>
      <c r="AN15" s="381"/>
      <c r="AO15" s="381"/>
      <c r="AP15" s="381"/>
      <c r="AQ15" s="381"/>
      <c r="AR15" s="381"/>
      <c r="AS15" s="381"/>
      <c r="AT15" s="382"/>
      <c r="AU15" s="383"/>
      <c r="AV15" s="384"/>
      <c r="AW15" s="384"/>
      <c r="AX15" s="384"/>
      <c r="AY15" s="368" t="s">
        <v>230</v>
      </c>
      <c r="AZ15" s="369"/>
      <c r="BA15" s="369"/>
      <c r="BB15" s="369"/>
      <c r="BC15" s="369"/>
      <c r="BD15" s="369"/>
      <c r="BE15" s="369"/>
      <c r="BF15" s="369"/>
      <c r="BG15" s="369"/>
      <c r="BH15" s="369"/>
      <c r="BI15" s="369"/>
      <c r="BJ15" s="369"/>
      <c r="BK15" s="369"/>
      <c r="BL15" s="369"/>
      <c r="BM15" s="370"/>
      <c r="BN15" s="371">
        <v>13105353</v>
      </c>
      <c r="BO15" s="372"/>
      <c r="BP15" s="372"/>
      <c r="BQ15" s="372"/>
      <c r="BR15" s="372"/>
      <c r="BS15" s="372"/>
      <c r="BT15" s="372"/>
      <c r="BU15" s="373"/>
      <c r="BV15" s="371">
        <v>12655988</v>
      </c>
      <c r="BW15" s="372"/>
      <c r="BX15" s="372"/>
      <c r="BY15" s="372"/>
      <c r="BZ15" s="372"/>
      <c r="CA15" s="372"/>
      <c r="CB15" s="372"/>
      <c r="CC15" s="373"/>
      <c r="CD15" s="374" t="s">
        <v>217</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2">
      <c r="A16" s="2"/>
      <c r="B16" s="557"/>
      <c r="C16" s="558"/>
      <c r="D16" s="558"/>
      <c r="E16" s="558"/>
      <c r="F16" s="558"/>
      <c r="G16" s="558"/>
      <c r="H16" s="558"/>
      <c r="I16" s="558"/>
      <c r="J16" s="558"/>
      <c r="K16" s="559"/>
      <c r="L16" s="444" t="s">
        <v>52</v>
      </c>
      <c r="M16" s="451"/>
      <c r="N16" s="451"/>
      <c r="O16" s="451"/>
      <c r="P16" s="451"/>
      <c r="Q16" s="452"/>
      <c r="R16" s="453" t="s">
        <v>233</v>
      </c>
      <c r="S16" s="454"/>
      <c r="T16" s="454"/>
      <c r="U16" s="454"/>
      <c r="V16" s="455"/>
      <c r="W16" s="528"/>
      <c r="X16" s="529"/>
      <c r="Y16" s="529"/>
      <c r="Z16" s="529"/>
      <c r="AA16" s="529"/>
      <c r="AB16" s="519"/>
      <c r="AC16" s="447">
        <v>27.8</v>
      </c>
      <c r="AD16" s="448"/>
      <c r="AE16" s="448"/>
      <c r="AF16" s="448"/>
      <c r="AG16" s="449"/>
      <c r="AH16" s="447">
        <v>29</v>
      </c>
      <c r="AI16" s="448"/>
      <c r="AJ16" s="448"/>
      <c r="AK16" s="448"/>
      <c r="AL16" s="450"/>
      <c r="AM16" s="380"/>
      <c r="AN16" s="381"/>
      <c r="AO16" s="381"/>
      <c r="AP16" s="381"/>
      <c r="AQ16" s="381"/>
      <c r="AR16" s="381"/>
      <c r="AS16" s="381"/>
      <c r="AT16" s="382"/>
      <c r="AU16" s="383"/>
      <c r="AV16" s="384"/>
      <c r="AW16" s="384"/>
      <c r="AX16" s="384"/>
      <c r="AY16" s="385" t="s">
        <v>111</v>
      </c>
      <c r="AZ16" s="386"/>
      <c r="BA16" s="386"/>
      <c r="BB16" s="386"/>
      <c r="BC16" s="386"/>
      <c r="BD16" s="386"/>
      <c r="BE16" s="386"/>
      <c r="BF16" s="386"/>
      <c r="BG16" s="386"/>
      <c r="BH16" s="386"/>
      <c r="BI16" s="386"/>
      <c r="BJ16" s="386"/>
      <c r="BK16" s="386"/>
      <c r="BL16" s="386"/>
      <c r="BM16" s="387"/>
      <c r="BN16" s="388">
        <v>26482894</v>
      </c>
      <c r="BO16" s="389"/>
      <c r="BP16" s="389"/>
      <c r="BQ16" s="389"/>
      <c r="BR16" s="389"/>
      <c r="BS16" s="389"/>
      <c r="BT16" s="389"/>
      <c r="BU16" s="390"/>
      <c r="BV16" s="388">
        <v>26172313</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2">
      <c r="A17" s="2"/>
      <c r="B17" s="560"/>
      <c r="C17" s="561"/>
      <c r="D17" s="561"/>
      <c r="E17" s="561"/>
      <c r="F17" s="561"/>
      <c r="G17" s="561"/>
      <c r="H17" s="561"/>
      <c r="I17" s="561"/>
      <c r="J17" s="561"/>
      <c r="K17" s="562"/>
      <c r="L17" s="17"/>
      <c r="M17" s="456" t="s">
        <v>102</v>
      </c>
      <c r="N17" s="457"/>
      <c r="O17" s="457"/>
      <c r="P17" s="457"/>
      <c r="Q17" s="458"/>
      <c r="R17" s="453" t="s">
        <v>234</v>
      </c>
      <c r="S17" s="454"/>
      <c r="T17" s="454"/>
      <c r="U17" s="454"/>
      <c r="V17" s="455"/>
      <c r="W17" s="542" t="s">
        <v>96</v>
      </c>
      <c r="X17" s="543"/>
      <c r="Y17" s="543"/>
      <c r="Z17" s="543"/>
      <c r="AA17" s="543"/>
      <c r="AB17" s="533"/>
      <c r="AC17" s="404">
        <v>36739</v>
      </c>
      <c r="AD17" s="405"/>
      <c r="AE17" s="405"/>
      <c r="AF17" s="405"/>
      <c r="AG17" s="425"/>
      <c r="AH17" s="404">
        <v>36203</v>
      </c>
      <c r="AI17" s="405"/>
      <c r="AJ17" s="405"/>
      <c r="AK17" s="405"/>
      <c r="AL17" s="406"/>
      <c r="AM17" s="380"/>
      <c r="AN17" s="381"/>
      <c r="AO17" s="381"/>
      <c r="AP17" s="381"/>
      <c r="AQ17" s="381"/>
      <c r="AR17" s="381"/>
      <c r="AS17" s="381"/>
      <c r="AT17" s="382"/>
      <c r="AU17" s="383"/>
      <c r="AV17" s="384"/>
      <c r="AW17" s="384"/>
      <c r="AX17" s="384"/>
      <c r="AY17" s="385" t="s">
        <v>237</v>
      </c>
      <c r="AZ17" s="386"/>
      <c r="BA17" s="386"/>
      <c r="BB17" s="386"/>
      <c r="BC17" s="386"/>
      <c r="BD17" s="386"/>
      <c r="BE17" s="386"/>
      <c r="BF17" s="386"/>
      <c r="BG17" s="386"/>
      <c r="BH17" s="386"/>
      <c r="BI17" s="386"/>
      <c r="BJ17" s="386"/>
      <c r="BK17" s="386"/>
      <c r="BL17" s="386"/>
      <c r="BM17" s="387"/>
      <c r="BN17" s="388">
        <v>16671899</v>
      </c>
      <c r="BO17" s="389"/>
      <c r="BP17" s="389"/>
      <c r="BQ17" s="389"/>
      <c r="BR17" s="389"/>
      <c r="BS17" s="389"/>
      <c r="BT17" s="389"/>
      <c r="BU17" s="390"/>
      <c r="BV17" s="388">
        <v>16073330</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2">
      <c r="A18" s="2"/>
      <c r="B18" s="459" t="s">
        <v>238</v>
      </c>
      <c r="C18" s="460"/>
      <c r="D18" s="460"/>
      <c r="E18" s="461"/>
      <c r="F18" s="461"/>
      <c r="G18" s="461"/>
      <c r="H18" s="461"/>
      <c r="I18" s="461"/>
      <c r="J18" s="461"/>
      <c r="K18" s="461"/>
      <c r="L18" s="462">
        <v>868.03</v>
      </c>
      <c r="M18" s="462"/>
      <c r="N18" s="462"/>
      <c r="O18" s="462"/>
      <c r="P18" s="462"/>
      <c r="Q18" s="462"/>
      <c r="R18" s="463"/>
      <c r="S18" s="463"/>
      <c r="T18" s="463"/>
      <c r="U18" s="463"/>
      <c r="V18" s="464"/>
      <c r="W18" s="544"/>
      <c r="X18" s="545"/>
      <c r="Y18" s="545"/>
      <c r="Z18" s="545"/>
      <c r="AA18" s="545"/>
      <c r="AB18" s="536"/>
      <c r="AC18" s="465">
        <v>66.8</v>
      </c>
      <c r="AD18" s="466"/>
      <c r="AE18" s="466"/>
      <c r="AF18" s="466"/>
      <c r="AG18" s="467"/>
      <c r="AH18" s="465">
        <v>65.3</v>
      </c>
      <c r="AI18" s="466"/>
      <c r="AJ18" s="466"/>
      <c r="AK18" s="466"/>
      <c r="AL18" s="468"/>
      <c r="AM18" s="380"/>
      <c r="AN18" s="381"/>
      <c r="AO18" s="381"/>
      <c r="AP18" s="381"/>
      <c r="AQ18" s="381"/>
      <c r="AR18" s="381"/>
      <c r="AS18" s="381"/>
      <c r="AT18" s="382"/>
      <c r="AU18" s="383"/>
      <c r="AV18" s="384"/>
      <c r="AW18" s="384"/>
      <c r="AX18" s="384"/>
      <c r="AY18" s="385" t="s">
        <v>240</v>
      </c>
      <c r="AZ18" s="386"/>
      <c r="BA18" s="386"/>
      <c r="BB18" s="386"/>
      <c r="BC18" s="386"/>
      <c r="BD18" s="386"/>
      <c r="BE18" s="386"/>
      <c r="BF18" s="386"/>
      <c r="BG18" s="386"/>
      <c r="BH18" s="386"/>
      <c r="BI18" s="386"/>
      <c r="BJ18" s="386"/>
      <c r="BK18" s="386"/>
      <c r="BL18" s="386"/>
      <c r="BM18" s="387"/>
      <c r="BN18" s="388">
        <v>31199569</v>
      </c>
      <c r="BO18" s="389"/>
      <c r="BP18" s="389"/>
      <c r="BQ18" s="389"/>
      <c r="BR18" s="389"/>
      <c r="BS18" s="389"/>
      <c r="BT18" s="389"/>
      <c r="BU18" s="390"/>
      <c r="BV18" s="388">
        <v>30968001</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2">
      <c r="A19" s="2"/>
      <c r="B19" s="459" t="s">
        <v>64</v>
      </c>
      <c r="C19" s="460"/>
      <c r="D19" s="460"/>
      <c r="E19" s="461"/>
      <c r="F19" s="461"/>
      <c r="G19" s="461"/>
      <c r="H19" s="461"/>
      <c r="I19" s="461"/>
      <c r="J19" s="461"/>
      <c r="K19" s="461"/>
      <c r="L19" s="469">
        <v>144</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242</v>
      </c>
      <c r="AZ19" s="386"/>
      <c r="BA19" s="386"/>
      <c r="BB19" s="386"/>
      <c r="BC19" s="386"/>
      <c r="BD19" s="386"/>
      <c r="BE19" s="386"/>
      <c r="BF19" s="386"/>
      <c r="BG19" s="386"/>
      <c r="BH19" s="386"/>
      <c r="BI19" s="386"/>
      <c r="BJ19" s="386"/>
      <c r="BK19" s="386"/>
      <c r="BL19" s="386"/>
      <c r="BM19" s="387"/>
      <c r="BN19" s="388">
        <v>37009495</v>
      </c>
      <c r="BO19" s="389"/>
      <c r="BP19" s="389"/>
      <c r="BQ19" s="389"/>
      <c r="BR19" s="389"/>
      <c r="BS19" s="389"/>
      <c r="BT19" s="389"/>
      <c r="BU19" s="390"/>
      <c r="BV19" s="388">
        <v>37370131</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2">
      <c r="A20" s="2"/>
      <c r="B20" s="459" t="s">
        <v>246</v>
      </c>
      <c r="C20" s="460"/>
      <c r="D20" s="460"/>
      <c r="E20" s="461"/>
      <c r="F20" s="461"/>
      <c r="G20" s="461"/>
      <c r="H20" s="461"/>
      <c r="I20" s="461"/>
      <c r="J20" s="461"/>
      <c r="K20" s="461"/>
      <c r="L20" s="469">
        <v>51751</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2">
      <c r="A21" s="2"/>
      <c r="B21" s="480" t="s">
        <v>247</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2">
      <c r="A22" s="2"/>
      <c r="B22" s="499" t="s">
        <v>248</v>
      </c>
      <c r="C22" s="500"/>
      <c r="D22" s="501"/>
      <c r="E22" s="538" t="s">
        <v>9</v>
      </c>
      <c r="F22" s="543"/>
      <c r="G22" s="543"/>
      <c r="H22" s="543"/>
      <c r="I22" s="543"/>
      <c r="J22" s="543"/>
      <c r="K22" s="533"/>
      <c r="L22" s="538" t="s">
        <v>250</v>
      </c>
      <c r="M22" s="543"/>
      <c r="N22" s="543"/>
      <c r="O22" s="543"/>
      <c r="P22" s="533"/>
      <c r="Q22" s="565" t="s">
        <v>252</v>
      </c>
      <c r="R22" s="566"/>
      <c r="S22" s="566"/>
      <c r="T22" s="566"/>
      <c r="U22" s="566"/>
      <c r="V22" s="567"/>
      <c r="W22" s="579" t="s">
        <v>253</v>
      </c>
      <c r="X22" s="500"/>
      <c r="Y22" s="501"/>
      <c r="Z22" s="538" t="s">
        <v>9</v>
      </c>
      <c r="AA22" s="543"/>
      <c r="AB22" s="543"/>
      <c r="AC22" s="543"/>
      <c r="AD22" s="543"/>
      <c r="AE22" s="543"/>
      <c r="AF22" s="543"/>
      <c r="AG22" s="533"/>
      <c r="AH22" s="571" t="s">
        <v>188</v>
      </c>
      <c r="AI22" s="543"/>
      <c r="AJ22" s="543"/>
      <c r="AK22" s="543"/>
      <c r="AL22" s="533"/>
      <c r="AM22" s="571" t="s">
        <v>254</v>
      </c>
      <c r="AN22" s="572"/>
      <c r="AO22" s="572"/>
      <c r="AP22" s="572"/>
      <c r="AQ22" s="572"/>
      <c r="AR22" s="573"/>
      <c r="AS22" s="565" t="s">
        <v>252</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2">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256</v>
      </c>
      <c r="AZ23" s="369"/>
      <c r="BA23" s="369"/>
      <c r="BB23" s="369"/>
      <c r="BC23" s="369"/>
      <c r="BD23" s="369"/>
      <c r="BE23" s="369"/>
      <c r="BF23" s="369"/>
      <c r="BG23" s="369"/>
      <c r="BH23" s="369"/>
      <c r="BI23" s="369"/>
      <c r="BJ23" s="369"/>
      <c r="BK23" s="369"/>
      <c r="BL23" s="369"/>
      <c r="BM23" s="370"/>
      <c r="BN23" s="388">
        <v>56152458</v>
      </c>
      <c r="BO23" s="389"/>
      <c r="BP23" s="389"/>
      <c r="BQ23" s="389"/>
      <c r="BR23" s="389"/>
      <c r="BS23" s="389"/>
      <c r="BT23" s="389"/>
      <c r="BU23" s="390"/>
      <c r="BV23" s="388">
        <v>57157004</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2">
      <c r="A24" s="2"/>
      <c r="B24" s="502"/>
      <c r="C24" s="503"/>
      <c r="D24" s="504"/>
      <c r="E24" s="403" t="s">
        <v>259</v>
      </c>
      <c r="F24" s="381"/>
      <c r="G24" s="381"/>
      <c r="H24" s="381"/>
      <c r="I24" s="381"/>
      <c r="J24" s="381"/>
      <c r="K24" s="382"/>
      <c r="L24" s="404">
        <v>1</v>
      </c>
      <c r="M24" s="405"/>
      <c r="N24" s="405"/>
      <c r="O24" s="405"/>
      <c r="P24" s="425"/>
      <c r="Q24" s="404">
        <v>9550</v>
      </c>
      <c r="R24" s="405"/>
      <c r="S24" s="405"/>
      <c r="T24" s="405"/>
      <c r="U24" s="405"/>
      <c r="V24" s="425"/>
      <c r="W24" s="580"/>
      <c r="X24" s="503"/>
      <c r="Y24" s="504"/>
      <c r="Z24" s="403" t="s">
        <v>260</v>
      </c>
      <c r="AA24" s="381"/>
      <c r="AB24" s="381"/>
      <c r="AC24" s="381"/>
      <c r="AD24" s="381"/>
      <c r="AE24" s="381"/>
      <c r="AF24" s="381"/>
      <c r="AG24" s="382"/>
      <c r="AH24" s="404">
        <v>977</v>
      </c>
      <c r="AI24" s="405"/>
      <c r="AJ24" s="405"/>
      <c r="AK24" s="405"/>
      <c r="AL24" s="425"/>
      <c r="AM24" s="404">
        <v>3119561</v>
      </c>
      <c r="AN24" s="405"/>
      <c r="AO24" s="405"/>
      <c r="AP24" s="405"/>
      <c r="AQ24" s="405"/>
      <c r="AR24" s="425"/>
      <c r="AS24" s="404">
        <v>3193</v>
      </c>
      <c r="AT24" s="405"/>
      <c r="AU24" s="405"/>
      <c r="AV24" s="405"/>
      <c r="AW24" s="405"/>
      <c r="AX24" s="406"/>
      <c r="AY24" s="483" t="s">
        <v>261</v>
      </c>
      <c r="AZ24" s="484"/>
      <c r="BA24" s="484"/>
      <c r="BB24" s="484"/>
      <c r="BC24" s="484"/>
      <c r="BD24" s="484"/>
      <c r="BE24" s="484"/>
      <c r="BF24" s="484"/>
      <c r="BG24" s="484"/>
      <c r="BH24" s="484"/>
      <c r="BI24" s="484"/>
      <c r="BJ24" s="484"/>
      <c r="BK24" s="484"/>
      <c r="BL24" s="484"/>
      <c r="BM24" s="485"/>
      <c r="BN24" s="388">
        <v>47075845</v>
      </c>
      <c r="BO24" s="389"/>
      <c r="BP24" s="389"/>
      <c r="BQ24" s="389"/>
      <c r="BR24" s="389"/>
      <c r="BS24" s="389"/>
      <c r="BT24" s="389"/>
      <c r="BU24" s="390"/>
      <c r="BV24" s="388">
        <v>48131173</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2">
      <c r="A25" s="2"/>
      <c r="B25" s="502"/>
      <c r="C25" s="503"/>
      <c r="D25" s="504"/>
      <c r="E25" s="403" t="s">
        <v>264</v>
      </c>
      <c r="F25" s="381"/>
      <c r="G25" s="381"/>
      <c r="H25" s="381"/>
      <c r="I25" s="381"/>
      <c r="J25" s="381"/>
      <c r="K25" s="382"/>
      <c r="L25" s="404">
        <v>2</v>
      </c>
      <c r="M25" s="405"/>
      <c r="N25" s="405"/>
      <c r="O25" s="405"/>
      <c r="P25" s="425"/>
      <c r="Q25" s="404">
        <v>7700</v>
      </c>
      <c r="R25" s="405"/>
      <c r="S25" s="405"/>
      <c r="T25" s="405"/>
      <c r="U25" s="405"/>
      <c r="V25" s="425"/>
      <c r="W25" s="580"/>
      <c r="X25" s="503"/>
      <c r="Y25" s="504"/>
      <c r="Z25" s="403" t="s">
        <v>265</v>
      </c>
      <c r="AA25" s="381"/>
      <c r="AB25" s="381"/>
      <c r="AC25" s="381"/>
      <c r="AD25" s="381"/>
      <c r="AE25" s="381"/>
      <c r="AF25" s="381"/>
      <c r="AG25" s="382"/>
      <c r="AH25" s="404">
        <v>163</v>
      </c>
      <c r="AI25" s="405"/>
      <c r="AJ25" s="405"/>
      <c r="AK25" s="405"/>
      <c r="AL25" s="425"/>
      <c r="AM25" s="404">
        <v>507745</v>
      </c>
      <c r="AN25" s="405"/>
      <c r="AO25" s="405"/>
      <c r="AP25" s="405"/>
      <c r="AQ25" s="405"/>
      <c r="AR25" s="425"/>
      <c r="AS25" s="404">
        <v>3115</v>
      </c>
      <c r="AT25" s="405"/>
      <c r="AU25" s="405"/>
      <c r="AV25" s="405"/>
      <c r="AW25" s="405"/>
      <c r="AX25" s="406"/>
      <c r="AY25" s="368" t="s">
        <v>40</v>
      </c>
      <c r="AZ25" s="369"/>
      <c r="BA25" s="369"/>
      <c r="BB25" s="369"/>
      <c r="BC25" s="369"/>
      <c r="BD25" s="369"/>
      <c r="BE25" s="369"/>
      <c r="BF25" s="369"/>
      <c r="BG25" s="369"/>
      <c r="BH25" s="369"/>
      <c r="BI25" s="369"/>
      <c r="BJ25" s="369"/>
      <c r="BK25" s="369"/>
      <c r="BL25" s="369"/>
      <c r="BM25" s="370"/>
      <c r="BN25" s="371">
        <v>3951945</v>
      </c>
      <c r="BO25" s="372"/>
      <c r="BP25" s="372"/>
      <c r="BQ25" s="372"/>
      <c r="BR25" s="372"/>
      <c r="BS25" s="372"/>
      <c r="BT25" s="372"/>
      <c r="BU25" s="373"/>
      <c r="BV25" s="371">
        <v>4181231</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2">
      <c r="A26" s="2"/>
      <c r="B26" s="502"/>
      <c r="C26" s="503"/>
      <c r="D26" s="504"/>
      <c r="E26" s="403" t="s">
        <v>266</v>
      </c>
      <c r="F26" s="381"/>
      <c r="G26" s="381"/>
      <c r="H26" s="381"/>
      <c r="I26" s="381"/>
      <c r="J26" s="381"/>
      <c r="K26" s="382"/>
      <c r="L26" s="404">
        <v>1</v>
      </c>
      <c r="M26" s="405"/>
      <c r="N26" s="405"/>
      <c r="O26" s="405"/>
      <c r="P26" s="425"/>
      <c r="Q26" s="404">
        <v>6800</v>
      </c>
      <c r="R26" s="405"/>
      <c r="S26" s="405"/>
      <c r="T26" s="405"/>
      <c r="U26" s="405"/>
      <c r="V26" s="425"/>
      <c r="W26" s="580"/>
      <c r="X26" s="503"/>
      <c r="Y26" s="504"/>
      <c r="Z26" s="403" t="s">
        <v>267</v>
      </c>
      <c r="AA26" s="489"/>
      <c r="AB26" s="489"/>
      <c r="AC26" s="489"/>
      <c r="AD26" s="489"/>
      <c r="AE26" s="489"/>
      <c r="AF26" s="489"/>
      <c r="AG26" s="490"/>
      <c r="AH26" s="404">
        <v>24</v>
      </c>
      <c r="AI26" s="405"/>
      <c r="AJ26" s="405"/>
      <c r="AK26" s="405"/>
      <c r="AL26" s="425"/>
      <c r="AM26" s="404">
        <v>90528</v>
      </c>
      <c r="AN26" s="405"/>
      <c r="AO26" s="405"/>
      <c r="AP26" s="405"/>
      <c r="AQ26" s="405"/>
      <c r="AR26" s="425"/>
      <c r="AS26" s="404">
        <v>3772</v>
      </c>
      <c r="AT26" s="405"/>
      <c r="AU26" s="405"/>
      <c r="AV26" s="405"/>
      <c r="AW26" s="405"/>
      <c r="AX26" s="406"/>
      <c r="AY26" s="391" t="s">
        <v>268</v>
      </c>
      <c r="AZ26" s="392"/>
      <c r="BA26" s="392"/>
      <c r="BB26" s="392"/>
      <c r="BC26" s="392"/>
      <c r="BD26" s="392"/>
      <c r="BE26" s="392"/>
      <c r="BF26" s="392"/>
      <c r="BG26" s="392"/>
      <c r="BH26" s="392"/>
      <c r="BI26" s="392"/>
      <c r="BJ26" s="392"/>
      <c r="BK26" s="392"/>
      <c r="BL26" s="392"/>
      <c r="BM26" s="393"/>
      <c r="BN26" s="388" t="s">
        <v>203</v>
      </c>
      <c r="BO26" s="389"/>
      <c r="BP26" s="389"/>
      <c r="BQ26" s="389"/>
      <c r="BR26" s="389"/>
      <c r="BS26" s="389"/>
      <c r="BT26" s="389"/>
      <c r="BU26" s="390"/>
      <c r="BV26" s="388" t="s">
        <v>203</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2">
      <c r="A27" s="2"/>
      <c r="B27" s="502"/>
      <c r="C27" s="503"/>
      <c r="D27" s="504"/>
      <c r="E27" s="403" t="s">
        <v>269</v>
      </c>
      <c r="F27" s="381"/>
      <c r="G27" s="381"/>
      <c r="H27" s="381"/>
      <c r="I27" s="381"/>
      <c r="J27" s="381"/>
      <c r="K27" s="382"/>
      <c r="L27" s="404">
        <v>1</v>
      </c>
      <c r="M27" s="405"/>
      <c r="N27" s="405"/>
      <c r="O27" s="405"/>
      <c r="P27" s="425"/>
      <c r="Q27" s="404">
        <v>5160</v>
      </c>
      <c r="R27" s="405"/>
      <c r="S27" s="405"/>
      <c r="T27" s="405"/>
      <c r="U27" s="405"/>
      <c r="V27" s="425"/>
      <c r="W27" s="580"/>
      <c r="X27" s="503"/>
      <c r="Y27" s="504"/>
      <c r="Z27" s="403" t="s">
        <v>271</v>
      </c>
      <c r="AA27" s="381"/>
      <c r="AB27" s="381"/>
      <c r="AC27" s="381"/>
      <c r="AD27" s="381"/>
      <c r="AE27" s="381"/>
      <c r="AF27" s="381"/>
      <c r="AG27" s="382"/>
      <c r="AH27" s="404">
        <v>17</v>
      </c>
      <c r="AI27" s="405"/>
      <c r="AJ27" s="405"/>
      <c r="AK27" s="405"/>
      <c r="AL27" s="425"/>
      <c r="AM27" s="404">
        <v>58795</v>
      </c>
      <c r="AN27" s="405"/>
      <c r="AO27" s="405"/>
      <c r="AP27" s="405"/>
      <c r="AQ27" s="405"/>
      <c r="AR27" s="425"/>
      <c r="AS27" s="404">
        <v>3459</v>
      </c>
      <c r="AT27" s="405"/>
      <c r="AU27" s="405"/>
      <c r="AV27" s="405"/>
      <c r="AW27" s="405"/>
      <c r="AX27" s="406"/>
      <c r="AY27" s="438" t="s">
        <v>273</v>
      </c>
      <c r="AZ27" s="439"/>
      <c r="BA27" s="439"/>
      <c r="BB27" s="439"/>
      <c r="BC27" s="439"/>
      <c r="BD27" s="439"/>
      <c r="BE27" s="439"/>
      <c r="BF27" s="439"/>
      <c r="BG27" s="439"/>
      <c r="BH27" s="439"/>
      <c r="BI27" s="439"/>
      <c r="BJ27" s="439"/>
      <c r="BK27" s="439"/>
      <c r="BL27" s="439"/>
      <c r="BM27" s="440"/>
      <c r="BN27" s="486">
        <v>2235013</v>
      </c>
      <c r="BO27" s="487"/>
      <c r="BP27" s="487"/>
      <c r="BQ27" s="487"/>
      <c r="BR27" s="487"/>
      <c r="BS27" s="487"/>
      <c r="BT27" s="487"/>
      <c r="BU27" s="488"/>
      <c r="BV27" s="486">
        <v>2428934</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2">
      <c r="A28" s="2"/>
      <c r="B28" s="502"/>
      <c r="C28" s="503"/>
      <c r="D28" s="504"/>
      <c r="E28" s="403" t="s">
        <v>274</v>
      </c>
      <c r="F28" s="381"/>
      <c r="G28" s="381"/>
      <c r="H28" s="381"/>
      <c r="I28" s="381"/>
      <c r="J28" s="381"/>
      <c r="K28" s="382"/>
      <c r="L28" s="404">
        <v>1</v>
      </c>
      <c r="M28" s="405"/>
      <c r="N28" s="405"/>
      <c r="O28" s="405"/>
      <c r="P28" s="425"/>
      <c r="Q28" s="404">
        <v>4710</v>
      </c>
      <c r="R28" s="405"/>
      <c r="S28" s="405"/>
      <c r="T28" s="405"/>
      <c r="U28" s="405"/>
      <c r="V28" s="425"/>
      <c r="W28" s="580"/>
      <c r="X28" s="503"/>
      <c r="Y28" s="504"/>
      <c r="Z28" s="403" t="s">
        <v>42</v>
      </c>
      <c r="AA28" s="381"/>
      <c r="AB28" s="381"/>
      <c r="AC28" s="381"/>
      <c r="AD28" s="381"/>
      <c r="AE28" s="381"/>
      <c r="AF28" s="381"/>
      <c r="AG28" s="382"/>
      <c r="AH28" s="404" t="s">
        <v>203</v>
      </c>
      <c r="AI28" s="405"/>
      <c r="AJ28" s="405"/>
      <c r="AK28" s="405"/>
      <c r="AL28" s="425"/>
      <c r="AM28" s="404" t="s">
        <v>203</v>
      </c>
      <c r="AN28" s="405"/>
      <c r="AO28" s="405"/>
      <c r="AP28" s="405"/>
      <c r="AQ28" s="405"/>
      <c r="AR28" s="425"/>
      <c r="AS28" s="404" t="s">
        <v>203</v>
      </c>
      <c r="AT28" s="405"/>
      <c r="AU28" s="405"/>
      <c r="AV28" s="405"/>
      <c r="AW28" s="405"/>
      <c r="AX28" s="406"/>
      <c r="AY28" s="584" t="s">
        <v>277</v>
      </c>
      <c r="AZ28" s="585"/>
      <c r="BA28" s="585"/>
      <c r="BB28" s="586"/>
      <c r="BC28" s="368" t="s">
        <v>101</v>
      </c>
      <c r="BD28" s="369"/>
      <c r="BE28" s="369"/>
      <c r="BF28" s="369"/>
      <c r="BG28" s="369"/>
      <c r="BH28" s="369"/>
      <c r="BI28" s="369"/>
      <c r="BJ28" s="369"/>
      <c r="BK28" s="369"/>
      <c r="BL28" s="369"/>
      <c r="BM28" s="370"/>
      <c r="BN28" s="371">
        <v>5121878</v>
      </c>
      <c r="BO28" s="372"/>
      <c r="BP28" s="372"/>
      <c r="BQ28" s="372"/>
      <c r="BR28" s="372"/>
      <c r="BS28" s="372"/>
      <c r="BT28" s="372"/>
      <c r="BU28" s="373"/>
      <c r="BV28" s="371">
        <v>5284981</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2">
      <c r="A29" s="2"/>
      <c r="B29" s="502"/>
      <c r="C29" s="503"/>
      <c r="D29" s="504"/>
      <c r="E29" s="403" t="s">
        <v>278</v>
      </c>
      <c r="F29" s="381"/>
      <c r="G29" s="381"/>
      <c r="H29" s="381"/>
      <c r="I29" s="381"/>
      <c r="J29" s="381"/>
      <c r="K29" s="382"/>
      <c r="L29" s="404">
        <v>25</v>
      </c>
      <c r="M29" s="405"/>
      <c r="N29" s="405"/>
      <c r="O29" s="405"/>
      <c r="P29" s="425"/>
      <c r="Q29" s="404">
        <v>4350</v>
      </c>
      <c r="R29" s="405"/>
      <c r="S29" s="405"/>
      <c r="T29" s="405"/>
      <c r="U29" s="405"/>
      <c r="V29" s="425"/>
      <c r="W29" s="581"/>
      <c r="X29" s="582"/>
      <c r="Y29" s="583"/>
      <c r="Z29" s="403" t="s">
        <v>281</v>
      </c>
      <c r="AA29" s="381"/>
      <c r="AB29" s="381"/>
      <c r="AC29" s="381"/>
      <c r="AD29" s="381"/>
      <c r="AE29" s="381"/>
      <c r="AF29" s="381"/>
      <c r="AG29" s="382"/>
      <c r="AH29" s="404">
        <v>994</v>
      </c>
      <c r="AI29" s="405"/>
      <c r="AJ29" s="405"/>
      <c r="AK29" s="405"/>
      <c r="AL29" s="425"/>
      <c r="AM29" s="404">
        <v>3178356</v>
      </c>
      <c r="AN29" s="405"/>
      <c r="AO29" s="405"/>
      <c r="AP29" s="405"/>
      <c r="AQ29" s="405"/>
      <c r="AR29" s="425"/>
      <c r="AS29" s="404">
        <v>3198</v>
      </c>
      <c r="AT29" s="405"/>
      <c r="AU29" s="405"/>
      <c r="AV29" s="405"/>
      <c r="AW29" s="405"/>
      <c r="AX29" s="406"/>
      <c r="AY29" s="587"/>
      <c r="AZ29" s="588"/>
      <c r="BA29" s="588"/>
      <c r="BB29" s="589"/>
      <c r="BC29" s="385" t="s">
        <v>282</v>
      </c>
      <c r="BD29" s="386"/>
      <c r="BE29" s="386"/>
      <c r="BF29" s="386"/>
      <c r="BG29" s="386"/>
      <c r="BH29" s="386"/>
      <c r="BI29" s="386"/>
      <c r="BJ29" s="386"/>
      <c r="BK29" s="386"/>
      <c r="BL29" s="386"/>
      <c r="BM29" s="387"/>
      <c r="BN29" s="388">
        <v>2476092</v>
      </c>
      <c r="BO29" s="389"/>
      <c r="BP29" s="389"/>
      <c r="BQ29" s="389"/>
      <c r="BR29" s="389"/>
      <c r="BS29" s="389"/>
      <c r="BT29" s="389"/>
      <c r="BU29" s="390"/>
      <c r="BV29" s="388">
        <v>2466485</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2">
      <c r="A30" s="2"/>
      <c r="B30" s="505"/>
      <c r="C30" s="506"/>
      <c r="D30" s="507"/>
      <c r="E30" s="407"/>
      <c r="F30" s="408"/>
      <c r="G30" s="408"/>
      <c r="H30" s="408"/>
      <c r="I30" s="408"/>
      <c r="J30" s="408"/>
      <c r="K30" s="409"/>
      <c r="L30" s="491"/>
      <c r="M30" s="492"/>
      <c r="N30" s="492"/>
      <c r="O30" s="492"/>
      <c r="P30" s="493"/>
      <c r="Q30" s="491"/>
      <c r="R30" s="492"/>
      <c r="S30" s="492"/>
      <c r="T30" s="492"/>
      <c r="U30" s="492"/>
      <c r="V30" s="493"/>
      <c r="W30" s="494" t="s">
        <v>284</v>
      </c>
      <c r="X30" s="495"/>
      <c r="Y30" s="495"/>
      <c r="Z30" s="495"/>
      <c r="AA30" s="495"/>
      <c r="AB30" s="495"/>
      <c r="AC30" s="495"/>
      <c r="AD30" s="495"/>
      <c r="AE30" s="495"/>
      <c r="AF30" s="495"/>
      <c r="AG30" s="496"/>
      <c r="AH30" s="465">
        <v>99.5</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67</v>
      </c>
      <c r="BD30" s="484"/>
      <c r="BE30" s="484"/>
      <c r="BF30" s="484"/>
      <c r="BG30" s="484"/>
      <c r="BH30" s="484"/>
      <c r="BI30" s="484"/>
      <c r="BJ30" s="484"/>
      <c r="BK30" s="484"/>
      <c r="BL30" s="484"/>
      <c r="BM30" s="485"/>
      <c r="BN30" s="486">
        <v>11908430</v>
      </c>
      <c r="BO30" s="487"/>
      <c r="BP30" s="487"/>
      <c r="BQ30" s="487"/>
      <c r="BR30" s="487"/>
      <c r="BS30" s="487"/>
      <c r="BT30" s="487"/>
      <c r="BU30" s="488"/>
      <c r="BV30" s="486">
        <v>12463997</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190</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97" t="s">
        <v>122</v>
      </c>
      <c r="D33" s="497"/>
      <c r="E33" s="498" t="s">
        <v>293</v>
      </c>
      <c r="F33" s="498"/>
      <c r="G33" s="498"/>
      <c r="H33" s="498"/>
      <c r="I33" s="498"/>
      <c r="J33" s="498"/>
      <c r="K33" s="498"/>
      <c r="L33" s="498"/>
      <c r="M33" s="498"/>
      <c r="N33" s="498"/>
      <c r="O33" s="498"/>
      <c r="P33" s="498"/>
      <c r="Q33" s="498"/>
      <c r="R33" s="498"/>
      <c r="S33" s="498"/>
      <c r="T33" s="14"/>
      <c r="U33" s="497" t="s">
        <v>122</v>
      </c>
      <c r="V33" s="497"/>
      <c r="W33" s="498" t="s">
        <v>293</v>
      </c>
      <c r="X33" s="498"/>
      <c r="Y33" s="498"/>
      <c r="Z33" s="498"/>
      <c r="AA33" s="498"/>
      <c r="AB33" s="498"/>
      <c r="AC33" s="498"/>
      <c r="AD33" s="498"/>
      <c r="AE33" s="498"/>
      <c r="AF33" s="498"/>
      <c r="AG33" s="498"/>
      <c r="AH33" s="498"/>
      <c r="AI33" s="498"/>
      <c r="AJ33" s="498"/>
      <c r="AK33" s="498"/>
      <c r="AL33" s="14"/>
      <c r="AM33" s="497" t="s">
        <v>122</v>
      </c>
      <c r="AN33" s="497"/>
      <c r="AO33" s="498" t="s">
        <v>293</v>
      </c>
      <c r="AP33" s="498"/>
      <c r="AQ33" s="498"/>
      <c r="AR33" s="498"/>
      <c r="AS33" s="498"/>
      <c r="AT33" s="498"/>
      <c r="AU33" s="498"/>
      <c r="AV33" s="498"/>
      <c r="AW33" s="498"/>
      <c r="AX33" s="498"/>
      <c r="AY33" s="498"/>
      <c r="AZ33" s="498"/>
      <c r="BA33" s="498"/>
      <c r="BB33" s="498"/>
      <c r="BC33" s="498"/>
      <c r="BD33" s="10"/>
      <c r="BE33" s="498" t="s">
        <v>295</v>
      </c>
      <c r="BF33" s="498"/>
      <c r="BG33" s="498" t="s">
        <v>169</v>
      </c>
      <c r="BH33" s="498"/>
      <c r="BI33" s="498"/>
      <c r="BJ33" s="498"/>
      <c r="BK33" s="498"/>
      <c r="BL33" s="498"/>
      <c r="BM33" s="498"/>
      <c r="BN33" s="498"/>
      <c r="BO33" s="498"/>
      <c r="BP33" s="498"/>
      <c r="BQ33" s="498"/>
      <c r="BR33" s="498"/>
      <c r="BS33" s="498"/>
      <c r="BT33" s="498"/>
      <c r="BU33" s="498"/>
      <c r="BV33" s="10"/>
      <c r="BW33" s="497" t="s">
        <v>295</v>
      </c>
      <c r="BX33" s="497"/>
      <c r="BY33" s="498" t="s">
        <v>112</v>
      </c>
      <c r="BZ33" s="498"/>
      <c r="CA33" s="498"/>
      <c r="CB33" s="498"/>
      <c r="CC33" s="498"/>
      <c r="CD33" s="498"/>
      <c r="CE33" s="498"/>
      <c r="CF33" s="498"/>
      <c r="CG33" s="498"/>
      <c r="CH33" s="498"/>
      <c r="CI33" s="498"/>
      <c r="CJ33" s="498"/>
      <c r="CK33" s="498"/>
      <c r="CL33" s="498"/>
      <c r="CM33" s="498"/>
      <c r="CN33" s="14"/>
      <c r="CO33" s="497" t="s">
        <v>122</v>
      </c>
      <c r="CP33" s="497"/>
      <c r="CQ33" s="498" t="s">
        <v>296</v>
      </c>
      <c r="CR33" s="498"/>
      <c r="CS33" s="498"/>
      <c r="CT33" s="498"/>
      <c r="CU33" s="498"/>
      <c r="CV33" s="498"/>
      <c r="CW33" s="498"/>
      <c r="CX33" s="498"/>
      <c r="CY33" s="498"/>
      <c r="CZ33" s="498"/>
      <c r="DA33" s="498"/>
      <c r="DB33" s="498"/>
      <c r="DC33" s="498"/>
      <c r="DD33" s="498"/>
      <c r="DE33" s="498"/>
      <c r="DF33" s="14"/>
      <c r="DG33" s="508" t="s">
        <v>79</v>
      </c>
      <c r="DH33" s="508"/>
      <c r="DI33" s="21"/>
    </row>
    <row r="34" spans="1:113" ht="32.25" customHeight="1" x14ac:dyDescent="0.2">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2</v>
      </c>
      <c r="V34" s="509"/>
      <c r="W34" s="510" t="str">
        <f>IF('各会計、関係団体の財政状況及び健全化判断比率'!B28="","",'各会計、関係団体の財政状況及び健全化判断比率'!B28)</f>
        <v>国民健康保険</v>
      </c>
      <c r="X34" s="510"/>
      <c r="Y34" s="510"/>
      <c r="Z34" s="510"/>
      <c r="AA34" s="510"/>
      <c r="AB34" s="510"/>
      <c r="AC34" s="510"/>
      <c r="AD34" s="510"/>
      <c r="AE34" s="510"/>
      <c r="AF34" s="510"/>
      <c r="AG34" s="510"/>
      <c r="AH34" s="510"/>
      <c r="AI34" s="510"/>
      <c r="AJ34" s="510"/>
      <c r="AK34" s="510"/>
      <c r="AL34" s="9"/>
      <c r="AM34" s="509">
        <f>IF(AO34="","",MAX(C34:D43,U34:V43)+1)</f>
        <v>5</v>
      </c>
      <c r="AN34" s="509"/>
      <c r="AO34" s="510" t="str">
        <f>IF('各会計、関係団体の財政状況及び健全化判断比率'!B31="","",'各会計、関係団体の財政状況及び健全化判断比率'!B31)</f>
        <v>水道事業</v>
      </c>
      <c r="AP34" s="510"/>
      <c r="AQ34" s="510"/>
      <c r="AR34" s="510"/>
      <c r="AS34" s="510"/>
      <c r="AT34" s="510"/>
      <c r="AU34" s="510"/>
      <c r="AV34" s="510"/>
      <c r="AW34" s="510"/>
      <c r="AX34" s="510"/>
      <c r="AY34" s="510"/>
      <c r="AZ34" s="510"/>
      <c r="BA34" s="510"/>
      <c r="BB34" s="510"/>
      <c r="BC34" s="510"/>
      <c r="BD34" s="9"/>
      <c r="BE34" s="509">
        <f>IF(BG34="","",MAX(C34:D43,U34:V43,AM34:AN43)+1)</f>
        <v>7</v>
      </c>
      <c r="BF34" s="509"/>
      <c r="BG34" s="510" t="str">
        <f>IF('各会計、関係団体の財政状況及び健全化判断比率'!B33="","",'各会計、関係団体の財政状況及び健全化判断比率'!B33)</f>
        <v>食肉センター（と畜場）</v>
      </c>
      <c r="BH34" s="510"/>
      <c r="BI34" s="510"/>
      <c r="BJ34" s="510"/>
      <c r="BK34" s="510"/>
      <c r="BL34" s="510"/>
      <c r="BM34" s="510"/>
      <c r="BN34" s="510"/>
      <c r="BO34" s="510"/>
      <c r="BP34" s="510"/>
      <c r="BQ34" s="510"/>
      <c r="BR34" s="510"/>
      <c r="BS34" s="510"/>
      <c r="BT34" s="510"/>
      <c r="BU34" s="510"/>
      <c r="BV34" s="9"/>
      <c r="BW34" s="509">
        <f>IF(BY34="","",MAX(C34:D43,U34:V43,AM34:AN43,BE34:BF43)+1)</f>
        <v>8</v>
      </c>
      <c r="BX34" s="509"/>
      <c r="BY34" s="510" t="str">
        <f>IF('各会計、関係団体の財政状況及び健全化判断比率'!B68="","",'各会計、関係団体の財政状況及び健全化判断比率'!B68)</f>
        <v>宮崎県北部広域行政事務組合（一般会計）</v>
      </c>
      <c r="BZ34" s="510"/>
      <c r="CA34" s="510"/>
      <c r="CB34" s="510"/>
      <c r="CC34" s="510"/>
      <c r="CD34" s="510"/>
      <c r="CE34" s="510"/>
      <c r="CF34" s="510"/>
      <c r="CG34" s="510"/>
      <c r="CH34" s="510"/>
      <c r="CI34" s="510"/>
      <c r="CJ34" s="510"/>
      <c r="CK34" s="510"/>
      <c r="CL34" s="510"/>
      <c r="CM34" s="510"/>
      <c r="CN34" s="9"/>
      <c r="CO34" s="509">
        <f>IF(CQ34="","",MAX(C34:D43,U34:V43,AM34:AN43,BE34:BF43,BW34:BX43)+1)</f>
        <v>15</v>
      </c>
      <c r="CP34" s="509"/>
      <c r="CQ34" s="510" t="str">
        <f>IF('各会計、関係団体の財政状況及び健全化判断比率'!BS7="","",'各会計、関係団体の財政状況及び健全化判断比率'!BS7)</f>
        <v>（財）延岡市高齢者福祉協会</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
      </c>
      <c r="DH34" s="511"/>
      <c r="DI34" s="21"/>
    </row>
    <row r="35" spans="1:113" ht="32.25" customHeight="1" x14ac:dyDescent="0.2">
      <c r="A35" s="2"/>
      <c r="B35" s="5"/>
      <c r="C35" s="509" t="str">
        <f t="shared" ref="C35:C43" si="0">IF(E35="","",C34+1)</f>
        <v/>
      </c>
      <c r="D35" s="509"/>
      <c r="E35" s="510" t="str">
        <f>IF('各会計、関係団体の財政状況及び健全化判断比率'!B8="","",'各会計、関係団体の財政状況及び健全化判断比率'!B8)</f>
        <v/>
      </c>
      <c r="F35" s="510"/>
      <c r="G35" s="510"/>
      <c r="H35" s="510"/>
      <c r="I35" s="510"/>
      <c r="J35" s="510"/>
      <c r="K35" s="510"/>
      <c r="L35" s="510"/>
      <c r="M35" s="510"/>
      <c r="N35" s="510"/>
      <c r="O35" s="510"/>
      <c r="P35" s="510"/>
      <c r="Q35" s="510"/>
      <c r="R35" s="510"/>
      <c r="S35" s="510"/>
      <c r="T35" s="9"/>
      <c r="U35" s="509">
        <f t="shared" ref="U35:U43" si="1">IF(W35="","",U34+1)</f>
        <v>3</v>
      </c>
      <c r="V35" s="509"/>
      <c r="W35" s="510" t="str">
        <f>IF('各会計、関係団体の財政状況及び健全化判断比率'!B29="","",'各会計、関係団体の財政状況及び健全化判断比率'!B29)</f>
        <v>介護保険</v>
      </c>
      <c r="X35" s="510"/>
      <c r="Y35" s="510"/>
      <c r="Z35" s="510"/>
      <c r="AA35" s="510"/>
      <c r="AB35" s="510"/>
      <c r="AC35" s="510"/>
      <c r="AD35" s="510"/>
      <c r="AE35" s="510"/>
      <c r="AF35" s="510"/>
      <c r="AG35" s="510"/>
      <c r="AH35" s="510"/>
      <c r="AI35" s="510"/>
      <c r="AJ35" s="510"/>
      <c r="AK35" s="510"/>
      <c r="AL35" s="9"/>
      <c r="AM35" s="509">
        <f t="shared" ref="AM35:AM43" si="2">IF(AO35="","",AM34+1)</f>
        <v>6</v>
      </c>
      <c r="AN35" s="509"/>
      <c r="AO35" s="510" t="str">
        <f>IF('各会計、関係団体の財政状況及び健全化判断比率'!B32="","",'各会計、関係団体の財政状況及び健全化判断比率'!B32)</f>
        <v>下水道事業</v>
      </c>
      <c r="AP35" s="510"/>
      <c r="AQ35" s="510"/>
      <c r="AR35" s="510"/>
      <c r="AS35" s="510"/>
      <c r="AT35" s="510"/>
      <c r="AU35" s="510"/>
      <c r="AV35" s="510"/>
      <c r="AW35" s="510"/>
      <c r="AX35" s="510"/>
      <c r="AY35" s="510"/>
      <c r="AZ35" s="510"/>
      <c r="BA35" s="510"/>
      <c r="BB35" s="510"/>
      <c r="BC35" s="510"/>
      <c r="BD35" s="9"/>
      <c r="BE35" s="509" t="str">
        <f t="shared" ref="BE35:BE43" si="3">IF(BG35="","",BE34+1)</f>
        <v/>
      </c>
      <c r="BF35" s="509"/>
      <c r="BG35" s="510"/>
      <c r="BH35" s="510"/>
      <c r="BI35" s="510"/>
      <c r="BJ35" s="510"/>
      <c r="BK35" s="510"/>
      <c r="BL35" s="510"/>
      <c r="BM35" s="510"/>
      <c r="BN35" s="510"/>
      <c r="BO35" s="510"/>
      <c r="BP35" s="510"/>
      <c r="BQ35" s="510"/>
      <c r="BR35" s="510"/>
      <c r="BS35" s="510"/>
      <c r="BT35" s="510"/>
      <c r="BU35" s="510"/>
      <c r="BV35" s="9"/>
      <c r="BW35" s="509">
        <f t="shared" ref="BW35:BW43" si="4">IF(BY35="","",BW34+1)</f>
        <v>9</v>
      </c>
      <c r="BX35" s="509"/>
      <c r="BY35" s="510" t="str">
        <f>IF('各会計、関係団体の財政状況及び健全化判断比率'!B69="","",'各会計、関係団体の財政状況及び健全化判断比率'!B69)</f>
        <v>宮崎県北部広域行政事務組合（特別会計）</v>
      </c>
      <c r="BZ35" s="510"/>
      <c r="CA35" s="510"/>
      <c r="CB35" s="510"/>
      <c r="CC35" s="510"/>
      <c r="CD35" s="510"/>
      <c r="CE35" s="510"/>
      <c r="CF35" s="510"/>
      <c r="CG35" s="510"/>
      <c r="CH35" s="510"/>
      <c r="CI35" s="510"/>
      <c r="CJ35" s="510"/>
      <c r="CK35" s="510"/>
      <c r="CL35" s="510"/>
      <c r="CM35" s="510"/>
      <c r="CN35" s="9"/>
      <c r="CO35" s="509">
        <f t="shared" ref="CO35:CO43" si="5">IF(CQ35="","",CO34+1)</f>
        <v>16</v>
      </c>
      <c r="CP35" s="509"/>
      <c r="CQ35" s="510" t="str">
        <f>IF('各会計、関係団体の財政状況及び健全化判断比率'!BS8="","",'各会計、関係団体の財政状況及び健全化判断比率'!BS8)</f>
        <v>のべおか文化事業団</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
      </c>
      <c r="DH35" s="511"/>
      <c r="DI35" s="21"/>
    </row>
    <row r="36" spans="1:113" ht="32.25" customHeight="1" x14ac:dyDescent="0.2">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9"/>
      <c r="U36" s="509">
        <f t="shared" si="1"/>
        <v>4</v>
      </c>
      <c r="V36" s="509"/>
      <c r="W36" s="510" t="str">
        <f>IF('各会計、関係団体の財政状況及び健全化判断比率'!B30="","",'各会計、関係団体の財政状況及び健全化判断比率'!B30)</f>
        <v>後期高齢者医療</v>
      </c>
      <c r="X36" s="510"/>
      <c r="Y36" s="510"/>
      <c r="Z36" s="510"/>
      <c r="AA36" s="510"/>
      <c r="AB36" s="510"/>
      <c r="AC36" s="510"/>
      <c r="AD36" s="510"/>
      <c r="AE36" s="510"/>
      <c r="AF36" s="510"/>
      <c r="AG36" s="510"/>
      <c r="AH36" s="510"/>
      <c r="AI36" s="510"/>
      <c r="AJ36" s="510"/>
      <c r="AK36" s="510"/>
      <c r="AL36" s="9"/>
      <c r="AM36" s="509" t="str">
        <f t="shared" si="2"/>
        <v/>
      </c>
      <c r="AN36" s="509"/>
      <c r="AO36" s="510"/>
      <c r="AP36" s="510"/>
      <c r="AQ36" s="510"/>
      <c r="AR36" s="510"/>
      <c r="AS36" s="510"/>
      <c r="AT36" s="510"/>
      <c r="AU36" s="510"/>
      <c r="AV36" s="510"/>
      <c r="AW36" s="510"/>
      <c r="AX36" s="510"/>
      <c r="AY36" s="510"/>
      <c r="AZ36" s="510"/>
      <c r="BA36" s="510"/>
      <c r="BB36" s="510"/>
      <c r="BC36" s="510"/>
      <c r="BD36" s="9"/>
      <c r="BE36" s="509" t="str">
        <f t="shared" si="3"/>
        <v/>
      </c>
      <c r="BF36" s="509"/>
      <c r="BG36" s="510"/>
      <c r="BH36" s="510"/>
      <c r="BI36" s="510"/>
      <c r="BJ36" s="510"/>
      <c r="BK36" s="510"/>
      <c r="BL36" s="510"/>
      <c r="BM36" s="510"/>
      <c r="BN36" s="510"/>
      <c r="BO36" s="510"/>
      <c r="BP36" s="510"/>
      <c r="BQ36" s="510"/>
      <c r="BR36" s="510"/>
      <c r="BS36" s="510"/>
      <c r="BT36" s="510"/>
      <c r="BU36" s="510"/>
      <c r="BV36" s="9"/>
      <c r="BW36" s="509">
        <f t="shared" si="4"/>
        <v>10</v>
      </c>
      <c r="BX36" s="509"/>
      <c r="BY36" s="510" t="str">
        <f>IF('各会計、関係団体の財政状況及び健全化判断比率'!B70="","",'各会計、関係団体の財政状況及び健全化判断比率'!B70)</f>
        <v>宮崎県後期高齢者医療広域連合(一般会計)</v>
      </c>
      <c r="BZ36" s="510"/>
      <c r="CA36" s="510"/>
      <c r="CB36" s="510"/>
      <c r="CC36" s="510"/>
      <c r="CD36" s="510"/>
      <c r="CE36" s="510"/>
      <c r="CF36" s="510"/>
      <c r="CG36" s="510"/>
      <c r="CH36" s="510"/>
      <c r="CI36" s="510"/>
      <c r="CJ36" s="510"/>
      <c r="CK36" s="510"/>
      <c r="CL36" s="510"/>
      <c r="CM36" s="510"/>
      <c r="CN36" s="9"/>
      <c r="CO36" s="509">
        <f t="shared" si="5"/>
        <v>17</v>
      </c>
      <c r="CP36" s="509"/>
      <c r="CQ36" s="510" t="str">
        <f>IF('各会計、関係団体の財政状況及び健全化判断比率'!BS9="","",'各会計、関係団体の財政状況及び健全化判断比率'!BS9)</f>
        <v>（株）ヘルストピア延岡</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2">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t="str">
        <f t="shared" si="1"/>
        <v/>
      </c>
      <c r="V37" s="509"/>
      <c r="W37" s="510"/>
      <c r="X37" s="510"/>
      <c r="Y37" s="510"/>
      <c r="Z37" s="510"/>
      <c r="AA37" s="510"/>
      <c r="AB37" s="510"/>
      <c r="AC37" s="510"/>
      <c r="AD37" s="510"/>
      <c r="AE37" s="510"/>
      <c r="AF37" s="510"/>
      <c r="AG37" s="510"/>
      <c r="AH37" s="510"/>
      <c r="AI37" s="510"/>
      <c r="AJ37" s="510"/>
      <c r="AK37" s="510"/>
      <c r="AL37" s="9"/>
      <c r="AM37" s="509" t="str">
        <f t="shared" si="2"/>
        <v/>
      </c>
      <c r="AN37" s="509"/>
      <c r="AO37" s="510"/>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11</v>
      </c>
      <c r="BX37" s="509"/>
      <c r="BY37" s="510" t="str">
        <f>IF('各会計、関係団体の財政状況及び健全化判断比率'!B71="","",'各会計、関係団体の財政状況及び健全化判断比率'!B71)</f>
        <v>宮崎県後期高齢者医療広域連合(事業会計)</v>
      </c>
      <c r="BZ37" s="510"/>
      <c r="CA37" s="510"/>
      <c r="CB37" s="510"/>
      <c r="CC37" s="510"/>
      <c r="CD37" s="510"/>
      <c r="CE37" s="510"/>
      <c r="CF37" s="510"/>
      <c r="CG37" s="510"/>
      <c r="CH37" s="510"/>
      <c r="CI37" s="510"/>
      <c r="CJ37" s="510"/>
      <c r="CK37" s="510"/>
      <c r="CL37" s="510"/>
      <c r="CM37" s="510"/>
      <c r="CN37" s="9"/>
      <c r="CO37" s="509">
        <f t="shared" si="5"/>
        <v>18</v>
      </c>
      <c r="CP37" s="509"/>
      <c r="CQ37" s="510" t="str">
        <f>IF('各会計、関係団体の財政状況及び健全化判断比率'!BS10="","",'各会計、関係団体の財政状況及び健全化判断比率'!BS10)</f>
        <v>（有）延岡市リサイクルプラザゲン丸館</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2">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t="str">
        <f t="shared" si="1"/>
        <v/>
      </c>
      <c r="V38" s="509"/>
      <c r="W38" s="510"/>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12</v>
      </c>
      <c r="BX38" s="509"/>
      <c r="BY38" s="510" t="str">
        <f>IF('各会計、関係団体の財政状況及び健全化判断比率'!B72="","",'各会計、関係団体の財政状況及び健全化判断比率'!B72)</f>
        <v>宮崎県市町村総合事務組合(一般会計）</v>
      </c>
      <c r="BZ38" s="510"/>
      <c r="CA38" s="510"/>
      <c r="CB38" s="510"/>
      <c r="CC38" s="510"/>
      <c r="CD38" s="510"/>
      <c r="CE38" s="510"/>
      <c r="CF38" s="510"/>
      <c r="CG38" s="510"/>
      <c r="CH38" s="510"/>
      <c r="CI38" s="510"/>
      <c r="CJ38" s="510"/>
      <c r="CK38" s="510"/>
      <c r="CL38" s="510"/>
      <c r="CM38" s="510"/>
      <c r="CN38" s="9"/>
      <c r="CO38" s="509">
        <f t="shared" si="5"/>
        <v>19</v>
      </c>
      <c r="CP38" s="509"/>
      <c r="CQ38" s="510" t="str">
        <f>IF('各会計、関係団体の財政状況及び健全化判断比率'!BS11="","",'各会計、関係団体の財政状況及び健全化判断比率'!BS11)</f>
        <v>（株）延岡地区有機肥料センター</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2">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f t="shared" si="4"/>
        <v>13</v>
      </c>
      <c r="BX39" s="509"/>
      <c r="BY39" s="510" t="str">
        <f>IF('各会計、関係団体の財政状況及び健全化判断比率'!B73="","",'各会計、関係団体の財政状況及び健全化判断比率'!B73)</f>
        <v>宮崎県市町村総合事務組合(市町村交通災害共済事業特別会計）</v>
      </c>
      <c r="BZ39" s="510"/>
      <c r="CA39" s="510"/>
      <c r="CB39" s="510"/>
      <c r="CC39" s="510"/>
      <c r="CD39" s="510"/>
      <c r="CE39" s="510"/>
      <c r="CF39" s="510"/>
      <c r="CG39" s="510"/>
      <c r="CH39" s="510"/>
      <c r="CI39" s="510"/>
      <c r="CJ39" s="510"/>
      <c r="CK39" s="510"/>
      <c r="CL39" s="510"/>
      <c r="CM39" s="510"/>
      <c r="CN39" s="9"/>
      <c r="CO39" s="509">
        <f t="shared" si="5"/>
        <v>20</v>
      </c>
      <c r="CP39" s="509"/>
      <c r="CQ39" s="510" t="str">
        <f>IF('各会計、関係団体の財政状況及び健全化判断比率'!BS12="","",'各会計、関係団体の財政状況及び健全化判断比率'!BS12)</f>
        <v>延岡市土地開発公社</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v>
      </c>
      <c r="DH39" s="511"/>
      <c r="DI39" s="21"/>
    </row>
    <row r="40" spans="1:113" ht="32.25" customHeight="1" x14ac:dyDescent="0.2">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f t="shared" si="4"/>
        <v>14</v>
      </c>
      <c r="BX40" s="509"/>
      <c r="BY40" s="510" t="str">
        <f>IF('各会計、関係団体の財政状況及び健全化判断比率'!B74="","",'各会計、関係団体の財政状況及び健全化判断比率'!B74)</f>
        <v>宮崎県市町村総合事務組合(自治会館管理運営特別会計）</v>
      </c>
      <c r="BZ40" s="510"/>
      <c r="CA40" s="510"/>
      <c r="CB40" s="510"/>
      <c r="CC40" s="510"/>
      <c r="CD40" s="510"/>
      <c r="CE40" s="510"/>
      <c r="CF40" s="510"/>
      <c r="CG40" s="510"/>
      <c r="CH40" s="510"/>
      <c r="CI40" s="510"/>
      <c r="CJ40" s="510"/>
      <c r="CK40" s="510"/>
      <c r="CL40" s="510"/>
      <c r="CM40" s="510"/>
      <c r="CN40" s="9"/>
      <c r="CO40" s="509">
        <f t="shared" si="5"/>
        <v>21</v>
      </c>
      <c r="CP40" s="509"/>
      <c r="CQ40" s="510" t="str">
        <f>IF('各会計、関係団体の財政状況及び健全化判断比率'!BS13="","",'各会計、関係団体の財政状況及び健全化判断比率'!BS13)</f>
        <v>（財）速日の峰振興事業団</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2">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t="str">
        <f t="shared" si="4"/>
        <v/>
      </c>
      <c r="BX41" s="509"/>
      <c r="BY41" s="510" t="str">
        <f>IF('各会計、関係団体の財政状況及び健全化判断比率'!B75="","",'各会計、関係団体の財政状況及び健全化判断比率'!B75)</f>
        <v/>
      </c>
      <c r="BZ41" s="510"/>
      <c r="CA41" s="510"/>
      <c r="CB41" s="510"/>
      <c r="CC41" s="510"/>
      <c r="CD41" s="510"/>
      <c r="CE41" s="510"/>
      <c r="CF41" s="510"/>
      <c r="CG41" s="510"/>
      <c r="CH41" s="510"/>
      <c r="CI41" s="510"/>
      <c r="CJ41" s="510"/>
      <c r="CK41" s="510"/>
      <c r="CL41" s="510"/>
      <c r="CM41" s="510"/>
      <c r="CN41" s="9"/>
      <c r="CO41" s="509">
        <f t="shared" si="5"/>
        <v>22</v>
      </c>
      <c r="CP41" s="509"/>
      <c r="CQ41" s="510" t="str">
        <f>IF('各会計、関係団体の財政状況及び健全化判断比率'!BS14="","",'各会計、関係団体の財政状況及び健全化判断比率'!BS14)</f>
        <v>（財）北浦町農業公社</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2">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t="str">
        <f t="shared" si="4"/>
        <v/>
      </c>
      <c r="BX42" s="509"/>
      <c r="BY42" s="510" t="str">
        <f>IF('各会計、関係団体の財政状況及び健全化判断比率'!B76="","",'各会計、関係団体の財政状況及び健全化判断比率'!B76)</f>
        <v/>
      </c>
      <c r="BZ42" s="510"/>
      <c r="CA42" s="510"/>
      <c r="CB42" s="510"/>
      <c r="CC42" s="510"/>
      <c r="CD42" s="510"/>
      <c r="CE42" s="510"/>
      <c r="CF42" s="510"/>
      <c r="CG42" s="510"/>
      <c r="CH42" s="510"/>
      <c r="CI42" s="510"/>
      <c r="CJ42" s="510"/>
      <c r="CK42" s="510"/>
      <c r="CL42" s="510"/>
      <c r="CM42" s="510"/>
      <c r="CN42" s="9"/>
      <c r="CO42" s="509">
        <f t="shared" si="5"/>
        <v>23</v>
      </c>
      <c r="CP42" s="509"/>
      <c r="CQ42" s="510" t="str">
        <f>IF('各会計、関係団体の財政状況及び健全化判断比率'!BS15="","",'各会計、関係団体の財政状況及び健全化判断比率'!BS15)</f>
        <v>のべおか道の駅（株）</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2">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f t="shared" si="5"/>
        <v>24</v>
      </c>
      <c r="CP43" s="509"/>
      <c r="CQ43" s="510" t="str">
        <f>IF('各会計、関係団体の財政状況及び健全化判断比率'!BS16="","",'各会計、関係団体の財政状況及び健全化判断比率'!BS16)</f>
        <v>（有）祝子川温泉美人の湯</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297</v>
      </c>
      <c r="E46" s="1" t="s">
        <v>298</v>
      </c>
    </row>
    <row r="47" spans="1:113" x14ac:dyDescent="0.2">
      <c r="E47" s="1" t="s">
        <v>301</v>
      </c>
    </row>
    <row r="48" spans="1:113" x14ac:dyDescent="0.2">
      <c r="E48" s="1" t="s">
        <v>303</v>
      </c>
    </row>
    <row r="49" spans="5:5" x14ac:dyDescent="0.2">
      <c r="E49" s="1" t="s">
        <v>304</v>
      </c>
    </row>
    <row r="50" spans="5:5" x14ac:dyDescent="0.2">
      <c r="E50" s="1" t="s">
        <v>200</v>
      </c>
    </row>
    <row r="51" spans="5:5" x14ac:dyDescent="0.2">
      <c r="E51" s="1" t="s">
        <v>307</v>
      </c>
    </row>
    <row r="52" spans="5:5" x14ac:dyDescent="0.2">
      <c r="E52" s="1" t="s">
        <v>309</v>
      </c>
    </row>
    <row r="53" spans="5:5" x14ac:dyDescent="0.2"/>
    <row r="54" spans="5:5" x14ac:dyDescent="0.2"/>
    <row r="55" spans="5:5" x14ac:dyDescent="0.2"/>
    <row r="56" spans="5:5" x14ac:dyDescent="0.2"/>
  </sheetData>
  <sheetProtection algorithmName="SHA-512" hashValue="l8KKwC1Jcf+DkXxDLYNvmP7hkZucCFBDtI7x+CrnqHFr9fcJ0KLfLXMOUAiamTD71CUJVyFKelrMCERxDQB2kQ==" saltValue="HE9Y+36NWEi31LwRhAwNU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L32" sqref="L32"/>
    </sheetView>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13</v>
      </c>
      <c r="C33" s="210"/>
      <c r="D33" s="210"/>
      <c r="E33" s="212" t="s">
        <v>16</v>
      </c>
      <c r="F33" s="213" t="s">
        <v>388</v>
      </c>
      <c r="G33" s="218" t="s">
        <v>527</v>
      </c>
      <c r="H33" s="218" t="s">
        <v>444</v>
      </c>
      <c r="I33" s="218" t="s">
        <v>528</v>
      </c>
      <c r="J33" s="222" t="s">
        <v>529</v>
      </c>
      <c r="K33" s="203"/>
      <c r="L33" s="203"/>
      <c r="M33" s="203"/>
      <c r="N33" s="203"/>
      <c r="O33" s="203"/>
      <c r="P33" s="203"/>
    </row>
    <row r="34" spans="1:16" ht="39" customHeight="1" x14ac:dyDescent="0.2">
      <c r="A34" s="203"/>
      <c r="B34" s="205"/>
      <c r="C34" s="1074" t="s">
        <v>462</v>
      </c>
      <c r="D34" s="1074"/>
      <c r="E34" s="1075"/>
      <c r="F34" s="214">
        <v>4.46</v>
      </c>
      <c r="G34" s="219">
        <v>4.5999999999999996</v>
      </c>
      <c r="H34" s="219">
        <v>4.67</v>
      </c>
      <c r="I34" s="219">
        <v>5.52</v>
      </c>
      <c r="J34" s="223">
        <v>5.35</v>
      </c>
      <c r="K34" s="203"/>
      <c r="L34" s="203"/>
      <c r="M34" s="203"/>
      <c r="N34" s="203"/>
      <c r="O34" s="203"/>
      <c r="P34" s="203"/>
    </row>
    <row r="35" spans="1:16" ht="39" customHeight="1" x14ac:dyDescent="0.2">
      <c r="A35" s="203"/>
      <c r="B35" s="206"/>
      <c r="C35" s="1076" t="s">
        <v>452</v>
      </c>
      <c r="D35" s="1076"/>
      <c r="E35" s="1077"/>
      <c r="F35" s="215">
        <v>2.78</v>
      </c>
      <c r="G35" s="220">
        <v>3.81</v>
      </c>
      <c r="H35" s="220">
        <v>4.33</v>
      </c>
      <c r="I35" s="220">
        <v>4.2300000000000004</v>
      </c>
      <c r="J35" s="224">
        <v>4.51</v>
      </c>
      <c r="K35" s="203"/>
      <c r="L35" s="203"/>
      <c r="M35" s="203"/>
      <c r="N35" s="203"/>
      <c r="O35" s="203"/>
      <c r="P35" s="203"/>
    </row>
    <row r="36" spans="1:16" ht="39" customHeight="1" x14ac:dyDescent="0.2">
      <c r="A36" s="203"/>
      <c r="B36" s="206"/>
      <c r="C36" s="1076" t="s">
        <v>465</v>
      </c>
      <c r="D36" s="1076"/>
      <c r="E36" s="1077"/>
      <c r="F36" s="215">
        <v>0.89</v>
      </c>
      <c r="G36" s="220">
        <v>1.05</v>
      </c>
      <c r="H36" s="220">
        <v>1.06</v>
      </c>
      <c r="I36" s="220">
        <v>1.1000000000000001</v>
      </c>
      <c r="J36" s="224">
        <v>1.08</v>
      </c>
      <c r="K36" s="203"/>
      <c r="L36" s="203"/>
      <c r="M36" s="203"/>
      <c r="N36" s="203"/>
      <c r="O36" s="203"/>
      <c r="P36" s="203"/>
    </row>
    <row r="37" spans="1:16" ht="39" customHeight="1" x14ac:dyDescent="0.2">
      <c r="A37" s="203"/>
      <c r="B37" s="206"/>
      <c r="C37" s="1076" t="s">
        <v>431</v>
      </c>
      <c r="D37" s="1076"/>
      <c r="E37" s="1077"/>
      <c r="F37" s="215">
        <v>0.89</v>
      </c>
      <c r="G37" s="220">
        <v>2.3199999999999998</v>
      </c>
      <c r="H37" s="220">
        <v>2.59</v>
      </c>
      <c r="I37" s="220">
        <v>2.2599999999999998</v>
      </c>
      <c r="J37" s="224">
        <v>0.6</v>
      </c>
      <c r="K37" s="203"/>
      <c r="L37" s="203"/>
      <c r="M37" s="203"/>
      <c r="N37" s="203"/>
      <c r="O37" s="203"/>
      <c r="P37" s="203"/>
    </row>
    <row r="38" spans="1:16" ht="39" customHeight="1" x14ac:dyDescent="0.2">
      <c r="A38" s="203"/>
      <c r="B38" s="206"/>
      <c r="C38" s="1076" t="s">
        <v>461</v>
      </c>
      <c r="D38" s="1076"/>
      <c r="E38" s="1077"/>
      <c r="F38" s="215">
        <v>0.04</v>
      </c>
      <c r="G38" s="220">
        <v>0.93</v>
      </c>
      <c r="H38" s="220">
        <v>0.87</v>
      </c>
      <c r="I38" s="220">
        <v>0.83</v>
      </c>
      <c r="J38" s="224">
        <v>0.27</v>
      </c>
      <c r="K38" s="203"/>
      <c r="L38" s="203"/>
      <c r="M38" s="203"/>
      <c r="N38" s="203"/>
      <c r="O38" s="203"/>
      <c r="P38" s="203"/>
    </row>
    <row r="39" spans="1:16" ht="39" customHeight="1" x14ac:dyDescent="0.2">
      <c r="A39" s="203"/>
      <c r="B39" s="206"/>
      <c r="C39" s="1076" t="s">
        <v>11</v>
      </c>
      <c r="D39" s="1076"/>
      <c r="E39" s="1077"/>
      <c r="F39" s="215">
        <v>0.01</v>
      </c>
      <c r="G39" s="220">
        <v>0</v>
      </c>
      <c r="H39" s="220">
        <v>0.01</v>
      </c>
      <c r="I39" s="220">
        <v>0.01</v>
      </c>
      <c r="J39" s="224">
        <v>0.03</v>
      </c>
      <c r="K39" s="203"/>
      <c r="L39" s="203"/>
      <c r="M39" s="203"/>
      <c r="N39" s="203"/>
      <c r="O39" s="203"/>
      <c r="P39" s="203"/>
    </row>
    <row r="40" spans="1:16" ht="39" customHeight="1" x14ac:dyDescent="0.2">
      <c r="A40" s="203"/>
      <c r="B40" s="206"/>
      <c r="C40" s="1076" t="s">
        <v>29</v>
      </c>
      <c r="D40" s="1076"/>
      <c r="E40" s="1077"/>
      <c r="F40" s="215">
        <v>0</v>
      </c>
      <c r="G40" s="220">
        <v>0</v>
      </c>
      <c r="H40" s="220">
        <v>0</v>
      </c>
      <c r="I40" s="220">
        <v>0</v>
      </c>
      <c r="J40" s="224">
        <v>0</v>
      </c>
      <c r="K40" s="203"/>
      <c r="L40" s="203"/>
      <c r="M40" s="203"/>
      <c r="N40" s="203"/>
      <c r="O40" s="203"/>
      <c r="P40" s="203"/>
    </row>
    <row r="41" spans="1:16" ht="39" customHeight="1" x14ac:dyDescent="0.2">
      <c r="A41" s="203"/>
      <c r="B41" s="206"/>
      <c r="C41" s="1076"/>
      <c r="D41" s="1076"/>
      <c r="E41" s="1077"/>
      <c r="F41" s="215"/>
      <c r="G41" s="220"/>
      <c r="H41" s="220"/>
      <c r="I41" s="220"/>
      <c r="J41" s="224"/>
      <c r="K41" s="203"/>
      <c r="L41" s="203"/>
      <c r="M41" s="203"/>
      <c r="N41" s="203"/>
      <c r="O41" s="203"/>
      <c r="P41" s="203"/>
    </row>
    <row r="42" spans="1:16" ht="39" customHeight="1" x14ac:dyDescent="0.2">
      <c r="A42" s="203"/>
      <c r="B42" s="207"/>
      <c r="C42" s="1076" t="s">
        <v>531</v>
      </c>
      <c r="D42" s="1076"/>
      <c r="E42" s="1077"/>
      <c r="F42" s="215" t="s">
        <v>203</v>
      </c>
      <c r="G42" s="220" t="s">
        <v>203</v>
      </c>
      <c r="H42" s="220" t="s">
        <v>203</v>
      </c>
      <c r="I42" s="220" t="s">
        <v>203</v>
      </c>
      <c r="J42" s="224" t="s">
        <v>203</v>
      </c>
      <c r="K42" s="203"/>
      <c r="L42" s="203"/>
      <c r="M42" s="203"/>
      <c r="N42" s="203"/>
      <c r="O42" s="203"/>
      <c r="P42" s="203"/>
    </row>
    <row r="43" spans="1:16" ht="39" customHeight="1" x14ac:dyDescent="0.2">
      <c r="A43" s="203"/>
      <c r="B43" s="208"/>
      <c r="C43" s="1078" t="s">
        <v>464</v>
      </c>
      <c r="D43" s="1078"/>
      <c r="E43" s="1079"/>
      <c r="F43" s="216" t="s">
        <v>203</v>
      </c>
      <c r="G43" s="221" t="s">
        <v>203</v>
      </c>
      <c r="H43" s="221" t="s">
        <v>203</v>
      </c>
      <c r="I43" s="221" t="s">
        <v>203</v>
      </c>
      <c r="J43" s="225" t="s">
        <v>203</v>
      </c>
      <c r="K43" s="203"/>
      <c r="L43" s="203"/>
      <c r="M43" s="203"/>
      <c r="N43" s="203"/>
      <c r="O43" s="203"/>
      <c r="P43" s="203"/>
    </row>
    <row r="44" spans="1:16" ht="39" customHeight="1" x14ac:dyDescent="0.2">
      <c r="A44" s="203"/>
      <c r="B44" s="209" t="s">
        <v>20</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aZ3SIpzdk5VfCZrdMk81z6QpWMyHFHys3o6LXcP2xpSUZUdeUYLeyv2Q/Pn+GdrO9UuTWh743UbCyxTAQ7VPtQ==" saltValue="Rb6K7UcDNtN6cWDv3Mvtm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70" zoomScaleNormal="70" zoomScaleSheetLayoutView="55" workbookViewId="0">
      <selection activeCell="Q43" sqref="Q43"/>
    </sheetView>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x14ac:dyDescent="0.2">
      <c r="A44" s="103"/>
      <c r="B44" s="226" t="s">
        <v>27</v>
      </c>
      <c r="C44" s="232"/>
      <c r="D44" s="232"/>
      <c r="E44" s="240"/>
      <c r="F44" s="240"/>
      <c r="G44" s="240"/>
      <c r="H44" s="240"/>
      <c r="I44" s="240"/>
      <c r="J44" s="243" t="s">
        <v>16</v>
      </c>
      <c r="K44" s="245" t="s">
        <v>388</v>
      </c>
      <c r="L44" s="253" t="s">
        <v>527</v>
      </c>
      <c r="M44" s="253" t="s">
        <v>444</v>
      </c>
      <c r="N44" s="253" t="s">
        <v>528</v>
      </c>
      <c r="O44" s="261" t="s">
        <v>529</v>
      </c>
      <c r="P44" s="103"/>
      <c r="Q44" s="103"/>
      <c r="R44" s="103"/>
      <c r="S44" s="103"/>
      <c r="T44" s="103"/>
      <c r="U44" s="103"/>
    </row>
    <row r="45" spans="1:21" ht="30.75" customHeight="1" x14ac:dyDescent="0.2">
      <c r="A45" s="103"/>
      <c r="B45" s="1090" t="s">
        <v>28</v>
      </c>
      <c r="C45" s="1091"/>
      <c r="D45" s="235"/>
      <c r="E45" s="1104" t="s">
        <v>26</v>
      </c>
      <c r="F45" s="1104"/>
      <c r="G45" s="1104"/>
      <c r="H45" s="1104"/>
      <c r="I45" s="1104"/>
      <c r="J45" s="1105"/>
      <c r="K45" s="246">
        <v>7876</v>
      </c>
      <c r="L45" s="254">
        <v>8204</v>
      </c>
      <c r="M45" s="254">
        <v>7941</v>
      </c>
      <c r="N45" s="254">
        <v>7234</v>
      </c>
      <c r="O45" s="262">
        <v>6707</v>
      </c>
      <c r="P45" s="103"/>
      <c r="Q45" s="103"/>
      <c r="R45" s="103"/>
      <c r="S45" s="103"/>
      <c r="T45" s="103"/>
      <c r="U45" s="103"/>
    </row>
    <row r="46" spans="1:21" ht="30.75" customHeight="1" x14ac:dyDescent="0.2">
      <c r="A46" s="103"/>
      <c r="B46" s="1092"/>
      <c r="C46" s="1093"/>
      <c r="D46" s="236"/>
      <c r="E46" s="1096" t="s">
        <v>32</v>
      </c>
      <c r="F46" s="1096"/>
      <c r="G46" s="1096"/>
      <c r="H46" s="1096"/>
      <c r="I46" s="1096"/>
      <c r="J46" s="1097"/>
      <c r="K46" s="247" t="s">
        <v>203</v>
      </c>
      <c r="L46" s="255" t="s">
        <v>203</v>
      </c>
      <c r="M46" s="255" t="s">
        <v>203</v>
      </c>
      <c r="N46" s="255" t="s">
        <v>203</v>
      </c>
      <c r="O46" s="263" t="s">
        <v>203</v>
      </c>
      <c r="P46" s="103"/>
      <c r="Q46" s="103"/>
      <c r="R46" s="103"/>
      <c r="S46" s="103"/>
      <c r="T46" s="103"/>
      <c r="U46" s="103"/>
    </row>
    <row r="47" spans="1:21" ht="30.75" customHeight="1" x14ac:dyDescent="0.2">
      <c r="A47" s="103"/>
      <c r="B47" s="1092"/>
      <c r="C47" s="1093"/>
      <c r="D47" s="236"/>
      <c r="E47" s="1096" t="s">
        <v>37</v>
      </c>
      <c r="F47" s="1096"/>
      <c r="G47" s="1096"/>
      <c r="H47" s="1096"/>
      <c r="I47" s="1096"/>
      <c r="J47" s="1097"/>
      <c r="K47" s="247" t="s">
        <v>203</v>
      </c>
      <c r="L47" s="255" t="s">
        <v>203</v>
      </c>
      <c r="M47" s="255" t="s">
        <v>203</v>
      </c>
      <c r="N47" s="255" t="s">
        <v>203</v>
      </c>
      <c r="O47" s="263" t="s">
        <v>203</v>
      </c>
      <c r="P47" s="103"/>
      <c r="Q47" s="103"/>
      <c r="R47" s="103"/>
      <c r="S47" s="103"/>
      <c r="T47" s="103"/>
      <c r="U47" s="103"/>
    </row>
    <row r="48" spans="1:21" ht="30.75" customHeight="1" x14ac:dyDescent="0.2">
      <c r="A48" s="103"/>
      <c r="B48" s="1092"/>
      <c r="C48" s="1093"/>
      <c r="D48" s="236"/>
      <c r="E48" s="1096" t="s">
        <v>44</v>
      </c>
      <c r="F48" s="1096"/>
      <c r="G48" s="1096"/>
      <c r="H48" s="1096"/>
      <c r="I48" s="1096"/>
      <c r="J48" s="1097"/>
      <c r="K48" s="247">
        <v>967</v>
      </c>
      <c r="L48" s="255">
        <v>917</v>
      </c>
      <c r="M48" s="255">
        <v>891</v>
      </c>
      <c r="N48" s="255">
        <v>912</v>
      </c>
      <c r="O48" s="263">
        <v>879</v>
      </c>
      <c r="P48" s="103"/>
      <c r="Q48" s="103"/>
      <c r="R48" s="103"/>
      <c r="S48" s="103"/>
      <c r="T48" s="103"/>
      <c r="U48" s="103"/>
    </row>
    <row r="49" spans="1:21" ht="30.75" customHeight="1" x14ac:dyDescent="0.2">
      <c r="A49" s="103"/>
      <c r="B49" s="1092"/>
      <c r="C49" s="1093"/>
      <c r="D49" s="236"/>
      <c r="E49" s="1096" t="s">
        <v>0</v>
      </c>
      <c r="F49" s="1096"/>
      <c r="G49" s="1096"/>
      <c r="H49" s="1096"/>
      <c r="I49" s="1096"/>
      <c r="J49" s="1097"/>
      <c r="K49" s="247" t="s">
        <v>203</v>
      </c>
      <c r="L49" s="255" t="s">
        <v>203</v>
      </c>
      <c r="M49" s="255" t="s">
        <v>203</v>
      </c>
      <c r="N49" s="255" t="s">
        <v>203</v>
      </c>
      <c r="O49" s="263" t="s">
        <v>203</v>
      </c>
      <c r="P49" s="103"/>
      <c r="Q49" s="103"/>
      <c r="R49" s="103"/>
      <c r="S49" s="103"/>
      <c r="T49" s="103"/>
      <c r="U49" s="103"/>
    </row>
    <row r="50" spans="1:21" ht="30.75" customHeight="1" x14ac:dyDescent="0.2">
      <c r="A50" s="103"/>
      <c r="B50" s="1092"/>
      <c r="C50" s="1093"/>
      <c r="D50" s="236"/>
      <c r="E50" s="1096" t="s">
        <v>46</v>
      </c>
      <c r="F50" s="1096"/>
      <c r="G50" s="1096"/>
      <c r="H50" s="1096"/>
      <c r="I50" s="1096"/>
      <c r="J50" s="1097"/>
      <c r="K50" s="247">
        <v>37</v>
      </c>
      <c r="L50" s="255">
        <v>32</v>
      </c>
      <c r="M50" s="255">
        <v>30</v>
      </c>
      <c r="N50" s="255">
        <v>26</v>
      </c>
      <c r="O50" s="263">
        <v>26</v>
      </c>
      <c r="P50" s="103"/>
      <c r="Q50" s="103"/>
      <c r="R50" s="103"/>
      <c r="S50" s="103"/>
      <c r="T50" s="103"/>
      <c r="U50" s="103"/>
    </row>
    <row r="51" spans="1:21" ht="30.75" customHeight="1" x14ac:dyDescent="0.2">
      <c r="A51" s="103"/>
      <c r="B51" s="1094"/>
      <c r="C51" s="1095"/>
      <c r="D51" s="237"/>
      <c r="E51" s="1096" t="s">
        <v>53</v>
      </c>
      <c r="F51" s="1096"/>
      <c r="G51" s="1096"/>
      <c r="H51" s="1096"/>
      <c r="I51" s="1096"/>
      <c r="J51" s="1097"/>
      <c r="K51" s="247" t="s">
        <v>203</v>
      </c>
      <c r="L51" s="255" t="s">
        <v>203</v>
      </c>
      <c r="M51" s="255" t="s">
        <v>203</v>
      </c>
      <c r="N51" s="255" t="s">
        <v>203</v>
      </c>
      <c r="O51" s="263" t="s">
        <v>203</v>
      </c>
      <c r="P51" s="103"/>
      <c r="Q51" s="103"/>
      <c r="R51" s="103"/>
      <c r="S51" s="103"/>
      <c r="T51" s="103"/>
      <c r="U51" s="103"/>
    </row>
    <row r="52" spans="1:21" ht="30.75" customHeight="1" x14ac:dyDescent="0.2">
      <c r="A52" s="103"/>
      <c r="B52" s="1098" t="s">
        <v>55</v>
      </c>
      <c r="C52" s="1099"/>
      <c r="D52" s="237"/>
      <c r="E52" s="1096" t="s">
        <v>56</v>
      </c>
      <c r="F52" s="1096"/>
      <c r="G52" s="1096"/>
      <c r="H52" s="1096"/>
      <c r="I52" s="1096"/>
      <c r="J52" s="1097"/>
      <c r="K52" s="247">
        <v>6161</v>
      </c>
      <c r="L52" s="255">
        <v>6301</v>
      </c>
      <c r="M52" s="255">
        <v>6242</v>
      </c>
      <c r="N52" s="255">
        <v>5847</v>
      </c>
      <c r="O52" s="263">
        <v>5488</v>
      </c>
      <c r="P52" s="103"/>
      <c r="Q52" s="103"/>
      <c r="R52" s="103"/>
      <c r="S52" s="103"/>
      <c r="T52" s="103"/>
      <c r="U52" s="103"/>
    </row>
    <row r="53" spans="1:21" ht="30.75" customHeight="1" x14ac:dyDescent="0.2">
      <c r="A53" s="103"/>
      <c r="B53" s="1100" t="s">
        <v>17</v>
      </c>
      <c r="C53" s="1101"/>
      <c r="D53" s="238"/>
      <c r="E53" s="1102" t="s">
        <v>58</v>
      </c>
      <c r="F53" s="1102"/>
      <c r="G53" s="1102"/>
      <c r="H53" s="1102"/>
      <c r="I53" s="1102"/>
      <c r="J53" s="1103"/>
      <c r="K53" s="248">
        <v>2719</v>
      </c>
      <c r="L53" s="256">
        <v>2852</v>
      </c>
      <c r="M53" s="256">
        <v>2620</v>
      </c>
      <c r="N53" s="256">
        <v>2325</v>
      </c>
      <c r="O53" s="264">
        <v>2124</v>
      </c>
      <c r="P53" s="103"/>
      <c r="Q53" s="103"/>
      <c r="R53" s="103"/>
      <c r="S53" s="103"/>
      <c r="T53" s="103"/>
      <c r="U53" s="103"/>
    </row>
    <row r="54" spans="1:21" ht="24" customHeight="1" x14ac:dyDescent="0.2">
      <c r="A54" s="103"/>
      <c r="B54" s="227" t="s">
        <v>4</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6</v>
      </c>
      <c r="C55" s="233"/>
      <c r="D55" s="233"/>
      <c r="E55" s="233"/>
      <c r="F55" s="233"/>
      <c r="G55" s="233"/>
      <c r="H55" s="233"/>
      <c r="I55" s="233"/>
      <c r="J55" s="233"/>
      <c r="K55" s="249"/>
      <c r="L55" s="249"/>
      <c r="M55" s="249"/>
      <c r="N55" s="249"/>
      <c r="O55" s="265" t="s">
        <v>532</v>
      </c>
      <c r="P55" s="103"/>
      <c r="Q55" s="103"/>
      <c r="R55" s="103"/>
      <c r="S55" s="103"/>
      <c r="T55" s="103"/>
      <c r="U55" s="103"/>
    </row>
    <row r="56" spans="1:21" ht="31.5" customHeight="1" x14ac:dyDescent="0.2">
      <c r="A56" s="103"/>
      <c r="B56" s="229"/>
      <c r="C56" s="234"/>
      <c r="D56" s="234"/>
      <c r="E56" s="241"/>
      <c r="F56" s="241"/>
      <c r="G56" s="241"/>
      <c r="H56" s="241"/>
      <c r="I56" s="241"/>
      <c r="J56" s="244" t="s">
        <v>16</v>
      </c>
      <c r="K56" s="250" t="s">
        <v>534</v>
      </c>
      <c r="L56" s="257" t="s">
        <v>533</v>
      </c>
      <c r="M56" s="257" t="s">
        <v>535</v>
      </c>
      <c r="N56" s="257" t="s">
        <v>536</v>
      </c>
      <c r="O56" s="266" t="s">
        <v>537</v>
      </c>
      <c r="P56" s="103"/>
      <c r="Q56" s="103"/>
      <c r="R56" s="103"/>
      <c r="S56" s="103"/>
      <c r="T56" s="103"/>
      <c r="U56" s="103"/>
    </row>
    <row r="57" spans="1:21" ht="31.5" customHeight="1" x14ac:dyDescent="0.2">
      <c r="B57" s="1086" t="s">
        <v>54</v>
      </c>
      <c r="C57" s="1087"/>
      <c r="D57" s="1080" t="s">
        <v>60</v>
      </c>
      <c r="E57" s="1081"/>
      <c r="F57" s="1081"/>
      <c r="G57" s="1081"/>
      <c r="H57" s="1081"/>
      <c r="I57" s="1081"/>
      <c r="J57" s="1082"/>
      <c r="K57" s="251"/>
      <c r="L57" s="258"/>
      <c r="M57" s="258"/>
      <c r="N57" s="258"/>
      <c r="O57" s="267"/>
    </row>
    <row r="58" spans="1:21" ht="31.5" customHeight="1" x14ac:dyDescent="0.2">
      <c r="B58" s="1088"/>
      <c r="C58" s="1089"/>
      <c r="D58" s="1083" t="s">
        <v>62</v>
      </c>
      <c r="E58" s="1084"/>
      <c r="F58" s="1084"/>
      <c r="G58" s="1084"/>
      <c r="H58" s="1084"/>
      <c r="I58" s="1084"/>
      <c r="J58" s="1085"/>
      <c r="K58" s="252"/>
      <c r="L58" s="259"/>
      <c r="M58" s="259"/>
      <c r="N58" s="259"/>
      <c r="O58" s="268"/>
    </row>
    <row r="59" spans="1:21" ht="24" customHeight="1" x14ac:dyDescent="0.2">
      <c r="B59" s="230"/>
      <c r="C59" s="230"/>
      <c r="D59" s="239" t="s">
        <v>51</v>
      </c>
      <c r="E59" s="242"/>
      <c r="F59" s="242"/>
      <c r="G59" s="242"/>
      <c r="H59" s="242"/>
      <c r="I59" s="242"/>
      <c r="J59" s="242"/>
      <c r="K59" s="242"/>
      <c r="L59" s="242"/>
      <c r="M59" s="242"/>
      <c r="N59" s="242"/>
      <c r="O59" s="242"/>
    </row>
    <row r="60" spans="1:21" ht="24" customHeight="1" x14ac:dyDescent="0.2">
      <c r="B60" s="231"/>
      <c r="C60" s="231"/>
      <c r="D60" s="239" t="s">
        <v>45</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F14UAX5r5KysK+ILF6BIQVjKHH88D4cqvSE87lPeRIpyDWWFnN+Cpp4gpfCDiDtQ/hBEb24u9VlTHCeqUZjbAQ==" saltValue="ZFszvsxlaepYZC0aTy6fQ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I39" sqref="I39"/>
    </sheetView>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23</v>
      </c>
    </row>
    <row r="40" spans="2:13" ht="27.75" customHeight="1" x14ac:dyDescent="0.2">
      <c r="B40" s="226" t="s">
        <v>27</v>
      </c>
      <c r="C40" s="232"/>
      <c r="D40" s="232"/>
      <c r="E40" s="240"/>
      <c r="F40" s="240"/>
      <c r="G40" s="240"/>
      <c r="H40" s="243" t="s">
        <v>16</v>
      </c>
      <c r="I40" s="245" t="s">
        <v>388</v>
      </c>
      <c r="J40" s="253" t="s">
        <v>527</v>
      </c>
      <c r="K40" s="253" t="s">
        <v>444</v>
      </c>
      <c r="L40" s="253" t="s">
        <v>528</v>
      </c>
      <c r="M40" s="274" t="s">
        <v>529</v>
      </c>
    </row>
    <row r="41" spans="2:13" ht="27.75" customHeight="1" x14ac:dyDescent="0.2">
      <c r="B41" s="1090" t="s">
        <v>39</v>
      </c>
      <c r="C41" s="1091"/>
      <c r="D41" s="235"/>
      <c r="E41" s="1115" t="s">
        <v>63</v>
      </c>
      <c r="F41" s="1115"/>
      <c r="G41" s="1115"/>
      <c r="H41" s="1116"/>
      <c r="I41" s="246">
        <v>63627</v>
      </c>
      <c r="J41" s="254">
        <v>60984</v>
      </c>
      <c r="K41" s="254">
        <v>59354</v>
      </c>
      <c r="L41" s="254">
        <v>57157</v>
      </c>
      <c r="M41" s="262">
        <v>56152</v>
      </c>
    </row>
    <row r="42" spans="2:13" ht="27.75" customHeight="1" x14ac:dyDescent="0.2">
      <c r="B42" s="1092"/>
      <c r="C42" s="1093"/>
      <c r="D42" s="236"/>
      <c r="E42" s="1106" t="s">
        <v>70</v>
      </c>
      <c r="F42" s="1106"/>
      <c r="G42" s="1106"/>
      <c r="H42" s="1107"/>
      <c r="I42" s="247">
        <v>173</v>
      </c>
      <c r="J42" s="255">
        <v>144</v>
      </c>
      <c r="K42" s="255">
        <v>115</v>
      </c>
      <c r="L42" s="255">
        <v>90</v>
      </c>
      <c r="M42" s="263">
        <v>65</v>
      </c>
    </row>
    <row r="43" spans="2:13" ht="27.75" customHeight="1" x14ac:dyDescent="0.2">
      <c r="B43" s="1092"/>
      <c r="C43" s="1093"/>
      <c r="D43" s="236"/>
      <c r="E43" s="1106" t="s">
        <v>71</v>
      </c>
      <c r="F43" s="1106"/>
      <c r="G43" s="1106"/>
      <c r="H43" s="1107"/>
      <c r="I43" s="247">
        <v>14544</v>
      </c>
      <c r="J43" s="255">
        <v>13698</v>
      </c>
      <c r="K43" s="255">
        <v>12892</v>
      </c>
      <c r="L43" s="255">
        <v>12363</v>
      </c>
      <c r="M43" s="263">
        <v>11743</v>
      </c>
    </row>
    <row r="44" spans="2:13" ht="27.75" customHeight="1" x14ac:dyDescent="0.2">
      <c r="B44" s="1092"/>
      <c r="C44" s="1093"/>
      <c r="D44" s="236"/>
      <c r="E44" s="1106" t="s">
        <v>73</v>
      </c>
      <c r="F44" s="1106"/>
      <c r="G44" s="1106"/>
      <c r="H44" s="1107"/>
      <c r="I44" s="247" t="s">
        <v>203</v>
      </c>
      <c r="J44" s="255" t="s">
        <v>203</v>
      </c>
      <c r="K44" s="255" t="s">
        <v>203</v>
      </c>
      <c r="L44" s="255" t="s">
        <v>203</v>
      </c>
      <c r="M44" s="263" t="s">
        <v>203</v>
      </c>
    </row>
    <row r="45" spans="2:13" ht="27.75" customHeight="1" x14ac:dyDescent="0.2">
      <c r="B45" s="1092"/>
      <c r="C45" s="1093"/>
      <c r="D45" s="236"/>
      <c r="E45" s="1106" t="s">
        <v>75</v>
      </c>
      <c r="F45" s="1106"/>
      <c r="G45" s="1106"/>
      <c r="H45" s="1107"/>
      <c r="I45" s="247">
        <v>8999</v>
      </c>
      <c r="J45" s="255">
        <v>8883</v>
      </c>
      <c r="K45" s="255">
        <v>8695</v>
      </c>
      <c r="L45" s="255">
        <v>8340</v>
      </c>
      <c r="M45" s="263">
        <v>8163</v>
      </c>
    </row>
    <row r="46" spans="2:13" ht="27.75" customHeight="1" x14ac:dyDescent="0.2">
      <c r="B46" s="1092"/>
      <c r="C46" s="1093"/>
      <c r="D46" s="237"/>
      <c r="E46" s="1106" t="s">
        <v>74</v>
      </c>
      <c r="F46" s="1106"/>
      <c r="G46" s="1106"/>
      <c r="H46" s="1107"/>
      <c r="I46" s="247" t="s">
        <v>203</v>
      </c>
      <c r="J46" s="255" t="s">
        <v>203</v>
      </c>
      <c r="K46" s="255" t="s">
        <v>203</v>
      </c>
      <c r="L46" s="255" t="s">
        <v>203</v>
      </c>
      <c r="M46" s="263" t="s">
        <v>203</v>
      </c>
    </row>
    <row r="47" spans="2:13" ht="27.75" customHeight="1" x14ac:dyDescent="0.2">
      <c r="B47" s="1092"/>
      <c r="C47" s="1093"/>
      <c r="D47" s="270"/>
      <c r="E47" s="1112" t="s">
        <v>78</v>
      </c>
      <c r="F47" s="1113"/>
      <c r="G47" s="1113"/>
      <c r="H47" s="1114"/>
      <c r="I47" s="247" t="s">
        <v>203</v>
      </c>
      <c r="J47" s="255" t="s">
        <v>203</v>
      </c>
      <c r="K47" s="255" t="s">
        <v>203</v>
      </c>
      <c r="L47" s="255" t="s">
        <v>203</v>
      </c>
      <c r="M47" s="263" t="s">
        <v>203</v>
      </c>
    </row>
    <row r="48" spans="2:13" ht="27.75" customHeight="1" x14ac:dyDescent="0.2">
      <c r="B48" s="1092"/>
      <c r="C48" s="1093"/>
      <c r="D48" s="236"/>
      <c r="E48" s="1106" t="s">
        <v>82</v>
      </c>
      <c r="F48" s="1106"/>
      <c r="G48" s="1106"/>
      <c r="H48" s="1107"/>
      <c r="I48" s="247" t="s">
        <v>203</v>
      </c>
      <c r="J48" s="255" t="s">
        <v>203</v>
      </c>
      <c r="K48" s="255" t="s">
        <v>203</v>
      </c>
      <c r="L48" s="255" t="s">
        <v>203</v>
      </c>
      <c r="M48" s="263" t="s">
        <v>203</v>
      </c>
    </row>
    <row r="49" spans="2:13" ht="27.75" customHeight="1" x14ac:dyDescent="0.2">
      <c r="B49" s="1094"/>
      <c r="C49" s="1095"/>
      <c r="D49" s="236"/>
      <c r="E49" s="1106" t="s">
        <v>88</v>
      </c>
      <c r="F49" s="1106"/>
      <c r="G49" s="1106"/>
      <c r="H49" s="1107"/>
      <c r="I49" s="247" t="s">
        <v>203</v>
      </c>
      <c r="J49" s="255" t="s">
        <v>203</v>
      </c>
      <c r="K49" s="255" t="s">
        <v>203</v>
      </c>
      <c r="L49" s="255" t="s">
        <v>203</v>
      </c>
      <c r="M49" s="263" t="s">
        <v>203</v>
      </c>
    </row>
    <row r="50" spans="2:13" ht="27.75" customHeight="1" x14ac:dyDescent="0.2">
      <c r="B50" s="1110" t="s">
        <v>90</v>
      </c>
      <c r="C50" s="1111"/>
      <c r="D50" s="271"/>
      <c r="E50" s="1106" t="s">
        <v>92</v>
      </c>
      <c r="F50" s="1106"/>
      <c r="G50" s="1106"/>
      <c r="H50" s="1107"/>
      <c r="I50" s="247">
        <v>16825</v>
      </c>
      <c r="J50" s="255">
        <v>19479</v>
      </c>
      <c r="K50" s="255">
        <v>20756</v>
      </c>
      <c r="L50" s="255">
        <v>22502</v>
      </c>
      <c r="M50" s="263">
        <v>22892</v>
      </c>
    </row>
    <row r="51" spans="2:13" ht="27.75" customHeight="1" x14ac:dyDescent="0.2">
      <c r="B51" s="1092"/>
      <c r="C51" s="1093"/>
      <c r="D51" s="236"/>
      <c r="E51" s="1106" t="s">
        <v>95</v>
      </c>
      <c r="F51" s="1106"/>
      <c r="G51" s="1106"/>
      <c r="H51" s="1107"/>
      <c r="I51" s="247">
        <v>2310</v>
      </c>
      <c r="J51" s="255">
        <v>1998</v>
      </c>
      <c r="K51" s="255">
        <v>1745</v>
      </c>
      <c r="L51" s="255">
        <v>1691</v>
      </c>
      <c r="M51" s="263">
        <v>1836</v>
      </c>
    </row>
    <row r="52" spans="2:13" ht="27.75" customHeight="1" x14ac:dyDescent="0.2">
      <c r="B52" s="1094"/>
      <c r="C52" s="1095"/>
      <c r="D52" s="236"/>
      <c r="E52" s="1106" t="s">
        <v>48</v>
      </c>
      <c r="F52" s="1106"/>
      <c r="G52" s="1106"/>
      <c r="H52" s="1107"/>
      <c r="I52" s="247">
        <v>58237</v>
      </c>
      <c r="J52" s="255">
        <v>57376</v>
      </c>
      <c r="K52" s="255">
        <v>56073</v>
      </c>
      <c r="L52" s="255">
        <v>54386</v>
      </c>
      <c r="M52" s="263">
        <v>52603</v>
      </c>
    </row>
    <row r="53" spans="2:13" ht="27.75" customHeight="1" x14ac:dyDescent="0.2">
      <c r="B53" s="1100" t="s">
        <v>17</v>
      </c>
      <c r="C53" s="1101"/>
      <c r="D53" s="238"/>
      <c r="E53" s="1108" t="s">
        <v>97</v>
      </c>
      <c r="F53" s="1108"/>
      <c r="G53" s="1108"/>
      <c r="H53" s="1109"/>
      <c r="I53" s="248">
        <v>9971</v>
      </c>
      <c r="J53" s="256">
        <v>4855</v>
      </c>
      <c r="K53" s="256">
        <v>2482</v>
      </c>
      <c r="L53" s="256">
        <v>-628</v>
      </c>
      <c r="M53" s="264">
        <v>-1207</v>
      </c>
    </row>
    <row r="54" spans="2:13" ht="27.75" customHeight="1" x14ac:dyDescent="0.2">
      <c r="B54" s="269" t="s">
        <v>34</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Qj2Jd4ZUJI62TQs8BGWL9BM08EafvX18XS7E6XYUW5kw25Y6NfKT34JLIUToonDBlC9PuajAsibRTWRCerdEcg==" saltValue="i8ENVgPjhhZUK9vk90Xs4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56" sqref="I56"/>
    </sheetView>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93</v>
      </c>
    </row>
    <row r="54" spans="2:8" ht="29.25" customHeight="1" x14ac:dyDescent="0.25">
      <c r="B54" s="275" t="s">
        <v>9</v>
      </c>
      <c r="C54" s="281"/>
      <c r="D54" s="281"/>
      <c r="E54" s="282" t="s">
        <v>16</v>
      </c>
      <c r="F54" s="283" t="s">
        <v>444</v>
      </c>
      <c r="G54" s="283" t="s">
        <v>528</v>
      </c>
      <c r="H54" s="291" t="s">
        <v>529</v>
      </c>
    </row>
    <row r="55" spans="2:8" ht="52.5" customHeight="1" x14ac:dyDescent="0.2">
      <c r="B55" s="276"/>
      <c r="C55" s="1125" t="s">
        <v>101</v>
      </c>
      <c r="D55" s="1125"/>
      <c r="E55" s="1126"/>
      <c r="F55" s="284">
        <v>5296</v>
      </c>
      <c r="G55" s="284">
        <v>5285</v>
      </c>
      <c r="H55" s="292">
        <v>5122</v>
      </c>
    </row>
    <row r="56" spans="2:8" ht="52.5" customHeight="1" x14ac:dyDescent="0.2">
      <c r="B56" s="277"/>
      <c r="C56" s="1127" t="s">
        <v>104</v>
      </c>
      <c r="D56" s="1127"/>
      <c r="E56" s="1128"/>
      <c r="F56" s="285">
        <v>2456</v>
      </c>
      <c r="G56" s="285">
        <v>2466</v>
      </c>
      <c r="H56" s="293">
        <v>2476</v>
      </c>
    </row>
    <row r="57" spans="2:8" ht="53.25" customHeight="1" x14ac:dyDescent="0.2">
      <c r="B57" s="277"/>
      <c r="C57" s="1129" t="s">
        <v>67</v>
      </c>
      <c r="D57" s="1129"/>
      <c r="E57" s="1130"/>
      <c r="F57" s="286">
        <v>12146</v>
      </c>
      <c r="G57" s="286">
        <v>12464</v>
      </c>
      <c r="H57" s="294">
        <v>11908</v>
      </c>
    </row>
    <row r="58" spans="2:8" ht="45.75" customHeight="1" x14ac:dyDescent="0.2">
      <c r="B58" s="278"/>
      <c r="C58" s="1117" t="s">
        <v>550</v>
      </c>
      <c r="D58" s="1118"/>
      <c r="E58" s="1119"/>
      <c r="F58" s="287">
        <v>4134</v>
      </c>
      <c r="G58" s="287">
        <v>4729</v>
      </c>
      <c r="H58" s="295">
        <v>4747</v>
      </c>
    </row>
    <row r="59" spans="2:8" ht="45.75" customHeight="1" x14ac:dyDescent="0.2">
      <c r="B59" s="278"/>
      <c r="C59" s="1117" t="s">
        <v>320</v>
      </c>
      <c r="D59" s="1118"/>
      <c r="E59" s="1119"/>
      <c r="F59" s="287">
        <v>2999</v>
      </c>
      <c r="G59" s="287">
        <v>2962</v>
      </c>
      <c r="H59" s="295">
        <v>2701</v>
      </c>
    </row>
    <row r="60" spans="2:8" ht="45.75" customHeight="1" x14ac:dyDescent="0.2">
      <c r="B60" s="278"/>
      <c r="C60" s="1117" t="s">
        <v>551</v>
      </c>
      <c r="D60" s="1118"/>
      <c r="E60" s="1119"/>
      <c r="F60" s="287">
        <v>1179</v>
      </c>
      <c r="G60" s="287">
        <v>1184</v>
      </c>
      <c r="H60" s="295">
        <v>1163</v>
      </c>
    </row>
    <row r="61" spans="2:8" ht="45.75" customHeight="1" x14ac:dyDescent="0.2">
      <c r="B61" s="278"/>
      <c r="C61" s="1117" t="s">
        <v>552</v>
      </c>
      <c r="D61" s="1118"/>
      <c r="E61" s="1119"/>
      <c r="F61" s="287">
        <v>1225</v>
      </c>
      <c r="G61" s="287">
        <v>1231</v>
      </c>
      <c r="H61" s="295">
        <v>1135</v>
      </c>
    </row>
    <row r="62" spans="2:8" ht="45.75" customHeight="1" x14ac:dyDescent="0.2">
      <c r="B62" s="279"/>
      <c r="C62" s="1120" t="s">
        <v>495</v>
      </c>
      <c r="D62" s="1121"/>
      <c r="E62" s="1122"/>
      <c r="F62" s="288">
        <v>1740</v>
      </c>
      <c r="G62" s="288">
        <v>1417</v>
      </c>
      <c r="H62" s="296">
        <v>1102</v>
      </c>
    </row>
    <row r="63" spans="2:8" ht="52.5" customHeight="1" x14ac:dyDescent="0.2">
      <c r="B63" s="280"/>
      <c r="C63" s="1123" t="s">
        <v>110</v>
      </c>
      <c r="D63" s="1123"/>
      <c r="E63" s="1124"/>
      <c r="F63" s="289">
        <v>19898</v>
      </c>
      <c r="G63" s="289">
        <v>20215</v>
      </c>
      <c r="H63" s="297">
        <v>19506</v>
      </c>
    </row>
    <row r="64" spans="2:8" ht="15" customHeight="1" x14ac:dyDescent="0.2"/>
  </sheetData>
  <sheetProtection algorithmName="SHA-512" hashValue="zeAGMidNklZqDwTzGg04o69oY6dZ37y5rvKZ/tNq1FZ4xUhvBvz7R1irpOG/JnY5Xb2mGg4T9c5gzFH+UvTzSg==" saltValue="mmi+8mk7c2NXpgo3oIF66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55" zoomScale="80" zoomScaleNormal="80" zoomScaleSheetLayoutView="55" workbookViewId="0">
      <selection activeCell="BE24" sqref="BE24"/>
    </sheetView>
  </sheetViews>
  <sheetFormatPr defaultColWidth="0" defaultRowHeight="13.5" customHeight="1" zeroHeight="1" x14ac:dyDescent="0.2"/>
  <cols>
    <col min="1" max="1" width="6.33203125" style="323" customWidth="1"/>
    <col min="2" max="107" width="2.44140625" style="323" customWidth="1"/>
    <col min="108" max="108" width="6.109375" style="333" customWidth="1"/>
    <col min="109" max="109" width="5.88671875" style="332" customWidth="1"/>
    <col min="110" max="110" width="19.109375" style="323" hidden="1"/>
    <col min="111" max="115" width="12.6640625" style="323" hidden="1"/>
    <col min="116" max="349" width="8.6640625" style="323" hidden="1"/>
    <col min="350" max="355" width="14.88671875" style="323" hidden="1"/>
    <col min="356" max="357" width="15.88671875" style="323" hidden="1"/>
    <col min="358" max="363" width="16.109375" style="323" hidden="1"/>
    <col min="364" max="364" width="6.109375" style="323" hidden="1"/>
    <col min="365" max="365" width="3" style="323" hidden="1"/>
    <col min="366" max="605" width="8.6640625" style="323" hidden="1"/>
    <col min="606" max="611" width="14.88671875" style="323" hidden="1"/>
    <col min="612" max="613" width="15.88671875" style="323" hidden="1"/>
    <col min="614" max="619" width="16.109375" style="323" hidden="1"/>
    <col min="620" max="620" width="6.109375" style="323" hidden="1"/>
    <col min="621" max="621" width="3" style="323" hidden="1"/>
    <col min="622" max="861" width="8.6640625" style="323" hidden="1"/>
    <col min="862" max="867" width="14.88671875" style="323" hidden="1"/>
    <col min="868" max="869" width="15.88671875" style="323" hidden="1"/>
    <col min="870" max="875" width="16.109375" style="323" hidden="1"/>
    <col min="876" max="876" width="6.109375" style="323" hidden="1"/>
    <col min="877" max="877" width="3" style="323" hidden="1"/>
    <col min="878" max="1117" width="8.6640625" style="323" hidden="1"/>
    <col min="1118" max="1123" width="14.88671875" style="323" hidden="1"/>
    <col min="1124" max="1125" width="15.88671875" style="323" hidden="1"/>
    <col min="1126" max="1131" width="16.109375" style="323" hidden="1"/>
    <col min="1132" max="1132" width="6.109375" style="323" hidden="1"/>
    <col min="1133" max="1133" width="3" style="323" hidden="1"/>
    <col min="1134" max="1373" width="8.6640625" style="323" hidden="1"/>
    <col min="1374" max="1379" width="14.88671875" style="323" hidden="1"/>
    <col min="1380" max="1381" width="15.88671875" style="323" hidden="1"/>
    <col min="1382" max="1387" width="16.109375" style="323" hidden="1"/>
    <col min="1388" max="1388" width="6.109375" style="323" hidden="1"/>
    <col min="1389" max="1389" width="3" style="323" hidden="1"/>
    <col min="1390" max="1629" width="8.6640625" style="323" hidden="1"/>
    <col min="1630" max="1635" width="14.88671875" style="323" hidden="1"/>
    <col min="1636" max="1637" width="15.88671875" style="323" hidden="1"/>
    <col min="1638" max="1643" width="16.109375" style="323" hidden="1"/>
    <col min="1644" max="1644" width="6.109375" style="323" hidden="1"/>
    <col min="1645" max="1645" width="3" style="323" hidden="1"/>
    <col min="1646" max="1885" width="8.6640625" style="323" hidden="1"/>
    <col min="1886" max="1891" width="14.88671875" style="323" hidden="1"/>
    <col min="1892" max="1893" width="15.88671875" style="323" hidden="1"/>
    <col min="1894" max="1899" width="16.109375" style="323" hidden="1"/>
    <col min="1900" max="1900" width="6.109375" style="323" hidden="1"/>
    <col min="1901" max="1901" width="3" style="323" hidden="1"/>
    <col min="1902" max="2141" width="8.6640625" style="323" hidden="1"/>
    <col min="2142" max="2147" width="14.88671875" style="323" hidden="1"/>
    <col min="2148" max="2149" width="15.88671875" style="323" hidden="1"/>
    <col min="2150" max="2155" width="16.109375" style="323" hidden="1"/>
    <col min="2156" max="2156" width="6.109375" style="323" hidden="1"/>
    <col min="2157" max="2157" width="3" style="323" hidden="1"/>
    <col min="2158" max="2397" width="8.6640625" style="323" hidden="1"/>
    <col min="2398" max="2403" width="14.88671875" style="323" hidden="1"/>
    <col min="2404" max="2405" width="15.88671875" style="323" hidden="1"/>
    <col min="2406" max="2411" width="16.109375" style="323" hidden="1"/>
    <col min="2412" max="2412" width="6.109375" style="323" hidden="1"/>
    <col min="2413" max="2413" width="3" style="323" hidden="1"/>
    <col min="2414" max="2653" width="8.6640625" style="323" hidden="1"/>
    <col min="2654" max="2659" width="14.88671875" style="323" hidden="1"/>
    <col min="2660" max="2661" width="15.88671875" style="323" hidden="1"/>
    <col min="2662" max="2667" width="16.109375" style="323" hidden="1"/>
    <col min="2668" max="2668" width="6.109375" style="323" hidden="1"/>
    <col min="2669" max="2669" width="3" style="323" hidden="1"/>
    <col min="2670" max="2909" width="8.6640625" style="323" hidden="1"/>
    <col min="2910" max="2915" width="14.88671875" style="323" hidden="1"/>
    <col min="2916" max="2917" width="15.88671875" style="323" hidden="1"/>
    <col min="2918" max="2923" width="16.109375" style="323" hidden="1"/>
    <col min="2924" max="2924" width="6.109375" style="323" hidden="1"/>
    <col min="2925" max="2925" width="3" style="323" hidden="1"/>
    <col min="2926" max="3165" width="8.6640625" style="323" hidden="1"/>
    <col min="3166" max="3171" width="14.88671875" style="323" hidden="1"/>
    <col min="3172" max="3173" width="15.88671875" style="323" hidden="1"/>
    <col min="3174" max="3179" width="16.109375" style="323" hidden="1"/>
    <col min="3180" max="3180" width="6.109375" style="323" hidden="1"/>
    <col min="3181" max="3181" width="3" style="323" hidden="1"/>
    <col min="3182" max="3421" width="8.6640625" style="323" hidden="1"/>
    <col min="3422" max="3427" width="14.88671875" style="323" hidden="1"/>
    <col min="3428" max="3429" width="15.88671875" style="323" hidden="1"/>
    <col min="3430" max="3435" width="16.109375" style="323" hidden="1"/>
    <col min="3436" max="3436" width="6.109375" style="323" hidden="1"/>
    <col min="3437" max="3437" width="3" style="323" hidden="1"/>
    <col min="3438" max="3677" width="8.6640625" style="323" hidden="1"/>
    <col min="3678" max="3683" width="14.88671875" style="323" hidden="1"/>
    <col min="3684" max="3685" width="15.88671875" style="323" hidden="1"/>
    <col min="3686" max="3691" width="16.109375" style="323" hidden="1"/>
    <col min="3692" max="3692" width="6.109375" style="323" hidden="1"/>
    <col min="3693" max="3693" width="3" style="323" hidden="1"/>
    <col min="3694" max="3933" width="8.6640625" style="323" hidden="1"/>
    <col min="3934" max="3939" width="14.88671875" style="323" hidden="1"/>
    <col min="3940" max="3941" width="15.88671875" style="323" hidden="1"/>
    <col min="3942" max="3947" width="16.109375" style="323" hidden="1"/>
    <col min="3948" max="3948" width="6.109375" style="323" hidden="1"/>
    <col min="3949" max="3949" width="3" style="323" hidden="1"/>
    <col min="3950" max="4189" width="8.6640625" style="323" hidden="1"/>
    <col min="4190" max="4195" width="14.88671875" style="323" hidden="1"/>
    <col min="4196" max="4197" width="15.88671875" style="323" hidden="1"/>
    <col min="4198" max="4203" width="16.109375" style="323" hidden="1"/>
    <col min="4204" max="4204" width="6.109375" style="323" hidden="1"/>
    <col min="4205" max="4205" width="3" style="323" hidden="1"/>
    <col min="4206" max="4445" width="8.6640625" style="323" hidden="1"/>
    <col min="4446" max="4451" width="14.88671875" style="323" hidden="1"/>
    <col min="4452" max="4453" width="15.88671875" style="323" hidden="1"/>
    <col min="4454" max="4459" width="16.109375" style="323" hidden="1"/>
    <col min="4460" max="4460" width="6.109375" style="323" hidden="1"/>
    <col min="4461" max="4461" width="3" style="323" hidden="1"/>
    <col min="4462" max="4701" width="8.6640625" style="323" hidden="1"/>
    <col min="4702" max="4707" width="14.88671875" style="323" hidden="1"/>
    <col min="4708" max="4709" width="15.88671875" style="323" hidden="1"/>
    <col min="4710" max="4715" width="16.109375" style="323" hidden="1"/>
    <col min="4716" max="4716" width="6.109375" style="323" hidden="1"/>
    <col min="4717" max="4717" width="3" style="323" hidden="1"/>
    <col min="4718" max="4957" width="8.6640625" style="323" hidden="1"/>
    <col min="4958" max="4963" width="14.88671875" style="323" hidden="1"/>
    <col min="4964" max="4965" width="15.88671875" style="323" hidden="1"/>
    <col min="4966" max="4971" width="16.109375" style="323" hidden="1"/>
    <col min="4972" max="4972" width="6.109375" style="323" hidden="1"/>
    <col min="4973" max="4973" width="3" style="323" hidden="1"/>
    <col min="4974" max="5213" width="8.6640625" style="323" hidden="1"/>
    <col min="5214" max="5219" width="14.88671875" style="323" hidden="1"/>
    <col min="5220" max="5221" width="15.88671875" style="323" hidden="1"/>
    <col min="5222" max="5227" width="16.109375" style="323" hidden="1"/>
    <col min="5228" max="5228" width="6.109375" style="323" hidden="1"/>
    <col min="5229" max="5229" width="3" style="323" hidden="1"/>
    <col min="5230" max="5469" width="8.6640625" style="323" hidden="1"/>
    <col min="5470" max="5475" width="14.88671875" style="323" hidden="1"/>
    <col min="5476" max="5477" width="15.88671875" style="323" hidden="1"/>
    <col min="5478" max="5483" width="16.109375" style="323" hidden="1"/>
    <col min="5484" max="5484" width="6.109375" style="323" hidden="1"/>
    <col min="5485" max="5485" width="3" style="323" hidden="1"/>
    <col min="5486" max="5725" width="8.6640625" style="323" hidden="1"/>
    <col min="5726" max="5731" width="14.88671875" style="323" hidden="1"/>
    <col min="5732" max="5733" width="15.88671875" style="323" hidden="1"/>
    <col min="5734" max="5739" width="16.109375" style="323" hidden="1"/>
    <col min="5740" max="5740" width="6.109375" style="323" hidden="1"/>
    <col min="5741" max="5741" width="3" style="323" hidden="1"/>
    <col min="5742" max="5981" width="8.6640625" style="323" hidden="1"/>
    <col min="5982" max="5987" width="14.88671875" style="323" hidden="1"/>
    <col min="5988" max="5989" width="15.88671875" style="323" hidden="1"/>
    <col min="5990" max="5995" width="16.109375" style="323" hidden="1"/>
    <col min="5996" max="5996" width="6.109375" style="323" hidden="1"/>
    <col min="5997" max="5997" width="3" style="323" hidden="1"/>
    <col min="5998" max="6237" width="8.6640625" style="323" hidden="1"/>
    <col min="6238" max="6243" width="14.88671875" style="323" hidden="1"/>
    <col min="6244" max="6245" width="15.88671875" style="323" hidden="1"/>
    <col min="6246" max="6251" width="16.109375" style="323" hidden="1"/>
    <col min="6252" max="6252" width="6.109375" style="323" hidden="1"/>
    <col min="6253" max="6253" width="3" style="323" hidden="1"/>
    <col min="6254" max="6493" width="8.6640625" style="323" hidden="1"/>
    <col min="6494" max="6499" width="14.88671875" style="323" hidden="1"/>
    <col min="6500" max="6501" width="15.88671875" style="323" hidden="1"/>
    <col min="6502" max="6507" width="16.109375" style="323" hidden="1"/>
    <col min="6508" max="6508" width="6.109375" style="323" hidden="1"/>
    <col min="6509" max="6509" width="3" style="323" hidden="1"/>
    <col min="6510" max="6749" width="8.6640625" style="323" hidden="1"/>
    <col min="6750" max="6755" width="14.88671875" style="323" hidden="1"/>
    <col min="6756" max="6757" width="15.88671875" style="323" hidden="1"/>
    <col min="6758" max="6763" width="16.109375" style="323" hidden="1"/>
    <col min="6764" max="6764" width="6.109375" style="323" hidden="1"/>
    <col min="6765" max="6765" width="3" style="323" hidden="1"/>
    <col min="6766" max="7005" width="8.6640625" style="323" hidden="1"/>
    <col min="7006" max="7011" width="14.88671875" style="323" hidden="1"/>
    <col min="7012" max="7013" width="15.88671875" style="323" hidden="1"/>
    <col min="7014" max="7019" width="16.109375" style="323" hidden="1"/>
    <col min="7020" max="7020" width="6.109375" style="323" hidden="1"/>
    <col min="7021" max="7021" width="3" style="323" hidden="1"/>
    <col min="7022" max="7261" width="8.6640625" style="323" hidden="1"/>
    <col min="7262" max="7267" width="14.88671875" style="323" hidden="1"/>
    <col min="7268" max="7269" width="15.88671875" style="323" hidden="1"/>
    <col min="7270" max="7275" width="16.109375" style="323" hidden="1"/>
    <col min="7276" max="7276" width="6.109375" style="323" hidden="1"/>
    <col min="7277" max="7277" width="3" style="323" hidden="1"/>
    <col min="7278" max="7517" width="8.6640625" style="323" hidden="1"/>
    <col min="7518" max="7523" width="14.88671875" style="323" hidden="1"/>
    <col min="7524" max="7525" width="15.88671875" style="323" hidden="1"/>
    <col min="7526" max="7531" width="16.109375" style="323" hidden="1"/>
    <col min="7532" max="7532" width="6.109375" style="323" hidden="1"/>
    <col min="7533" max="7533" width="3" style="323" hidden="1"/>
    <col min="7534" max="7773" width="8.6640625" style="323" hidden="1"/>
    <col min="7774" max="7779" width="14.88671875" style="323" hidden="1"/>
    <col min="7780" max="7781" width="15.88671875" style="323" hidden="1"/>
    <col min="7782" max="7787" width="16.109375" style="323" hidden="1"/>
    <col min="7788" max="7788" width="6.109375" style="323" hidden="1"/>
    <col min="7789" max="7789" width="3" style="323" hidden="1"/>
    <col min="7790" max="8029" width="8.6640625" style="323" hidden="1"/>
    <col min="8030" max="8035" width="14.88671875" style="323" hidden="1"/>
    <col min="8036" max="8037" width="15.88671875" style="323" hidden="1"/>
    <col min="8038" max="8043" width="16.109375" style="323" hidden="1"/>
    <col min="8044" max="8044" width="6.109375" style="323" hidden="1"/>
    <col min="8045" max="8045" width="3" style="323" hidden="1"/>
    <col min="8046" max="8285" width="8.6640625" style="323" hidden="1"/>
    <col min="8286" max="8291" width="14.88671875" style="323" hidden="1"/>
    <col min="8292" max="8293" width="15.88671875" style="323" hidden="1"/>
    <col min="8294" max="8299" width="16.109375" style="323" hidden="1"/>
    <col min="8300" max="8300" width="6.109375" style="323" hidden="1"/>
    <col min="8301" max="8301" width="3" style="323" hidden="1"/>
    <col min="8302" max="8541" width="8.6640625" style="323" hidden="1"/>
    <col min="8542" max="8547" width="14.88671875" style="323" hidden="1"/>
    <col min="8548" max="8549" width="15.88671875" style="323" hidden="1"/>
    <col min="8550" max="8555" width="16.109375" style="323" hidden="1"/>
    <col min="8556" max="8556" width="6.109375" style="323" hidden="1"/>
    <col min="8557" max="8557" width="3" style="323" hidden="1"/>
    <col min="8558" max="8797" width="8.6640625" style="323" hidden="1"/>
    <col min="8798" max="8803" width="14.88671875" style="323" hidden="1"/>
    <col min="8804" max="8805" width="15.88671875" style="323" hidden="1"/>
    <col min="8806" max="8811" width="16.109375" style="323" hidden="1"/>
    <col min="8812" max="8812" width="6.109375" style="323" hidden="1"/>
    <col min="8813" max="8813" width="3" style="323" hidden="1"/>
    <col min="8814" max="9053" width="8.6640625" style="323" hidden="1"/>
    <col min="9054" max="9059" width="14.88671875" style="323" hidden="1"/>
    <col min="9060" max="9061" width="15.88671875" style="323" hidden="1"/>
    <col min="9062" max="9067" width="16.109375" style="323" hidden="1"/>
    <col min="9068" max="9068" width="6.109375" style="323" hidden="1"/>
    <col min="9069" max="9069" width="3" style="323" hidden="1"/>
    <col min="9070" max="9309" width="8.6640625" style="323" hidden="1"/>
    <col min="9310" max="9315" width="14.88671875" style="323" hidden="1"/>
    <col min="9316" max="9317" width="15.88671875" style="323" hidden="1"/>
    <col min="9318" max="9323" width="16.109375" style="323" hidden="1"/>
    <col min="9324" max="9324" width="6.109375" style="323" hidden="1"/>
    <col min="9325" max="9325" width="3" style="323" hidden="1"/>
    <col min="9326" max="9565" width="8.6640625" style="323" hidden="1"/>
    <col min="9566" max="9571" width="14.88671875" style="323" hidden="1"/>
    <col min="9572" max="9573" width="15.88671875" style="323" hidden="1"/>
    <col min="9574" max="9579" width="16.109375" style="323" hidden="1"/>
    <col min="9580" max="9580" width="6.109375" style="323" hidden="1"/>
    <col min="9581" max="9581" width="3" style="323" hidden="1"/>
    <col min="9582" max="9821" width="8.6640625" style="323" hidden="1"/>
    <col min="9822" max="9827" width="14.88671875" style="323" hidden="1"/>
    <col min="9828" max="9829" width="15.88671875" style="323" hidden="1"/>
    <col min="9830" max="9835" width="16.109375" style="323" hidden="1"/>
    <col min="9836" max="9836" width="6.109375" style="323" hidden="1"/>
    <col min="9837" max="9837" width="3" style="323" hidden="1"/>
    <col min="9838" max="10077" width="8.6640625" style="323" hidden="1"/>
    <col min="10078" max="10083" width="14.88671875" style="323" hidden="1"/>
    <col min="10084" max="10085" width="15.88671875" style="323" hidden="1"/>
    <col min="10086" max="10091" width="16.109375" style="323" hidden="1"/>
    <col min="10092" max="10092" width="6.109375" style="323" hidden="1"/>
    <col min="10093" max="10093" width="3" style="323" hidden="1"/>
    <col min="10094" max="10333" width="8.6640625" style="323" hidden="1"/>
    <col min="10334" max="10339" width="14.88671875" style="323" hidden="1"/>
    <col min="10340" max="10341" width="15.88671875" style="323" hidden="1"/>
    <col min="10342" max="10347" width="16.109375" style="323" hidden="1"/>
    <col min="10348" max="10348" width="6.109375" style="323" hidden="1"/>
    <col min="10349" max="10349" width="3" style="323" hidden="1"/>
    <col min="10350" max="10589" width="8.6640625" style="323" hidden="1"/>
    <col min="10590" max="10595" width="14.88671875" style="323" hidden="1"/>
    <col min="10596" max="10597" width="15.88671875" style="323" hidden="1"/>
    <col min="10598" max="10603" width="16.109375" style="323" hidden="1"/>
    <col min="10604" max="10604" width="6.109375" style="323" hidden="1"/>
    <col min="10605" max="10605" width="3" style="323" hidden="1"/>
    <col min="10606" max="10845" width="8.6640625" style="323" hidden="1"/>
    <col min="10846" max="10851" width="14.88671875" style="323" hidden="1"/>
    <col min="10852" max="10853" width="15.88671875" style="323" hidden="1"/>
    <col min="10854" max="10859" width="16.109375" style="323" hidden="1"/>
    <col min="10860" max="10860" width="6.109375" style="323" hidden="1"/>
    <col min="10861" max="10861" width="3" style="323" hidden="1"/>
    <col min="10862" max="11101" width="8.6640625" style="323" hidden="1"/>
    <col min="11102" max="11107" width="14.88671875" style="323" hidden="1"/>
    <col min="11108" max="11109" width="15.88671875" style="323" hidden="1"/>
    <col min="11110" max="11115" width="16.109375" style="323" hidden="1"/>
    <col min="11116" max="11116" width="6.109375" style="323" hidden="1"/>
    <col min="11117" max="11117" width="3" style="323" hidden="1"/>
    <col min="11118" max="11357" width="8.6640625" style="323" hidden="1"/>
    <col min="11358" max="11363" width="14.88671875" style="323" hidden="1"/>
    <col min="11364" max="11365" width="15.88671875" style="323" hidden="1"/>
    <col min="11366" max="11371" width="16.109375" style="323" hidden="1"/>
    <col min="11372" max="11372" width="6.109375" style="323" hidden="1"/>
    <col min="11373" max="11373" width="3" style="323" hidden="1"/>
    <col min="11374" max="11613" width="8.6640625" style="323" hidden="1"/>
    <col min="11614" max="11619" width="14.88671875" style="323" hidden="1"/>
    <col min="11620" max="11621" width="15.88671875" style="323" hidden="1"/>
    <col min="11622" max="11627" width="16.109375" style="323" hidden="1"/>
    <col min="11628" max="11628" width="6.109375" style="323" hidden="1"/>
    <col min="11629" max="11629" width="3" style="323" hidden="1"/>
    <col min="11630" max="11869" width="8.6640625" style="323" hidden="1"/>
    <col min="11870" max="11875" width="14.88671875" style="323" hidden="1"/>
    <col min="11876" max="11877" width="15.88671875" style="323" hidden="1"/>
    <col min="11878" max="11883" width="16.109375" style="323" hidden="1"/>
    <col min="11884" max="11884" width="6.109375" style="323" hidden="1"/>
    <col min="11885" max="11885" width="3" style="323" hidden="1"/>
    <col min="11886" max="12125" width="8.6640625" style="323" hidden="1"/>
    <col min="12126" max="12131" width="14.88671875" style="323" hidden="1"/>
    <col min="12132" max="12133" width="15.88671875" style="323" hidden="1"/>
    <col min="12134" max="12139" width="16.109375" style="323" hidden="1"/>
    <col min="12140" max="12140" width="6.109375" style="323" hidden="1"/>
    <col min="12141" max="12141" width="3" style="323" hidden="1"/>
    <col min="12142" max="12381" width="8.6640625" style="323" hidden="1"/>
    <col min="12382" max="12387" width="14.88671875" style="323" hidden="1"/>
    <col min="12388" max="12389" width="15.88671875" style="323" hidden="1"/>
    <col min="12390" max="12395" width="16.109375" style="323" hidden="1"/>
    <col min="12396" max="12396" width="6.109375" style="323" hidden="1"/>
    <col min="12397" max="12397" width="3" style="323" hidden="1"/>
    <col min="12398" max="12637" width="8.6640625" style="323" hidden="1"/>
    <col min="12638" max="12643" width="14.88671875" style="323" hidden="1"/>
    <col min="12644" max="12645" width="15.88671875" style="323" hidden="1"/>
    <col min="12646" max="12651" width="16.109375" style="323" hidden="1"/>
    <col min="12652" max="12652" width="6.109375" style="323" hidden="1"/>
    <col min="12653" max="12653" width="3" style="323" hidden="1"/>
    <col min="12654" max="12893" width="8.6640625" style="323" hidden="1"/>
    <col min="12894" max="12899" width="14.88671875" style="323" hidden="1"/>
    <col min="12900" max="12901" width="15.88671875" style="323" hidden="1"/>
    <col min="12902" max="12907" width="16.109375" style="323" hidden="1"/>
    <col min="12908" max="12908" width="6.109375" style="323" hidden="1"/>
    <col min="12909" max="12909" width="3" style="323" hidden="1"/>
    <col min="12910" max="13149" width="8.6640625" style="323" hidden="1"/>
    <col min="13150" max="13155" width="14.88671875" style="323" hidden="1"/>
    <col min="13156" max="13157" width="15.88671875" style="323" hidden="1"/>
    <col min="13158" max="13163" width="16.109375" style="323" hidden="1"/>
    <col min="13164" max="13164" width="6.109375" style="323" hidden="1"/>
    <col min="13165" max="13165" width="3" style="323" hidden="1"/>
    <col min="13166" max="13405" width="8.6640625" style="323" hidden="1"/>
    <col min="13406" max="13411" width="14.88671875" style="323" hidden="1"/>
    <col min="13412" max="13413" width="15.88671875" style="323" hidden="1"/>
    <col min="13414" max="13419" width="16.109375" style="323" hidden="1"/>
    <col min="13420" max="13420" width="6.109375" style="323" hidden="1"/>
    <col min="13421" max="13421" width="3" style="323" hidden="1"/>
    <col min="13422" max="13661" width="8.6640625" style="323" hidden="1"/>
    <col min="13662" max="13667" width="14.88671875" style="323" hidden="1"/>
    <col min="13668" max="13669" width="15.88671875" style="323" hidden="1"/>
    <col min="13670" max="13675" width="16.109375" style="323" hidden="1"/>
    <col min="13676" max="13676" width="6.109375" style="323" hidden="1"/>
    <col min="13677" max="13677" width="3" style="323" hidden="1"/>
    <col min="13678" max="13917" width="8.6640625" style="323" hidden="1"/>
    <col min="13918" max="13923" width="14.88671875" style="323" hidden="1"/>
    <col min="13924" max="13925" width="15.88671875" style="323" hidden="1"/>
    <col min="13926" max="13931" width="16.109375" style="323" hidden="1"/>
    <col min="13932" max="13932" width="6.109375" style="323" hidden="1"/>
    <col min="13933" max="13933" width="3" style="323" hidden="1"/>
    <col min="13934" max="14173" width="8.6640625" style="323" hidden="1"/>
    <col min="14174" max="14179" width="14.88671875" style="323" hidden="1"/>
    <col min="14180" max="14181" width="15.88671875" style="323" hidden="1"/>
    <col min="14182" max="14187" width="16.109375" style="323" hidden="1"/>
    <col min="14188" max="14188" width="6.109375" style="323" hidden="1"/>
    <col min="14189" max="14189" width="3" style="323" hidden="1"/>
    <col min="14190" max="14429" width="8.6640625" style="323" hidden="1"/>
    <col min="14430" max="14435" width="14.88671875" style="323" hidden="1"/>
    <col min="14436" max="14437" width="15.88671875" style="323" hidden="1"/>
    <col min="14438" max="14443" width="16.109375" style="323" hidden="1"/>
    <col min="14444" max="14444" width="6.109375" style="323" hidden="1"/>
    <col min="14445" max="14445" width="3" style="323" hidden="1"/>
    <col min="14446" max="14685" width="8.6640625" style="323" hidden="1"/>
    <col min="14686" max="14691" width="14.88671875" style="323" hidden="1"/>
    <col min="14692" max="14693" width="15.88671875" style="323" hidden="1"/>
    <col min="14694" max="14699" width="16.109375" style="323" hidden="1"/>
    <col min="14700" max="14700" width="6.109375" style="323" hidden="1"/>
    <col min="14701" max="14701" width="3" style="323" hidden="1"/>
    <col min="14702" max="14941" width="8.6640625" style="323" hidden="1"/>
    <col min="14942" max="14947" width="14.88671875" style="323" hidden="1"/>
    <col min="14948" max="14949" width="15.88671875" style="323" hidden="1"/>
    <col min="14950" max="14955" width="16.109375" style="323" hidden="1"/>
    <col min="14956" max="14956" width="6.109375" style="323" hidden="1"/>
    <col min="14957" max="14957" width="3" style="323" hidden="1"/>
    <col min="14958" max="15197" width="8.6640625" style="323" hidden="1"/>
    <col min="15198" max="15203" width="14.88671875" style="323" hidden="1"/>
    <col min="15204" max="15205" width="15.88671875" style="323" hidden="1"/>
    <col min="15206" max="15211" width="16.109375" style="323" hidden="1"/>
    <col min="15212" max="15212" width="6.109375" style="323" hidden="1"/>
    <col min="15213" max="15213" width="3" style="323" hidden="1"/>
    <col min="15214" max="15453" width="8.6640625" style="323" hidden="1"/>
    <col min="15454" max="15459" width="14.88671875" style="323" hidden="1"/>
    <col min="15460" max="15461" width="15.88671875" style="323" hidden="1"/>
    <col min="15462" max="15467" width="16.109375" style="323" hidden="1"/>
    <col min="15468" max="15468" width="6.109375" style="323" hidden="1"/>
    <col min="15469" max="15469" width="3" style="323" hidden="1"/>
    <col min="15470" max="15709" width="8.6640625" style="323" hidden="1"/>
    <col min="15710" max="15715" width="14.88671875" style="323" hidden="1"/>
    <col min="15716" max="15717" width="15.88671875" style="323" hidden="1"/>
    <col min="15718" max="15723" width="16.109375" style="323" hidden="1"/>
    <col min="15724" max="15724" width="6.109375" style="323" hidden="1"/>
    <col min="15725" max="15725" width="3" style="323" hidden="1"/>
    <col min="15726" max="15965" width="8.6640625" style="323" hidden="1"/>
    <col min="15966" max="15971" width="14.88671875" style="323" hidden="1"/>
    <col min="15972" max="15973" width="15.88671875" style="323" hidden="1"/>
    <col min="15974" max="15979" width="16.109375" style="323" hidden="1"/>
    <col min="15980" max="15980" width="6.109375" style="323" hidden="1"/>
    <col min="15981" max="15981" width="3" style="323" hidden="1"/>
    <col min="15982" max="16221" width="8.6640625" style="323" hidden="1"/>
    <col min="16222" max="16227" width="14.88671875" style="323" hidden="1"/>
    <col min="16228" max="16229" width="15.88671875" style="323" hidden="1"/>
    <col min="16230" max="16235" width="16.109375" style="323" hidden="1"/>
    <col min="16236" max="16236" width="6.109375" style="323" hidden="1"/>
    <col min="16237" max="16237" width="3" style="323" hidden="1"/>
    <col min="16238" max="16384" width="8.6640625" style="323" hidden="1"/>
  </cols>
  <sheetData>
    <row r="1" spans="1:143" ht="42.75" customHeight="1" x14ac:dyDescent="0.2">
      <c r="A1" s="321"/>
      <c r="B1" s="322"/>
      <c r="DD1" s="323"/>
      <c r="DE1" s="323"/>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ht="13.2"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ht="13.2"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ht="13.2"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ht="13.2"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ht="13.2"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ht="13.2"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ht="13.2"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553</v>
      </c>
    </row>
    <row r="11" spans="1:143" s="326" customFormat="1" ht="13.2"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ht="13.2"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553</v>
      </c>
    </row>
    <row r="13" spans="1:143" s="326" customFormat="1" ht="13.2"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ht="13.2"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ht="13.2" x14ac:dyDescent="0.2">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ht="13.2" x14ac:dyDescent="0.2">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ht="13.2" x14ac:dyDescent="0.2">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ht="13.2" x14ac:dyDescent="0.2">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ht="13.2" x14ac:dyDescent="0.2">
      <c r="DD19" s="323"/>
      <c r="DE19" s="323"/>
    </row>
    <row r="20" spans="1:351" ht="13.2" x14ac:dyDescent="0.2">
      <c r="DD20" s="323"/>
      <c r="DE20" s="323"/>
    </row>
    <row r="21" spans="1:351" ht="16.2" x14ac:dyDescent="0.2">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6.2" x14ac:dyDescent="0.2">
      <c r="B22" s="332"/>
      <c r="MM22" s="331"/>
    </row>
    <row r="23" spans="1:351" ht="13.2" x14ac:dyDescent="0.2">
      <c r="B23" s="332"/>
    </row>
    <row r="24" spans="1:351" ht="13.2" x14ac:dyDescent="0.2">
      <c r="B24" s="332"/>
    </row>
    <row r="25" spans="1:351" ht="13.2" x14ac:dyDescent="0.2">
      <c r="B25" s="332"/>
    </row>
    <row r="26" spans="1:351" ht="13.2" x14ac:dyDescent="0.2">
      <c r="B26" s="332"/>
    </row>
    <row r="27" spans="1:351" ht="13.2" x14ac:dyDescent="0.2">
      <c r="B27" s="332"/>
    </row>
    <row r="28" spans="1:351" ht="13.2" x14ac:dyDescent="0.2">
      <c r="B28" s="332"/>
    </row>
    <row r="29" spans="1:351" ht="13.2" x14ac:dyDescent="0.2">
      <c r="B29" s="332"/>
    </row>
    <row r="30" spans="1:351" ht="13.2" x14ac:dyDescent="0.2">
      <c r="B30" s="332"/>
    </row>
    <row r="31" spans="1:351" ht="13.2" x14ac:dyDescent="0.2">
      <c r="B31" s="332"/>
    </row>
    <row r="32" spans="1:351" ht="13.2" x14ac:dyDescent="0.2">
      <c r="B32" s="332"/>
    </row>
    <row r="33" spans="2:109" ht="13.2" x14ac:dyDescent="0.2">
      <c r="B33" s="332"/>
    </row>
    <row r="34" spans="2:109" ht="13.2" x14ac:dyDescent="0.2">
      <c r="B34" s="332"/>
    </row>
    <row r="35" spans="2:109" ht="13.2" x14ac:dyDescent="0.2">
      <c r="B35" s="332"/>
    </row>
    <row r="36" spans="2:109" ht="13.2" x14ac:dyDescent="0.2">
      <c r="B36" s="332"/>
    </row>
    <row r="37" spans="2:109" ht="13.2" x14ac:dyDescent="0.2">
      <c r="B37" s="332"/>
    </row>
    <row r="38" spans="2:109" ht="13.2" x14ac:dyDescent="0.2">
      <c r="B38" s="332"/>
    </row>
    <row r="39" spans="2:109" ht="13.2" x14ac:dyDescent="0.2">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ht="13.2" x14ac:dyDescent="0.2">
      <c r="B40" s="337"/>
      <c r="DD40" s="337"/>
      <c r="DE40" s="323"/>
    </row>
    <row r="41" spans="2:109" ht="16.2" x14ac:dyDescent="0.2">
      <c r="B41" s="338" t="s">
        <v>554</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ht="13.2" x14ac:dyDescent="0.2">
      <c r="B42" s="332"/>
      <c r="G42" s="339"/>
      <c r="I42" s="340"/>
      <c r="J42" s="340"/>
      <c r="K42" s="340"/>
      <c r="AM42" s="339"/>
      <c r="AN42" s="339" t="s">
        <v>555</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2">
      <c r="B43" s="332"/>
      <c r="AN43" s="1132" t="s">
        <v>566</v>
      </c>
      <c r="AO43" s="1133"/>
      <c r="AP43" s="1133"/>
      <c r="AQ43" s="1133"/>
      <c r="AR43" s="1133"/>
      <c r="AS43" s="1133"/>
      <c r="AT43" s="1133"/>
      <c r="AU43" s="1133"/>
      <c r="AV43" s="1133"/>
      <c r="AW43" s="1133"/>
      <c r="AX43" s="1133"/>
      <c r="AY43" s="1133"/>
      <c r="AZ43" s="1133"/>
      <c r="BA43" s="1133"/>
      <c r="BB43" s="1133"/>
      <c r="BC43" s="1133"/>
      <c r="BD43" s="1133"/>
      <c r="BE43" s="1133"/>
      <c r="BF43" s="1133"/>
      <c r="BG43" s="1133"/>
      <c r="BH43" s="1133"/>
      <c r="BI43" s="1133"/>
      <c r="BJ43" s="1133"/>
      <c r="BK43" s="1133"/>
      <c r="BL43" s="1133"/>
      <c r="BM43" s="1133"/>
      <c r="BN43" s="1133"/>
      <c r="BO43" s="1133"/>
      <c r="BP43" s="1133"/>
      <c r="BQ43" s="1133"/>
      <c r="BR43" s="1133"/>
      <c r="BS43" s="1133"/>
      <c r="BT43" s="1133"/>
      <c r="BU43" s="1133"/>
      <c r="BV43" s="1133"/>
      <c r="BW43" s="1133"/>
      <c r="BX43" s="1133"/>
      <c r="BY43" s="1133"/>
      <c r="BZ43" s="1133"/>
      <c r="CA43" s="1133"/>
      <c r="CB43" s="1133"/>
      <c r="CC43" s="1133"/>
      <c r="CD43" s="1133"/>
      <c r="CE43" s="1133"/>
      <c r="CF43" s="1133"/>
      <c r="CG43" s="1133"/>
      <c r="CH43" s="1133"/>
      <c r="CI43" s="1133"/>
      <c r="CJ43" s="1133"/>
      <c r="CK43" s="1133"/>
      <c r="CL43" s="1133"/>
      <c r="CM43" s="1133"/>
      <c r="CN43" s="1133"/>
      <c r="CO43" s="1133"/>
      <c r="CP43" s="1133"/>
      <c r="CQ43" s="1133"/>
      <c r="CR43" s="1133"/>
      <c r="CS43" s="1133"/>
      <c r="CT43" s="1133"/>
      <c r="CU43" s="1133"/>
      <c r="CV43" s="1133"/>
      <c r="CW43" s="1133"/>
      <c r="CX43" s="1133"/>
      <c r="CY43" s="1133"/>
      <c r="CZ43" s="1133"/>
      <c r="DA43" s="1133"/>
      <c r="DB43" s="1133"/>
      <c r="DC43" s="1134"/>
    </row>
    <row r="44" spans="2:109" ht="13.2" x14ac:dyDescent="0.2">
      <c r="B44" s="332"/>
      <c r="AN44" s="1135"/>
      <c r="AO44" s="1136"/>
      <c r="AP44" s="1136"/>
      <c r="AQ44" s="1136"/>
      <c r="AR44" s="1136"/>
      <c r="AS44" s="1136"/>
      <c r="AT44" s="1136"/>
      <c r="AU44" s="1136"/>
      <c r="AV44" s="1136"/>
      <c r="AW44" s="1136"/>
      <c r="AX44" s="1136"/>
      <c r="AY44" s="1136"/>
      <c r="AZ44" s="1136"/>
      <c r="BA44" s="1136"/>
      <c r="BB44" s="1136"/>
      <c r="BC44" s="1136"/>
      <c r="BD44" s="1136"/>
      <c r="BE44" s="1136"/>
      <c r="BF44" s="1136"/>
      <c r="BG44" s="1136"/>
      <c r="BH44" s="1136"/>
      <c r="BI44" s="1136"/>
      <c r="BJ44" s="1136"/>
      <c r="BK44" s="1136"/>
      <c r="BL44" s="1136"/>
      <c r="BM44" s="1136"/>
      <c r="BN44" s="1136"/>
      <c r="BO44" s="1136"/>
      <c r="BP44" s="1136"/>
      <c r="BQ44" s="1136"/>
      <c r="BR44" s="1136"/>
      <c r="BS44" s="1136"/>
      <c r="BT44" s="1136"/>
      <c r="BU44" s="1136"/>
      <c r="BV44" s="1136"/>
      <c r="BW44" s="1136"/>
      <c r="BX44" s="1136"/>
      <c r="BY44" s="1136"/>
      <c r="BZ44" s="1136"/>
      <c r="CA44" s="1136"/>
      <c r="CB44" s="1136"/>
      <c r="CC44" s="1136"/>
      <c r="CD44" s="1136"/>
      <c r="CE44" s="1136"/>
      <c r="CF44" s="1136"/>
      <c r="CG44" s="1136"/>
      <c r="CH44" s="1136"/>
      <c r="CI44" s="1136"/>
      <c r="CJ44" s="1136"/>
      <c r="CK44" s="1136"/>
      <c r="CL44" s="1136"/>
      <c r="CM44" s="1136"/>
      <c r="CN44" s="1136"/>
      <c r="CO44" s="1136"/>
      <c r="CP44" s="1136"/>
      <c r="CQ44" s="1136"/>
      <c r="CR44" s="1136"/>
      <c r="CS44" s="1136"/>
      <c r="CT44" s="1136"/>
      <c r="CU44" s="1136"/>
      <c r="CV44" s="1136"/>
      <c r="CW44" s="1136"/>
      <c r="CX44" s="1136"/>
      <c r="CY44" s="1136"/>
      <c r="CZ44" s="1136"/>
      <c r="DA44" s="1136"/>
      <c r="DB44" s="1136"/>
      <c r="DC44" s="1137"/>
    </row>
    <row r="45" spans="2:109" ht="13.2" x14ac:dyDescent="0.2">
      <c r="B45" s="332"/>
      <c r="AN45" s="1135"/>
      <c r="AO45" s="1136"/>
      <c r="AP45" s="1136"/>
      <c r="AQ45" s="1136"/>
      <c r="AR45" s="1136"/>
      <c r="AS45" s="1136"/>
      <c r="AT45" s="1136"/>
      <c r="AU45" s="1136"/>
      <c r="AV45" s="1136"/>
      <c r="AW45" s="1136"/>
      <c r="AX45" s="1136"/>
      <c r="AY45" s="1136"/>
      <c r="AZ45" s="1136"/>
      <c r="BA45" s="1136"/>
      <c r="BB45" s="1136"/>
      <c r="BC45" s="1136"/>
      <c r="BD45" s="1136"/>
      <c r="BE45" s="1136"/>
      <c r="BF45" s="1136"/>
      <c r="BG45" s="1136"/>
      <c r="BH45" s="1136"/>
      <c r="BI45" s="1136"/>
      <c r="BJ45" s="1136"/>
      <c r="BK45" s="1136"/>
      <c r="BL45" s="1136"/>
      <c r="BM45" s="1136"/>
      <c r="BN45" s="1136"/>
      <c r="BO45" s="1136"/>
      <c r="BP45" s="1136"/>
      <c r="BQ45" s="1136"/>
      <c r="BR45" s="1136"/>
      <c r="BS45" s="1136"/>
      <c r="BT45" s="1136"/>
      <c r="BU45" s="1136"/>
      <c r="BV45" s="1136"/>
      <c r="BW45" s="1136"/>
      <c r="BX45" s="1136"/>
      <c r="BY45" s="1136"/>
      <c r="BZ45" s="1136"/>
      <c r="CA45" s="1136"/>
      <c r="CB45" s="1136"/>
      <c r="CC45" s="1136"/>
      <c r="CD45" s="1136"/>
      <c r="CE45" s="1136"/>
      <c r="CF45" s="1136"/>
      <c r="CG45" s="1136"/>
      <c r="CH45" s="1136"/>
      <c r="CI45" s="1136"/>
      <c r="CJ45" s="1136"/>
      <c r="CK45" s="1136"/>
      <c r="CL45" s="1136"/>
      <c r="CM45" s="1136"/>
      <c r="CN45" s="1136"/>
      <c r="CO45" s="1136"/>
      <c r="CP45" s="1136"/>
      <c r="CQ45" s="1136"/>
      <c r="CR45" s="1136"/>
      <c r="CS45" s="1136"/>
      <c r="CT45" s="1136"/>
      <c r="CU45" s="1136"/>
      <c r="CV45" s="1136"/>
      <c r="CW45" s="1136"/>
      <c r="CX45" s="1136"/>
      <c r="CY45" s="1136"/>
      <c r="CZ45" s="1136"/>
      <c r="DA45" s="1136"/>
      <c r="DB45" s="1136"/>
      <c r="DC45" s="1137"/>
    </row>
    <row r="46" spans="2:109" ht="13.2" x14ac:dyDescent="0.2">
      <c r="B46" s="332"/>
      <c r="AN46" s="1135"/>
      <c r="AO46" s="1136"/>
      <c r="AP46" s="1136"/>
      <c r="AQ46" s="1136"/>
      <c r="AR46" s="1136"/>
      <c r="AS46" s="1136"/>
      <c r="AT46" s="1136"/>
      <c r="AU46" s="1136"/>
      <c r="AV46" s="1136"/>
      <c r="AW46" s="1136"/>
      <c r="AX46" s="1136"/>
      <c r="AY46" s="1136"/>
      <c r="AZ46" s="1136"/>
      <c r="BA46" s="1136"/>
      <c r="BB46" s="1136"/>
      <c r="BC46" s="1136"/>
      <c r="BD46" s="1136"/>
      <c r="BE46" s="1136"/>
      <c r="BF46" s="1136"/>
      <c r="BG46" s="1136"/>
      <c r="BH46" s="1136"/>
      <c r="BI46" s="1136"/>
      <c r="BJ46" s="1136"/>
      <c r="BK46" s="1136"/>
      <c r="BL46" s="1136"/>
      <c r="BM46" s="1136"/>
      <c r="BN46" s="1136"/>
      <c r="BO46" s="1136"/>
      <c r="BP46" s="1136"/>
      <c r="BQ46" s="1136"/>
      <c r="BR46" s="1136"/>
      <c r="BS46" s="1136"/>
      <c r="BT46" s="1136"/>
      <c r="BU46" s="1136"/>
      <c r="BV46" s="1136"/>
      <c r="BW46" s="1136"/>
      <c r="BX46" s="1136"/>
      <c r="BY46" s="1136"/>
      <c r="BZ46" s="1136"/>
      <c r="CA46" s="1136"/>
      <c r="CB46" s="1136"/>
      <c r="CC46" s="1136"/>
      <c r="CD46" s="1136"/>
      <c r="CE46" s="1136"/>
      <c r="CF46" s="1136"/>
      <c r="CG46" s="1136"/>
      <c r="CH46" s="1136"/>
      <c r="CI46" s="1136"/>
      <c r="CJ46" s="1136"/>
      <c r="CK46" s="1136"/>
      <c r="CL46" s="1136"/>
      <c r="CM46" s="1136"/>
      <c r="CN46" s="1136"/>
      <c r="CO46" s="1136"/>
      <c r="CP46" s="1136"/>
      <c r="CQ46" s="1136"/>
      <c r="CR46" s="1136"/>
      <c r="CS46" s="1136"/>
      <c r="CT46" s="1136"/>
      <c r="CU46" s="1136"/>
      <c r="CV46" s="1136"/>
      <c r="CW46" s="1136"/>
      <c r="CX46" s="1136"/>
      <c r="CY46" s="1136"/>
      <c r="CZ46" s="1136"/>
      <c r="DA46" s="1136"/>
      <c r="DB46" s="1136"/>
      <c r="DC46" s="1137"/>
    </row>
    <row r="47" spans="2:109" ht="13.2" x14ac:dyDescent="0.2">
      <c r="B47" s="332"/>
      <c r="AN47" s="1138"/>
      <c r="AO47" s="1139"/>
      <c r="AP47" s="1139"/>
      <c r="AQ47" s="1139"/>
      <c r="AR47" s="1139"/>
      <c r="AS47" s="1139"/>
      <c r="AT47" s="1139"/>
      <c r="AU47" s="1139"/>
      <c r="AV47" s="1139"/>
      <c r="AW47" s="1139"/>
      <c r="AX47" s="1139"/>
      <c r="AY47" s="1139"/>
      <c r="AZ47" s="1139"/>
      <c r="BA47" s="1139"/>
      <c r="BB47" s="1139"/>
      <c r="BC47" s="1139"/>
      <c r="BD47" s="1139"/>
      <c r="BE47" s="1139"/>
      <c r="BF47" s="1139"/>
      <c r="BG47" s="1139"/>
      <c r="BH47" s="1139"/>
      <c r="BI47" s="1139"/>
      <c r="BJ47" s="1139"/>
      <c r="BK47" s="1139"/>
      <c r="BL47" s="1139"/>
      <c r="BM47" s="1139"/>
      <c r="BN47" s="1139"/>
      <c r="BO47" s="1139"/>
      <c r="BP47" s="1139"/>
      <c r="BQ47" s="1139"/>
      <c r="BR47" s="1139"/>
      <c r="BS47" s="1139"/>
      <c r="BT47" s="1139"/>
      <c r="BU47" s="1139"/>
      <c r="BV47" s="1139"/>
      <c r="BW47" s="1139"/>
      <c r="BX47" s="1139"/>
      <c r="BY47" s="1139"/>
      <c r="BZ47" s="1139"/>
      <c r="CA47" s="1139"/>
      <c r="CB47" s="1139"/>
      <c r="CC47" s="1139"/>
      <c r="CD47" s="1139"/>
      <c r="CE47" s="1139"/>
      <c r="CF47" s="1139"/>
      <c r="CG47" s="1139"/>
      <c r="CH47" s="1139"/>
      <c r="CI47" s="1139"/>
      <c r="CJ47" s="1139"/>
      <c r="CK47" s="1139"/>
      <c r="CL47" s="1139"/>
      <c r="CM47" s="1139"/>
      <c r="CN47" s="1139"/>
      <c r="CO47" s="1139"/>
      <c r="CP47" s="1139"/>
      <c r="CQ47" s="1139"/>
      <c r="CR47" s="1139"/>
      <c r="CS47" s="1139"/>
      <c r="CT47" s="1139"/>
      <c r="CU47" s="1139"/>
      <c r="CV47" s="1139"/>
      <c r="CW47" s="1139"/>
      <c r="CX47" s="1139"/>
      <c r="CY47" s="1139"/>
      <c r="CZ47" s="1139"/>
      <c r="DA47" s="1139"/>
      <c r="DB47" s="1139"/>
      <c r="DC47" s="1140"/>
    </row>
    <row r="48" spans="2:109" ht="13.2" x14ac:dyDescent="0.2">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ht="13.2" x14ac:dyDescent="0.2">
      <c r="B49" s="332"/>
      <c r="AN49" s="323" t="s">
        <v>556</v>
      </c>
    </row>
    <row r="50" spans="1:109" ht="13.2" x14ac:dyDescent="0.2">
      <c r="B50" s="332"/>
      <c r="G50" s="1141"/>
      <c r="H50" s="1141"/>
      <c r="I50" s="1141"/>
      <c r="J50" s="1141"/>
      <c r="K50" s="342"/>
      <c r="L50" s="342"/>
      <c r="M50" s="343"/>
      <c r="N50" s="343"/>
      <c r="AN50" s="1142"/>
      <c r="AO50" s="1143"/>
      <c r="AP50" s="1143"/>
      <c r="AQ50" s="1143"/>
      <c r="AR50" s="1143"/>
      <c r="AS50" s="1143"/>
      <c r="AT50" s="1143"/>
      <c r="AU50" s="1143"/>
      <c r="AV50" s="1143"/>
      <c r="AW50" s="1143"/>
      <c r="AX50" s="1143"/>
      <c r="AY50" s="1143"/>
      <c r="AZ50" s="1143"/>
      <c r="BA50" s="1143"/>
      <c r="BB50" s="1143"/>
      <c r="BC50" s="1143"/>
      <c r="BD50" s="1143"/>
      <c r="BE50" s="1143"/>
      <c r="BF50" s="1143"/>
      <c r="BG50" s="1143"/>
      <c r="BH50" s="1143"/>
      <c r="BI50" s="1143"/>
      <c r="BJ50" s="1143"/>
      <c r="BK50" s="1143"/>
      <c r="BL50" s="1143"/>
      <c r="BM50" s="1143"/>
      <c r="BN50" s="1143"/>
      <c r="BO50" s="1144"/>
      <c r="BP50" s="1145" t="s">
        <v>388</v>
      </c>
      <c r="BQ50" s="1145"/>
      <c r="BR50" s="1145"/>
      <c r="BS50" s="1145"/>
      <c r="BT50" s="1145"/>
      <c r="BU50" s="1145"/>
      <c r="BV50" s="1145"/>
      <c r="BW50" s="1145"/>
      <c r="BX50" s="1145" t="s">
        <v>527</v>
      </c>
      <c r="BY50" s="1145"/>
      <c r="BZ50" s="1145"/>
      <c r="CA50" s="1145"/>
      <c r="CB50" s="1145"/>
      <c r="CC50" s="1145"/>
      <c r="CD50" s="1145"/>
      <c r="CE50" s="1145"/>
      <c r="CF50" s="1145" t="s">
        <v>444</v>
      </c>
      <c r="CG50" s="1145"/>
      <c r="CH50" s="1145"/>
      <c r="CI50" s="1145"/>
      <c r="CJ50" s="1145"/>
      <c r="CK50" s="1145"/>
      <c r="CL50" s="1145"/>
      <c r="CM50" s="1145"/>
      <c r="CN50" s="1145" t="s">
        <v>528</v>
      </c>
      <c r="CO50" s="1145"/>
      <c r="CP50" s="1145"/>
      <c r="CQ50" s="1145"/>
      <c r="CR50" s="1145"/>
      <c r="CS50" s="1145"/>
      <c r="CT50" s="1145"/>
      <c r="CU50" s="1145"/>
      <c r="CV50" s="1145" t="s">
        <v>529</v>
      </c>
      <c r="CW50" s="1145"/>
      <c r="CX50" s="1145"/>
      <c r="CY50" s="1145"/>
      <c r="CZ50" s="1145"/>
      <c r="DA50" s="1145"/>
      <c r="DB50" s="1145"/>
      <c r="DC50" s="1145"/>
    </row>
    <row r="51" spans="1:109" ht="13.5" customHeight="1" x14ac:dyDescent="0.2">
      <c r="B51" s="332"/>
      <c r="G51" s="1146"/>
      <c r="H51" s="1146"/>
      <c r="I51" s="1149"/>
      <c r="J51" s="1149"/>
      <c r="K51" s="1147"/>
      <c r="L51" s="1147"/>
      <c r="M51" s="1147"/>
      <c r="N51" s="1147"/>
      <c r="AM51" s="341"/>
      <c r="AN51" s="1148" t="s">
        <v>557</v>
      </c>
      <c r="AO51" s="1148"/>
      <c r="AP51" s="1148"/>
      <c r="AQ51" s="1148"/>
      <c r="AR51" s="1148"/>
      <c r="AS51" s="1148"/>
      <c r="AT51" s="1148"/>
      <c r="AU51" s="1148"/>
      <c r="AV51" s="1148"/>
      <c r="AW51" s="1148"/>
      <c r="AX51" s="1148"/>
      <c r="AY51" s="1148"/>
      <c r="AZ51" s="1148"/>
      <c r="BA51" s="1148"/>
      <c r="BB51" s="1148" t="s">
        <v>558</v>
      </c>
      <c r="BC51" s="1148"/>
      <c r="BD51" s="1148"/>
      <c r="BE51" s="1148"/>
      <c r="BF51" s="1148"/>
      <c r="BG51" s="1148"/>
      <c r="BH51" s="1148"/>
      <c r="BI51" s="1148"/>
      <c r="BJ51" s="1148"/>
      <c r="BK51" s="1148"/>
      <c r="BL51" s="1148"/>
      <c r="BM51" s="1148"/>
      <c r="BN51" s="1148"/>
      <c r="BO51" s="1148"/>
      <c r="BP51" s="1131">
        <v>36.799999999999997</v>
      </c>
      <c r="BQ51" s="1131"/>
      <c r="BR51" s="1131"/>
      <c r="BS51" s="1131"/>
      <c r="BT51" s="1131"/>
      <c r="BU51" s="1131"/>
      <c r="BV51" s="1131"/>
      <c r="BW51" s="1131"/>
      <c r="BX51" s="1131">
        <v>18.2</v>
      </c>
      <c r="BY51" s="1131"/>
      <c r="BZ51" s="1131"/>
      <c r="CA51" s="1131"/>
      <c r="CB51" s="1131"/>
      <c r="CC51" s="1131"/>
      <c r="CD51" s="1131"/>
      <c r="CE51" s="1131"/>
      <c r="CF51" s="1131">
        <v>9.3000000000000007</v>
      </c>
      <c r="CG51" s="1131"/>
      <c r="CH51" s="1131"/>
      <c r="CI51" s="1131"/>
      <c r="CJ51" s="1131"/>
      <c r="CK51" s="1131"/>
      <c r="CL51" s="1131"/>
      <c r="CM51" s="1131"/>
      <c r="CN51" s="1131"/>
      <c r="CO51" s="1131"/>
      <c r="CP51" s="1131"/>
      <c r="CQ51" s="1131"/>
      <c r="CR51" s="1131"/>
      <c r="CS51" s="1131"/>
      <c r="CT51" s="1131"/>
      <c r="CU51" s="1131"/>
      <c r="CV51" s="1131"/>
      <c r="CW51" s="1131"/>
      <c r="CX51" s="1131"/>
      <c r="CY51" s="1131"/>
      <c r="CZ51" s="1131"/>
      <c r="DA51" s="1131"/>
      <c r="DB51" s="1131"/>
      <c r="DC51" s="1131"/>
    </row>
    <row r="52" spans="1:109" ht="13.2" x14ac:dyDescent="0.2">
      <c r="B52" s="332"/>
      <c r="G52" s="1146"/>
      <c r="H52" s="1146"/>
      <c r="I52" s="1149"/>
      <c r="J52" s="1149"/>
      <c r="K52" s="1147"/>
      <c r="L52" s="1147"/>
      <c r="M52" s="1147"/>
      <c r="N52" s="1147"/>
      <c r="AM52" s="341"/>
      <c r="AN52" s="1148"/>
      <c r="AO52" s="1148"/>
      <c r="AP52" s="1148"/>
      <c r="AQ52" s="1148"/>
      <c r="AR52" s="1148"/>
      <c r="AS52" s="1148"/>
      <c r="AT52" s="1148"/>
      <c r="AU52" s="1148"/>
      <c r="AV52" s="1148"/>
      <c r="AW52" s="1148"/>
      <c r="AX52" s="1148"/>
      <c r="AY52" s="1148"/>
      <c r="AZ52" s="1148"/>
      <c r="BA52" s="1148"/>
      <c r="BB52" s="1148"/>
      <c r="BC52" s="1148"/>
      <c r="BD52" s="1148"/>
      <c r="BE52" s="1148"/>
      <c r="BF52" s="1148"/>
      <c r="BG52" s="1148"/>
      <c r="BH52" s="1148"/>
      <c r="BI52" s="1148"/>
      <c r="BJ52" s="1148"/>
      <c r="BK52" s="1148"/>
      <c r="BL52" s="1148"/>
      <c r="BM52" s="1148"/>
      <c r="BN52" s="1148"/>
      <c r="BO52" s="1148"/>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2" x14ac:dyDescent="0.2">
      <c r="A53" s="340"/>
      <c r="B53" s="332"/>
      <c r="G53" s="1146"/>
      <c r="H53" s="1146"/>
      <c r="I53" s="1141"/>
      <c r="J53" s="1141"/>
      <c r="K53" s="1147"/>
      <c r="L53" s="1147"/>
      <c r="M53" s="1147"/>
      <c r="N53" s="1147"/>
      <c r="AM53" s="341"/>
      <c r="AN53" s="1148"/>
      <c r="AO53" s="1148"/>
      <c r="AP53" s="1148"/>
      <c r="AQ53" s="1148"/>
      <c r="AR53" s="1148"/>
      <c r="AS53" s="1148"/>
      <c r="AT53" s="1148"/>
      <c r="AU53" s="1148"/>
      <c r="AV53" s="1148"/>
      <c r="AW53" s="1148"/>
      <c r="AX53" s="1148"/>
      <c r="AY53" s="1148"/>
      <c r="AZ53" s="1148"/>
      <c r="BA53" s="1148"/>
      <c r="BB53" s="1148" t="s">
        <v>559</v>
      </c>
      <c r="BC53" s="1148"/>
      <c r="BD53" s="1148"/>
      <c r="BE53" s="1148"/>
      <c r="BF53" s="1148"/>
      <c r="BG53" s="1148"/>
      <c r="BH53" s="1148"/>
      <c r="BI53" s="1148"/>
      <c r="BJ53" s="1148"/>
      <c r="BK53" s="1148"/>
      <c r="BL53" s="1148"/>
      <c r="BM53" s="1148"/>
      <c r="BN53" s="1148"/>
      <c r="BO53" s="1148"/>
      <c r="BP53" s="1131">
        <v>52.9</v>
      </c>
      <c r="BQ53" s="1131"/>
      <c r="BR53" s="1131"/>
      <c r="BS53" s="1131"/>
      <c r="BT53" s="1131"/>
      <c r="BU53" s="1131"/>
      <c r="BV53" s="1131"/>
      <c r="BW53" s="1131"/>
      <c r="BX53" s="1131">
        <v>53.8</v>
      </c>
      <c r="BY53" s="1131"/>
      <c r="BZ53" s="1131"/>
      <c r="CA53" s="1131"/>
      <c r="CB53" s="1131"/>
      <c r="CC53" s="1131"/>
      <c r="CD53" s="1131"/>
      <c r="CE53" s="1131"/>
      <c r="CF53" s="1131">
        <v>54.4</v>
      </c>
      <c r="CG53" s="1131"/>
      <c r="CH53" s="1131"/>
      <c r="CI53" s="1131"/>
      <c r="CJ53" s="1131"/>
      <c r="CK53" s="1131"/>
      <c r="CL53" s="1131"/>
      <c r="CM53" s="1131"/>
      <c r="CN53" s="1131">
        <v>55.9</v>
      </c>
      <c r="CO53" s="1131"/>
      <c r="CP53" s="1131"/>
      <c r="CQ53" s="1131"/>
      <c r="CR53" s="1131"/>
      <c r="CS53" s="1131"/>
      <c r="CT53" s="1131"/>
      <c r="CU53" s="1131"/>
      <c r="CV53" s="1131">
        <v>56.8</v>
      </c>
      <c r="CW53" s="1131"/>
      <c r="CX53" s="1131"/>
      <c r="CY53" s="1131"/>
      <c r="CZ53" s="1131"/>
      <c r="DA53" s="1131"/>
      <c r="DB53" s="1131"/>
      <c r="DC53" s="1131"/>
    </row>
    <row r="54" spans="1:109" ht="13.2" x14ac:dyDescent="0.2">
      <c r="A54" s="340"/>
      <c r="B54" s="332"/>
      <c r="G54" s="1146"/>
      <c r="H54" s="1146"/>
      <c r="I54" s="1141"/>
      <c r="J54" s="1141"/>
      <c r="K54" s="1147"/>
      <c r="L54" s="1147"/>
      <c r="M54" s="1147"/>
      <c r="N54" s="1147"/>
      <c r="AM54" s="341"/>
      <c r="AN54" s="1148"/>
      <c r="AO54" s="1148"/>
      <c r="AP54" s="1148"/>
      <c r="AQ54" s="1148"/>
      <c r="AR54" s="1148"/>
      <c r="AS54" s="1148"/>
      <c r="AT54" s="1148"/>
      <c r="AU54" s="1148"/>
      <c r="AV54" s="1148"/>
      <c r="AW54" s="1148"/>
      <c r="AX54" s="1148"/>
      <c r="AY54" s="1148"/>
      <c r="AZ54" s="1148"/>
      <c r="BA54" s="1148"/>
      <c r="BB54" s="1148"/>
      <c r="BC54" s="1148"/>
      <c r="BD54" s="1148"/>
      <c r="BE54" s="1148"/>
      <c r="BF54" s="1148"/>
      <c r="BG54" s="1148"/>
      <c r="BH54" s="1148"/>
      <c r="BI54" s="1148"/>
      <c r="BJ54" s="1148"/>
      <c r="BK54" s="1148"/>
      <c r="BL54" s="1148"/>
      <c r="BM54" s="1148"/>
      <c r="BN54" s="1148"/>
      <c r="BO54" s="1148"/>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2" x14ac:dyDescent="0.2">
      <c r="A55" s="340"/>
      <c r="B55" s="332"/>
      <c r="G55" s="1141"/>
      <c r="H55" s="1141"/>
      <c r="I55" s="1141"/>
      <c r="J55" s="1141"/>
      <c r="K55" s="1147"/>
      <c r="L55" s="1147"/>
      <c r="M55" s="1147"/>
      <c r="N55" s="1147"/>
      <c r="AN55" s="1145" t="s">
        <v>560</v>
      </c>
      <c r="AO55" s="1145"/>
      <c r="AP55" s="1145"/>
      <c r="AQ55" s="1145"/>
      <c r="AR55" s="1145"/>
      <c r="AS55" s="1145"/>
      <c r="AT55" s="1145"/>
      <c r="AU55" s="1145"/>
      <c r="AV55" s="1145"/>
      <c r="AW55" s="1145"/>
      <c r="AX55" s="1145"/>
      <c r="AY55" s="1145"/>
      <c r="AZ55" s="1145"/>
      <c r="BA55" s="1145"/>
      <c r="BB55" s="1148" t="s">
        <v>558</v>
      </c>
      <c r="BC55" s="1148"/>
      <c r="BD55" s="1148"/>
      <c r="BE55" s="1148"/>
      <c r="BF55" s="1148"/>
      <c r="BG55" s="1148"/>
      <c r="BH55" s="1148"/>
      <c r="BI55" s="1148"/>
      <c r="BJ55" s="1148"/>
      <c r="BK55" s="1148"/>
      <c r="BL55" s="1148"/>
      <c r="BM55" s="1148"/>
      <c r="BN55" s="1148"/>
      <c r="BO55" s="1148"/>
      <c r="BP55" s="1131">
        <v>15.8</v>
      </c>
      <c r="BQ55" s="1131"/>
      <c r="BR55" s="1131"/>
      <c r="BS55" s="1131"/>
      <c r="BT55" s="1131"/>
      <c r="BU55" s="1131"/>
      <c r="BV55" s="1131"/>
      <c r="BW55" s="1131"/>
      <c r="BX55" s="1131">
        <v>15</v>
      </c>
      <c r="BY55" s="1131"/>
      <c r="BZ55" s="1131"/>
      <c r="CA55" s="1131"/>
      <c r="CB55" s="1131"/>
      <c r="CC55" s="1131"/>
      <c r="CD55" s="1131"/>
      <c r="CE55" s="1131"/>
      <c r="CF55" s="1131">
        <v>12.2</v>
      </c>
      <c r="CG55" s="1131"/>
      <c r="CH55" s="1131"/>
      <c r="CI55" s="1131"/>
      <c r="CJ55" s="1131"/>
      <c r="CK55" s="1131"/>
      <c r="CL55" s="1131"/>
      <c r="CM55" s="1131"/>
      <c r="CN55" s="1131">
        <v>5</v>
      </c>
      <c r="CO55" s="1131"/>
      <c r="CP55" s="1131"/>
      <c r="CQ55" s="1131"/>
      <c r="CR55" s="1131"/>
      <c r="CS55" s="1131"/>
      <c r="CT55" s="1131"/>
      <c r="CU55" s="1131"/>
      <c r="CV55" s="1131">
        <v>5.4</v>
      </c>
      <c r="CW55" s="1131"/>
      <c r="CX55" s="1131"/>
      <c r="CY55" s="1131"/>
      <c r="CZ55" s="1131"/>
      <c r="DA55" s="1131"/>
      <c r="DB55" s="1131"/>
      <c r="DC55" s="1131"/>
    </row>
    <row r="56" spans="1:109" ht="13.2" x14ac:dyDescent="0.2">
      <c r="A56" s="340"/>
      <c r="B56" s="332"/>
      <c r="G56" s="1141"/>
      <c r="H56" s="1141"/>
      <c r="I56" s="1141"/>
      <c r="J56" s="1141"/>
      <c r="K56" s="1147"/>
      <c r="L56" s="1147"/>
      <c r="M56" s="1147"/>
      <c r="N56" s="1147"/>
      <c r="AN56" s="1145"/>
      <c r="AO56" s="1145"/>
      <c r="AP56" s="1145"/>
      <c r="AQ56" s="1145"/>
      <c r="AR56" s="1145"/>
      <c r="AS56" s="1145"/>
      <c r="AT56" s="1145"/>
      <c r="AU56" s="1145"/>
      <c r="AV56" s="1145"/>
      <c r="AW56" s="1145"/>
      <c r="AX56" s="1145"/>
      <c r="AY56" s="1145"/>
      <c r="AZ56" s="1145"/>
      <c r="BA56" s="1145"/>
      <c r="BB56" s="1148"/>
      <c r="BC56" s="1148"/>
      <c r="BD56" s="1148"/>
      <c r="BE56" s="1148"/>
      <c r="BF56" s="1148"/>
      <c r="BG56" s="1148"/>
      <c r="BH56" s="1148"/>
      <c r="BI56" s="1148"/>
      <c r="BJ56" s="1148"/>
      <c r="BK56" s="1148"/>
      <c r="BL56" s="1148"/>
      <c r="BM56" s="1148"/>
      <c r="BN56" s="1148"/>
      <c r="BO56" s="1148"/>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340" customFormat="1" ht="13.2" x14ac:dyDescent="0.2">
      <c r="B57" s="344"/>
      <c r="G57" s="1141"/>
      <c r="H57" s="1141"/>
      <c r="I57" s="1150"/>
      <c r="J57" s="1150"/>
      <c r="K57" s="1147"/>
      <c r="L57" s="1147"/>
      <c r="M57" s="1147"/>
      <c r="N57" s="1147"/>
      <c r="AM57" s="323"/>
      <c r="AN57" s="1145"/>
      <c r="AO57" s="1145"/>
      <c r="AP57" s="1145"/>
      <c r="AQ57" s="1145"/>
      <c r="AR57" s="1145"/>
      <c r="AS57" s="1145"/>
      <c r="AT57" s="1145"/>
      <c r="AU57" s="1145"/>
      <c r="AV57" s="1145"/>
      <c r="AW57" s="1145"/>
      <c r="AX57" s="1145"/>
      <c r="AY57" s="1145"/>
      <c r="AZ57" s="1145"/>
      <c r="BA57" s="1145"/>
      <c r="BB57" s="1148" t="s">
        <v>559</v>
      </c>
      <c r="BC57" s="1148"/>
      <c r="BD57" s="1148"/>
      <c r="BE57" s="1148"/>
      <c r="BF57" s="1148"/>
      <c r="BG57" s="1148"/>
      <c r="BH57" s="1148"/>
      <c r="BI57" s="1148"/>
      <c r="BJ57" s="1148"/>
      <c r="BK57" s="1148"/>
      <c r="BL57" s="1148"/>
      <c r="BM57" s="1148"/>
      <c r="BN57" s="1148"/>
      <c r="BO57" s="1148"/>
      <c r="BP57" s="1131">
        <v>54.5</v>
      </c>
      <c r="BQ57" s="1131"/>
      <c r="BR57" s="1131"/>
      <c r="BS57" s="1131"/>
      <c r="BT57" s="1131"/>
      <c r="BU57" s="1131"/>
      <c r="BV57" s="1131"/>
      <c r="BW57" s="1131"/>
      <c r="BX57" s="1131">
        <v>60.1</v>
      </c>
      <c r="BY57" s="1131"/>
      <c r="BZ57" s="1131"/>
      <c r="CA57" s="1131"/>
      <c r="CB57" s="1131"/>
      <c r="CC57" s="1131"/>
      <c r="CD57" s="1131"/>
      <c r="CE57" s="1131"/>
      <c r="CF57" s="1131">
        <v>61.2</v>
      </c>
      <c r="CG57" s="1131"/>
      <c r="CH57" s="1131"/>
      <c r="CI57" s="1131"/>
      <c r="CJ57" s="1131"/>
      <c r="CK57" s="1131"/>
      <c r="CL57" s="1131"/>
      <c r="CM57" s="1131"/>
      <c r="CN57" s="1131">
        <v>61.7</v>
      </c>
      <c r="CO57" s="1131"/>
      <c r="CP57" s="1131"/>
      <c r="CQ57" s="1131"/>
      <c r="CR57" s="1131"/>
      <c r="CS57" s="1131"/>
      <c r="CT57" s="1131"/>
      <c r="CU57" s="1131"/>
      <c r="CV57" s="1131">
        <v>62.6</v>
      </c>
      <c r="CW57" s="1131"/>
      <c r="CX57" s="1131"/>
      <c r="CY57" s="1131"/>
      <c r="CZ57" s="1131"/>
      <c r="DA57" s="1131"/>
      <c r="DB57" s="1131"/>
      <c r="DC57" s="1131"/>
      <c r="DD57" s="345"/>
      <c r="DE57" s="344"/>
    </row>
    <row r="58" spans="1:109" s="340" customFormat="1" ht="13.2" x14ac:dyDescent="0.2">
      <c r="A58" s="323"/>
      <c r="B58" s="344"/>
      <c r="G58" s="1141"/>
      <c r="H58" s="1141"/>
      <c r="I58" s="1150"/>
      <c r="J58" s="1150"/>
      <c r="K58" s="1147"/>
      <c r="L58" s="1147"/>
      <c r="M58" s="1147"/>
      <c r="N58" s="1147"/>
      <c r="AM58" s="323"/>
      <c r="AN58" s="1145"/>
      <c r="AO58" s="1145"/>
      <c r="AP58" s="1145"/>
      <c r="AQ58" s="1145"/>
      <c r="AR58" s="1145"/>
      <c r="AS58" s="1145"/>
      <c r="AT58" s="1145"/>
      <c r="AU58" s="1145"/>
      <c r="AV58" s="1145"/>
      <c r="AW58" s="1145"/>
      <c r="AX58" s="1145"/>
      <c r="AY58" s="1145"/>
      <c r="AZ58" s="1145"/>
      <c r="BA58" s="1145"/>
      <c r="BB58" s="1148"/>
      <c r="BC58" s="1148"/>
      <c r="BD58" s="1148"/>
      <c r="BE58" s="1148"/>
      <c r="BF58" s="1148"/>
      <c r="BG58" s="1148"/>
      <c r="BH58" s="1148"/>
      <c r="BI58" s="1148"/>
      <c r="BJ58" s="1148"/>
      <c r="BK58" s="1148"/>
      <c r="BL58" s="1148"/>
      <c r="BM58" s="1148"/>
      <c r="BN58" s="1148"/>
      <c r="BO58" s="1148"/>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345"/>
      <c r="DE58" s="344"/>
    </row>
    <row r="59" spans="1:109" s="340" customFormat="1" ht="13.2" x14ac:dyDescent="0.2">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ht="13.2" x14ac:dyDescent="0.2">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ht="13.2" x14ac:dyDescent="0.2">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ht="13.2" x14ac:dyDescent="0.2">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6.2" x14ac:dyDescent="0.2">
      <c r="B63" s="351" t="s">
        <v>561</v>
      </c>
    </row>
    <row r="64" spans="1:109" ht="13.2" x14ac:dyDescent="0.2">
      <c r="B64" s="332"/>
      <c r="G64" s="339"/>
      <c r="I64" s="352"/>
      <c r="J64" s="352"/>
      <c r="K64" s="352"/>
      <c r="L64" s="352"/>
      <c r="M64" s="352"/>
      <c r="N64" s="353"/>
      <c r="AM64" s="339"/>
      <c r="AN64" s="339" t="s">
        <v>555</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ht="13.2" x14ac:dyDescent="0.2">
      <c r="B65" s="332"/>
      <c r="AN65" s="1132" t="s">
        <v>565</v>
      </c>
      <c r="AO65" s="1133"/>
      <c r="AP65" s="1133"/>
      <c r="AQ65" s="1133"/>
      <c r="AR65" s="1133"/>
      <c r="AS65" s="1133"/>
      <c r="AT65" s="1133"/>
      <c r="AU65" s="1133"/>
      <c r="AV65" s="1133"/>
      <c r="AW65" s="1133"/>
      <c r="AX65" s="1133"/>
      <c r="AY65" s="1133"/>
      <c r="AZ65" s="1133"/>
      <c r="BA65" s="1133"/>
      <c r="BB65" s="1133"/>
      <c r="BC65" s="1133"/>
      <c r="BD65" s="1133"/>
      <c r="BE65" s="1133"/>
      <c r="BF65" s="1133"/>
      <c r="BG65" s="1133"/>
      <c r="BH65" s="1133"/>
      <c r="BI65" s="1133"/>
      <c r="BJ65" s="1133"/>
      <c r="BK65" s="1133"/>
      <c r="BL65" s="1133"/>
      <c r="BM65" s="1133"/>
      <c r="BN65" s="1133"/>
      <c r="BO65" s="1133"/>
      <c r="BP65" s="1133"/>
      <c r="BQ65" s="1133"/>
      <c r="BR65" s="1133"/>
      <c r="BS65" s="1133"/>
      <c r="BT65" s="1133"/>
      <c r="BU65" s="1133"/>
      <c r="BV65" s="1133"/>
      <c r="BW65" s="1133"/>
      <c r="BX65" s="1133"/>
      <c r="BY65" s="1133"/>
      <c r="BZ65" s="1133"/>
      <c r="CA65" s="1133"/>
      <c r="CB65" s="1133"/>
      <c r="CC65" s="1133"/>
      <c r="CD65" s="1133"/>
      <c r="CE65" s="1133"/>
      <c r="CF65" s="1133"/>
      <c r="CG65" s="1133"/>
      <c r="CH65" s="1133"/>
      <c r="CI65" s="1133"/>
      <c r="CJ65" s="1133"/>
      <c r="CK65" s="1133"/>
      <c r="CL65" s="1133"/>
      <c r="CM65" s="1133"/>
      <c r="CN65" s="1133"/>
      <c r="CO65" s="1133"/>
      <c r="CP65" s="1133"/>
      <c r="CQ65" s="1133"/>
      <c r="CR65" s="1133"/>
      <c r="CS65" s="1133"/>
      <c r="CT65" s="1133"/>
      <c r="CU65" s="1133"/>
      <c r="CV65" s="1133"/>
      <c r="CW65" s="1133"/>
      <c r="CX65" s="1133"/>
      <c r="CY65" s="1133"/>
      <c r="CZ65" s="1133"/>
      <c r="DA65" s="1133"/>
      <c r="DB65" s="1133"/>
      <c r="DC65" s="1134"/>
    </row>
    <row r="66" spans="2:107" ht="13.2" x14ac:dyDescent="0.2">
      <c r="B66" s="332"/>
      <c r="AN66" s="1135"/>
      <c r="AO66" s="1136"/>
      <c r="AP66" s="1136"/>
      <c r="AQ66" s="1136"/>
      <c r="AR66" s="1136"/>
      <c r="AS66" s="1136"/>
      <c r="AT66" s="1136"/>
      <c r="AU66" s="1136"/>
      <c r="AV66" s="1136"/>
      <c r="AW66" s="1136"/>
      <c r="AX66" s="1136"/>
      <c r="AY66" s="1136"/>
      <c r="AZ66" s="1136"/>
      <c r="BA66" s="1136"/>
      <c r="BB66" s="1136"/>
      <c r="BC66" s="1136"/>
      <c r="BD66" s="1136"/>
      <c r="BE66" s="1136"/>
      <c r="BF66" s="1136"/>
      <c r="BG66" s="1136"/>
      <c r="BH66" s="1136"/>
      <c r="BI66" s="1136"/>
      <c r="BJ66" s="1136"/>
      <c r="BK66" s="1136"/>
      <c r="BL66" s="1136"/>
      <c r="BM66" s="1136"/>
      <c r="BN66" s="1136"/>
      <c r="BO66" s="1136"/>
      <c r="BP66" s="1136"/>
      <c r="BQ66" s="1136"/>
      <c r="BR66" s="1136"/>
      <c r="BS66" s="1136"/>
      <c r="BT66" s="1136"/>
      <c r="BU66" s="1136"/>
      <c r="BV66" s="1136"/>
      <c r="BW66" s="1136"/>
      <c r="BX66" s="1136"/>
      <c r="BY66" s="1136"/>
      <c r="BZ66" s="1136"/>
      <c r="CA66" s="1136"/>
      <c r="CB66" s="1136"/>
      <c r="CC66" s="1136"/>
      <c r="CD66" s="1136"/>
      <c r="CE66" s="1136"/>
      <c r="CF66" s="1136"/>
      <c r="CG66" s="1136"/>
      <c r="CH66" s="1136"/>
      <c r="CI66" s="1136"/>
      <c r="CJ66" s="1136"/>
      <c r="CK66" s="1136"/>
      <c r="CL66" s="1136"/>
      <c r="CM66" s="1136"/>
      <c r="CN66" s="1136"/>
      <c r="CO66" s="1136"/>
      <c r="CP66" s="1136"/>
      <c r="CQ66" s="1136"/>
      <c r="CR66" s="1136"/>
      <c r="CS66" s="1136"/>
      <c r="CT66" s="1136"/>
      <c r="CU66" s="1136"/>
      <c r="CV66" s="1136"/>
      <c r="CW66" s="1136"/>
      <c r="CX66" s="1136"/>
      <c r="CY66" s="1136"/>
      <c r="CZ66" s="1136"/>
      <c r="DA66" s="1136"/>
      <c r="DB66" s="1136"/>
      <c r="DC66" s="1137"/>
    </row>
    <row r="67" spans="2:107" ht="13.2" x14ac:dyDescent="0.2">
      <c r="B67" s="332"/>
      <c r="AN67" s="1135"/>
      <c r="AO67" s="1136"/>
      <c r="AP67" s="1136"/>
      <c r="AQ67" s="1136"/>
      <c r="AR67" s="1136"/>
      <c r="AS67" s="1136"/>
      <c r="AT67" s="1136"/>
      <c r="AU67" s="1136"/>
      <c r="AV67" s="1136"/>
      <c r="AW67" s="1136"/>
      <c r="AX67" s="1136"/>
      <c r="AY67" s="1136"/>
      <c r="AZ67" s="1136"/>
      <c r="BA67" s="1136"/>
      <c r="BB67" s="1136"/>
      <c r="BC67" s="1136"/>
      <c r="BD67" s="1136"/>
      <c r="BE67" s="1136"/>
      <c r="BF67" s="1136"/>
      <c r="BG67" s="1136"/>
      <c r="BH67" s="1136"/>
      <c r="BI67" s="1136"/>
      <c r="BJ67" s="1136"/>
      <c r="BK67" s="1136"/>
      <c r="BL67" s="1136"/>
      <c r="BM67" s="1136"/>
      <c r="BN67" s="1136"/>
      <c r="BO67" s="1136"/>
      <c r="BP67" s="1136"/>
      <c r="BQ67" s="1136"/>
      <c r="BR67" s="1136"/>
      <c r="BS67" s="1136"/>
      <c r="BT67" s="1136"/>
      <c r="BU67" s="1136"/>
      <c r="BV67" s="1136"/>
      <c r="BW67" s="1136"/>
      <c r="BX67" s="1136"/>
      <c r="BY67" s="1136"/>
      <c r="BZ67" s="1136"/>
      <c r="CA67" s="1136"/>
      <c r="CB67" s="1136"/>
      <c r="CC67" s="1136"/>
      <c r="CD67" s="1136"/>
      <c r="CE67" s="1136"/>
      <c r="CF67" s="1136"/>
      <c r="CG67" s="1136"/>
      <c r="CH67" s="1136"/>
      <c r="CI67" s="1136"/>
      <c r="CJ67" s="1136"/>
      <c r="CK67" s="1136"/>
      <c r="CL67" s="1136"/>
      <c r="CM67" s="1136"/>
      <c r="CN67" s="1136"/>
      <c r="CO67" s="1136"/>
      <c r="CP67" s="1136"/>
      <c r="CQ67" s="1136"/>
      <c r="CR67" s="1136"/>
      <c r="CS67" s="1136"/>
      <c r="CT67" s="1136"/>
      <c r="CU67" s="1136"/>
      <c r="CV67" s="1136"/>
      <c r="CW67" s="1136"/>
      <c r="CX67" s="1136"/>
      <c r="CY67" s="1136"/>
      <c r="CZ67" s="1136"/>
      <c r="DA67" s="1136"/>
      <c r="DB67" s="1136"/>
      <c r="DC67" s="1137"/>
    </row>
    <row r="68" spans="2:107" ht="13.2" x14ac:dyDescent="0.2">
      <c r="B68" s="332"/>
      <c r="AN68" s="1135"/>
      <c r="AO68" s="1136"/>
      <c r="AP68" s="1136"/>
      <c r="AQ68" s="1136"/>
      <c r="AR68" s="1136"/>
      <c r="AS68" s="1136"/>
      <c r="AT68" s="1136"/>
      <c r="AU68" s="1136"/>
      <c r="AV68" s="1136"/>
      <c r="AW68" s="1136"/>
      <c r="AX68" s="1136"/>
      <c r="AY68" s="1136"/>
      <c r="AZ68" s="1136"/>
      <c r="BA68" s="1136"/>
      <c r="BB68" s="1136"/>
      <c r="BC68" s="1136"/>
      <c r="BD68" s="1136"/>
      <c r="BE68" s="1136"/>
      <c r="BF68" s="1136"/>
      <c r="BG68" s="1136"/>
      <c r="BH68" s="1136"/>
      <c r="BI68" s="1136"/>
      <c r="BJ68" s="1136"/>
      <c r="BK68" s="1136"/>
      <c r="BL68" s="1136"/>
      <c r="BM68" s="1136"/>
      <c r="BN68" s="1136"/>
      <c r="BO68" s="1136"/>
      <c r="BP68" s="1136"/>
      <c r="BQ68" s="1136"/>
      <c r="BR68" s="1136"/>
      <c r="BS68" s="1136"/>
      <c r="BT68" s="1136"/>
      <c r="BU68" s="1136"/>
      <c r="BV68" s="1136"/>
      <c r="BW68" s="1136"/>
      <c r="BX68" s="1136"/>
      <c r="BY68" s="1136"/>
      <c r="BZ68" s="1136"/>
      <c r="CA68" s="1136"/>
      <c r="CB68" s="1136"/>
      <c r="CC68" s="1136"/>
      <c r="CD68" s="1136"/>
      <c r="CE68" s="1136"/>
      <c r="CF68" s="1136"/>
      <c r="CG68" s="1136"/>
      <c r="CH68" s="1136"/>
      <c r="CI68" s="1136"/>
      <c r="CJ68" s="1136"/>
      <c r="CK68" s="1136"/>
      <c r="CL68" s="1136"/>
      <c r="CM68" s="1136"/>
      <c r="CN68" s="1136"/>
      <c r="CO68" s="1136"/>
      <c r="CP68" s="1136"/>
      <c r="CQ68" s="1136"/>
      <c r="CR68" s="1136"/>
      <c r="CS68" s="1136"/>
      <c r="CT68" s="1136"/>
      <c r="CU68" s="1136"/>
      <c r="CV68" s="1136"/>
      <c r="CW68" s="1136"/>
      <c r="CX68" s="1136"/>
      <c r="CY68" s="1136"/>
      <c r="CZ68" s="1136"/>
      <c r="DA68" s="1136"/>
      <c r="DB68" s="1136"/>
      <c r="DC68" s="1137"/>
    </row>
    <row r="69" spans="2:107" ht="13.2" x14ac:dyDescent="0.2">
      <c r="B69" s="332"/>
      <c r="AN69" s="1138"/>
      <c r="AO69" s="1139"/>
      <c r="AP69" s="1139"/>
      <c r="AQ69" s="1139"/>
      <c r="AR69" s="1139"/>
      <c r="AS69" s="1139"/>
      <c r="AT69" s="1139"/>
      <c r="AU69" s="1139"/>
      <c r="AV69" s="1139"/>
      <c r="AW69" s="1139"/>
      <c r="AX69" s="1139"/>
      <c r="AY69" s="1139"/>
      <c r="AZ69" s="1139"/>
      <c r="BA69" s="1139"/>
      <c r="BB69" s="1139"/>
      <c r="BC69" s="1139"/>
      <c r="BD69" s="1139"/>
      <c r="BE69" s="1139"/>
      <c r="BF69" s="1139"/>
      <c r="BG69" s="1139"/>
      <c r="BH69" s="1139"/>
      <c r="BI69" s="1139"/>
      <c r="BJ69" s="1139"/>
      <c r="BK69" s="1139"/>
      <c r="BL69" s="1139"/>
      <c r="BM69" s="1139"/>
      <c r="BN69" s="1139"/>
      <c r="BO69" s="1139"/>
      <c r="BP69" s="1139"/>
      <c r="BQ69" s="1139"/>
      <c r="BR69" s="1139"/>
      <c r="BS69" s="1139"/>
      <c r="BT69" s="1139"/>
      <c r="BU69" s="1139"/>
      <c r="BV69" s="1139"/>
      <c r="BW69" s="1139"/>
      <c r="BX69" s="1139"/>
      <c r="BY69" s="1139"/>
      <c r="BZ69" s="1139"/>
      <c r="CA69" s="1139"/>
      <c r="CB69" s="1139"/>
      <c r="CC69" s="1139"/>
      <c r="CD69" s="1139"/>
      <c r="CE69" s="1139"/>
      <c r="CF69" s="1139"/>
      <c r="CG69" s="1139"/>
      <c r="CH69" s="1139"/>
      <c r="CI69" s="1139"/>
      <c r="CJ69" s="1139"/>
      <c r="CK69" s="1139"/>
      <c r="CL69" s="1139"/>
      <c r="CM69" s="1139"/>
      <c r="CN69" s="1139"/>
      <c r="CO69" s="1139"/>
      <c r="CP69" s="1139"/>
      <c r="CQ69" s="1139"/>
      <c r="CR69" s="1139"/>
      <c r="CS69" s="1139"/>
      <c r="CT69" s="1139"/>
      <c r="CU69" s="1139"/>
      <c r="CV69" s="1139"/>
      <c r="CW69" s="1139"/>
      <c r="CX69" s="1139"/>
      <c r="CY69" s="1139"/>
      <c r="CZ69" s="1139"/>
      <c r="DA69" s="1139"/>
      <c r="DB69" s="1139"/>
      <c r="DC69" s="1140"/>
    </row>
    <row r="70" spans="2:107" ht="13.2" x14ac:dyDescent="0.2">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ht="13.2" x14ac:dyDescent="0.2">
      <c r="B71" s="332"/>
      <c r="G71" s="357"/>
      <c r="I71" s="358"/>
      <c r="J71" s="355"/>
      <c r="K71" s="355"/>
      <c r="L71" s="356"/>
      <c r="M71" s="355"/>
      <c r="N71" s="356"/>
      <c r="AM71" s="357"/>
      <c r="AN71" s="323" t="s">
        <v>556</v>
      </c>
    </row>
    <row r="72" spans="2:107" ht="13.2" x14ac:dyDescent="0.2">
      <c r="B72" s="332"/>
      <c r="G72" s="1141"/>
      <c r="H72" s="1141"/>
      <c r="I72" s="1141"/>
      <c r="J72" s="1141"/>
      <c r="K72" s="342"/>
      <c r="L72" s="342"/>
      <c r="M72" s="343"/>
      <c r="N72" s="343"/>
      <c r="AN72" s="1142"/>
      <c r="AO72" s="1143"/>
      <c r="AP72" s="1143"/>
      <c r="AQ72" s="1143"/>
      <c r="AR72" s="1143"/>
      <c r="AS72" s="1143"/>
      <c r="AT72" s="1143"/>
      <c r="AU72" s="1143"/>
      <c r="AV72" s="1143"/>
      <c r="AW72" s="1143"/>
      <c r="AX72" s="1143"/>
      <c r="AY72" s="1143"/>
      <c r="AZ72" s="1143"/>
      <c r="BA72" s="1143"/>
      <c r="BB72" s="1143"/>
      <c r="BC72" s="1143"/>
      <c r="BD72" s="1143"/>
      <c r="BE72" s="1143"/>
      <c r="BF72" s="1143"/>
      <c r="BG72" s="1143"/>
      <c r="BH72" s="1143"/>
      <c r="BI72" s="1143"/>
      <c r="BJ72" s="1143"/>
      <c r="BK72" s="1143"/>
      <c r="BL72" s="1143"/>
      <c r="BM72" s="1143"/>
      <c r="BN72" s="1143"/>
      <c r="BO72" s="1144"/>
      <c r="BP72" s="1145" t="s">
        <v>388</v>
      </c>
      <c r="BQ72" s="1145"/>
      <c r="BR72" s="1145"/>
      <c r="BS72" s="1145"/>
      <c r="BT72" s="1145"/>
      <c r="BU72" s="1145"/>
      <c r="BV72" s="1145"/>
      <c r="BW72" s="1145"/>
      <c r="BX72" s="1145" t="s">
        <v>527</v>
      </c>
      <c r="BY72" s="1145"/>
      <c r="BZ72" s="1145"/>
      <c r="CA72" s="1145"/>
      <c r="CB72" s="1145"/>
      <c r="CC72" s="1145"/>
      <c r="CD72" s="1145"/>
      <c r="CE72" s="1145"/>
      <c r="CF72" s="1145" t="s">
        <v>444</v>
      </c>
      <c r="CG72" s="1145"/>
      <c r="CH72" s="1145"/>
      <c r="CI72" s="1145"/>
      <c r="CJ72" s="1145"/>
      <c r="CK72" s="1145"/>
      <c r="CL72" s="1145"/>
      <c r="CM72" s="1145"/>
      <c r="CN72" s="1145" t="s">
        <v>528</v>
      </c>
      <c r="CO72" s="1145"/>
      <c r="CP72" s="1145"/>
      <c r="CQ72" s="1145"/>
      <c r="CR72" s="1145"/>
      <c r="CS72" s="1145"/>
      <c r="CT72" s="1145"/>
      <c r="CU72" s="1145"/>
      <c r="CV72" s="1145" t="s">
        <v>529</v>
      </c>
      <c r="CW72" s="1145"/>
      <c r="CX72" s="1145"/>
      <c r="CY72" s="1145"/>
      <c r="CZ72" s="1145"/>
      <c r="DA72" s="1145"/>
      <c r="DB72" s="1145"/>
      <c r="DC72" s="1145"/>
    </row>
    <row r="73" spans="2:107" ht="13.2" x14ac:dyDescent="0.2">
      <c r="B73" s="332"/>
      <c r="G73" s="1146"/>
      <c r="H73" s="1146"/>
      <c r="I73" s="1146"/>
      <c r="J73" s="1146"/>
      <c r="K73" s="1151"/>
      <c r="L73" s="1151"/>
      <c r="M73" s="1151"/>
      <c r="N73" s="1151"/>
      <c r="AM73" s="341"/>
      <c r="AN73" s="1148" t="s">
        <v>557</v>
      </c>
      <c r="AO73" s="1148"/>
      <c r="AP73" s="1148"/>
      <c r="AQ73" s="1148"/>
      <c r="AR73" s="1148"/>
      <c r="AS73" s="1148"/>
      <c r="AT73" s="1148"/>
      <c r="AU73" s="1148"/>
      <c r="AV73" s="1148"/>
      <c r="AW73" s="1148"/>
      <c r="AX73" s="1148"/>
      <c r="AY73" s="1148"/>
      <c r="AZ73" s="1148"/>
      <c r="BA73" s="1148"/>
      <c r="BB73" s="1148" t="s">
        <v>558</v>
      </c>
      <c r="BC73" s="1148"/>
      <c r="BD73" s="1148"/>
      <c r="BE73" s="1148"/>
      <c r="BF73" s="1148"/>
      <c r="BG73" s="1148"/>
      <c r="BH73" s="1148"/>
      <c r="BI73" s="1148"/>
      <c r="BJ73" s="1148"/>
      <c r="BK73" s="1148"/>
      <c r="BL73" s="1148"/>
      <c r="BM73" s="1148"/>
      <c r="BN73" s="1148"/>
      <c r="BO73" s="1148"/>
      <c r="BP73" s="1131">
        <v>36.799999999999997</v>
      </c>
      <c r="BQ73" s="1131"/>
      <c r="BR73" s="1131"/>
      <c r="BS73" s="1131"/>
      <c r="BT73" s="1131"/>
      <c r="BU73" s="1131"/>
      <c r="BV73" s="1131"/>
      <c r="BW73" s="1131"/>
      <c r="BX73" s="1131">
        <v>18.2</v>
      </c>
      <c r="BY73" s="1131"/>
      <c r="BZ73" s="1131"/>
      <c r="CA73" s="1131"/>
      <c r="CB73" s="1131"/>
      <c r="CC73" s="1131"/>
      <c r="CD73" s="1131"/>
      <c r="CE73" s="1131"/>
      <c r="CF73" s="1131">
        <v>9.3000000000000007</v>
      </c>
      <c r="CG73" s="1131"/>
      <c r="CH73" s="1131"/>
      <c r="CI73" s="1131"/>
      <c r="CJ73" s="1131"/>
      <c r="CK73" s="1131"/>
      <c r="CL73" s="1131"/>
      <c r="CM73" s="1131"/>
      <c r="CN73" s="1131"/>
      <c r="CO73" s="1131"/>
      <c r="CP73" s="1131"/>
      <c r="CQ73" s="1131"/>
      <c r="CR73" s="1131"/>
      <c r="CS73" s="1131"/>
      <c r="CT73" s="1131"/>
      <c r="CU73" s="1131"/>
      <c r="CV73" s="1131"/>
      <c r="CW73" s="1131"/>
      <c r="CX73" s="1131"/>
      <c r="CY73" s="1131"/>
      <c r="CZ73" s="1131"/>
      <c r="DA73" s="1131"/>
      <c r="DB73" s="1131"/>
      <c r="DC73" s="1131"/>
    </row>
    <row r="74" spans="2:107" ht="13.2" x14ac:dyDescent="0.2">
      <c r="B74" s="332"/>
      <c r="G74" s="1146"/>
      <c r="H74" s="1146"/>
      <c r="I74" s="1146"/>
      <c r="J74" s="1146"/>
      <c r="K74" s="1151"/>
      <c r="L74" s="1151"/>
      <c r="M74" s="1151"/>
      <c r="N74" s="1151"/>
      <c r="AM74" s="341"/>
      <c r="AN74" s="1148"/>
      <c r="AO74" s="1148"/>
      <c r="AP74" s="1148"/>
      <c r="AQ74" s="1148"/>
      <c r="AR74" s="1148"/>
      <c r="AS74" s="1148"/>
      <c r="AT74" s="1148"/>
      <c r="AU74" s="1148"/>
      <c r="AV74" s="1148"/>
      <c r="AW74" s="1148"/>
      <c r="AX74" s="1148"/>
      <c r="AY74" s="1148"/>
      <c r="AZ74" s="1148"/>
      <c r="BA74" s="1148"/>
      <c r="BB74" s="1148"/>
      <c r="BC74" s="1148"/>
      <c r="BD74" s="1148"/>
      <c r="BE74" s="1148"/>
      <c r="BF74" s="1148"/>
      <c r="BG74" s="1148"/>
      <c r="BH74" s="1148"/>
      <c r="BI74" s="1148"/>
      <c r="BJ74" s="1148"/>
      <c r="BK74" s="1148"/>
      <c r="BL74" s="1148"/>
      <c r="BM74" s="1148"/>
      <c r="BN74" s="1148"/>
      <c r="BO74" s="1148"/>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2" x14ac:dyDescent="0.2">
      <c r="B75" s="332"/>
      <c r="G75" s="1146"/>
      <c r="H75" s="1146"/>
      <c r="I75" s="1141"/>
      <c r="J75" s="1141"/>
      <c r="K75" s="1147"/>
      <c r="L75" s="1147"/>
      <c r="M75" s="1147"/>
      <c r="N75" s="1147"/>
      <c r="AM75" s="341"/>
      <c r="AN75" s="1148"/>
      <c r="AO75" s="1148"/>
      <c r="AP75" s="1148"/>
      <c r="AQ75" s="1148"/>
      <c r="AR75" s="1148"/>
      <c r="AS75" s="1148"/>
      <c r="AT75" s="1148"/>
      <c r="AU75" s="1148"/>
      <c r="AV75" s="1148"/>
      <c r="AW75" s="1148"/>
      <c r="AX75" s="1148"/>
      <c r="AY75" s="1148"/>
      <c r="AZ75" s="1148"/>
      <c r="BA75" s="1148"/>
      <c r="BB75" s="1148" t="s">
        <v>562</v>
      </c>
      <c r="BC75" s="1148"/>
      <c r="BD75" s="1148"/>
      <c r="BE75" s="1148"/>
      <c r="BF75" s="1148"/>
      <c r="BG75" s="1148"/>
      <c r="BH75" s="1148"/>
      <c r="BI75" s="1148"/>
      <c r="BJ75" s="1148"/>
      <c r="BK75" s="1148"/>
      <c r="BL75" s="1148"/>
      <c r="BM75" s="1148"/>
      <c r="BN75" s="1148"/>
      <c r="BO75" s="1148"/>
      <c r="BP75" s="1131">
        <v>9.9</v>
      </c>
      <c r="BQ75" s="1131"/>
      <c r="BR75" s="1131"/>
      <c r="BS75" s="1131"/>
      <c r="BT75" s="1131"/>
      <c r="BU75" s="1131"/>
      <c r="BV75" s="1131"/>
      <c r="BW75" s="1131"/>
      <c r="BX75" s="1131">
        <v>10.199999999999999</v>
      </c>
      <c r="BY75" s="1131"/>
      <c r="BZ75" s="1131"/>
      <c r="CA75" s="1131"/>
      <c r="CB75" s="1131"/>
      <c r="CC75" s="1131"/>
      <c r="CD75" s="1131"/>
      <c r="CE75" s="1131"/>
      <c r="CF75" s="1131">
        <v>10.199999999999999</v>
      </c>
      <c r="CG75" s="1131"/>
      <c r="CH75" s="1131"/>
      <c r="CI75" s="1131"/>
      <c r="CJ75" s="1131"/>
      <c r="CK75" s="1131"/>
      <c r="CL75" s="1131"/>
      <c r="CM75" s="1131"/>
      <c r="CN75" s="1131">
        <v>9.8000000000000007</v>
      </c>
      <c r="CO75" s="1131"/>
      <c r="CP75" s="1131"/>
      <c r="CQ75" s="1131"/>
      <c r="CR75" s="1131"/>
      <c r="CS75" s="1131"/>
      <c r="CT75" s="1131"/>
      <c r="CU75" s="1131"/>
      <c r="CV75" s="1131">
        <v>8.9</v>
      </c>
      <c r="CW75" s="1131"/>
      <c r="CX75" s="1131"/>
      <c r="CY75" s="1131"/>
      <c r="CZ75" s="1131"/>
      <c r="DA75" s="1131"/>
      <c r="DB75" s="1131"/>
      <c r="DC75" s="1131"/>
    </row>
    <row r="76" spans="2:107" ht="13.2" x14ac:dyDescent="0.2">
      <c r="B76" s="332"/>
      <c r="G76" s="1146"/>
      <c r="H76" s="1146"/>
      <c r="I76" s="1141"/>
      <c r="J76" s="1141"/>
      <c r="K76" s="1147"/>
      <c r="L76" s="1147"/>
      <c r="M76" s="1147"/>
      <c r="N76" s="1147"/>
      <c r="AM76" s="341"/>
      <c r="AN76" s="1148"/>
      <c r="AO76" s="1148"/>
      <c r="AP76" s="1148"/>
      <c r="AQ76" s="1148"/>
      <c r="AR76" s="1148"/>
      <c r="AS76" s="1148"/>
      <c r="AT76" s="1148"/>
      <c r="AU76" s="1148"/>
      <c r="AV76" s="1148"/>
      <c r="AW76" s="1148"/>
      <c r="AX76" s="1148"/>
      <c r="AY76" s="1148"/>
      <c r="AZ76" s="1148"/>
      <c r="BA76" s="1148"/>
      <c r="BB76" s="1148"/>
      <c r="BC76" s="1148"/>
      <c r="BD76" s="1148"/>
      <c r="BE76" s="1148"/>
      <c r="BF76" s="1148"/>
      <c r="BG76" s="1148"/>
      <c r="BH76" s="1148"/>
      <c r="BI76" s="1148"/>
      <c r="BJ76" s="1148"/>
      <c r="BK76" s="1148"/>
      <c r="BL76" s="1148"/>
      <c r="BM76" s="1148"/>
      <c r="BN76" s="1148"/>
      <c r="BO76" s="1148"/>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2" x14ac:dyDescent="0.2">
      <c r="B77" s="332"/>
      <c r="G77" s="1141"/>
      <c r="H77" s="1141"/>
      <c r="I77" s="1141"/>
      <c r="J77" s="1141"/>
      <c r="K77" s="1151"/>
      <c r="L77" s="1151"/>
      <c r="M77" s="1151"/>
      <c r="N77" s="1151"/>
      <c r="AN77" s="1145" t="s">
        <v>560</v>
      </c>
      <c r="AO77" s="1145"/>
      <c r="AP77" s="1145"/>
      <c r="AQ77" s="1145"/>
      <c r="AR77" s="1145"/>
      <c r="AS77" s="1145"/>
      <c r="AT77" s="1145"/>
      <c r="AU77" s="1145"/>
      <c r="AV77" s="1145"/>
      <c r="AW77" s="1145"/>
      <c r="AX77" s="1145"/>
      <c r="AY77" s="1145"/>
      <c r="AZ77" s="1145"/>
      <c r="BA77" s="1145"/>
      <c r="BB77" s="1148" t="s">
        <v>558</v>
      </c>
      <c r="BC77" s="1148"/>
      <c r="BD77" s="1148"/>
      <c r="BE77" s="1148"/>
      <c r="BF77" s="1148"/>
      <c r="BG77" s="1148"/>
      <c r="BH77" s="1148"/>
      <c r="BI77" s="1148"/>
      <c r="BJ77" s="1148"/>
      <c r="BK77" s="1148"/>
      <c r="BL77" s="1148"/>
      <c r="BM77" s="1148"/>
      <c r="BN77" s="1148"/>
      <c r="BO77" s="1148"/>
      <c r="BP77" s="1131">
        <v>15.8</v>
      </c>
      <c r="BQ77" s="1131"/>
      <c r="BR77" s="1131"/>
      <c r="BS77" s="1131"/>
      <c r="BT77" s="1131"/>
      <c r="BU77" s="1131"/>
      <c r="BV77" s="1131"/>
      <c r="BW77" s="1131"/>
      <c r="BX77" s="1131">
        <v>15</v>
      </c>
      <c r="BY77" s="1131"/>
      <c r="BZ77" s="1131"/>
      <c r="CA77" s="1131"/>
      <c r="CB77" s="1131"/>
      <c r="CC77" s="1131"/>
      <c r="CD77" s="1131"/>
      <c r="CE77" s="1131"/>
      <c r="CF77" s="1131">
        <v>12.2</v>
      </c>
      <c r="CG77" s="1131"/>
      <c r="CH77" s="1131"/>
      <c r="CI77" s="1131"/>
      <c r="CJ77" s="1131"/>
      <c r="CK77" s="1131"/>
      <c r="CL77" s="1131"/>
      <c r="CM77" s="1131"/>
      <c r="CN77" s="1131">
        <v>5</v>
      </c>
      <c r="CO77" s="1131"/>
      <c r="CP77" s="1131"/>
      <c r="CQ77" s="1131"/>
      <c r="CR77" s="1131"/>
      <c r="CS77" s="1131"/>
      <c r="CT77" s="1131"/>
      <c r="CU77" s="1131"/>
      <c r="CV77" s="1131">
        <v>5.4</v>
      </c>
      <c r="CW77" s="1131"/>
      <c r="CX77" s="1131"/>
      <c r="CY77" s="1131"/>
      <c r="CZ77" s="1131"/>
      <c r="DA77" s="1131"/>
      <c r="DB77" s="1131"/>
      <c r="DC77" s="1131"/>
    </row>
    <row r="78" spans="2:107" ht="13.2" x14ac:dyDescent="0.2">
      <c r="B78" s="332"/>
      <c r="G78" s="1141"/>
      <c r="H78" s="1141"/>
      <c r="I78" s="1141"/>
      <c r="J78" s="1141"/>
      <c r="K78" s="1151"/>
      <c r="L78" s="1151"/>
      <c r="M78" s="1151"/>
      <c r="N78" s="1151"/>
      <c r="AN78" s="1145"/>
      <c r="AO78" s="1145"/>
      <c r="AP78" s="1145"/>
      <c r="AQ78" s="1145"/>
      <c r="AR78" s="1145"/>
      <c r="AS78" s="1145"/>
      <c r="AT78" s="1145"/>
      <c r="AU78" s="1145"/>
      <c r="AV78" s="1145"/>
      <c r="AW78" s="1145"/>
      <c r="AX78" s="1145"/>
      <c r="AY78" s="1145"/>
      <c r="AZ78" s="1145"/>
      <c r="BA78" s="1145"/>
      <c r="BB78" s="1148"/>
      <c r="BC78" s="1148"/>
      <c r="BD78" s="1148"/>
      <c r="BE78" s="1148"/>
      <c r="BF78" s="1148"/>
      <c r="BG78" s="1148"/>
      <c r="BH78" s="1148"/>
      <c r="BI78" s="1148"/>
      <c r="BJ78" s="1148"/>
      <c r="BK78" s="1148"/>
      <c r="BL78" s="1148"/>
      <c r="BM78" s="1148"/>
      <c r="BN78" s="1148"/>
      <c r="BO78" s="1148"/>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2" x14ac:dyDescent="0.2">
      <c r="B79" s="332"/>
      <c r="G79" s="1141"/>
      <c r="H79" s="1141"/>
      <c r="I79" s="1150"/>
      <c r="J79" s="1150"/>
      <c r="K79" s="1152"/>
      <c r="L79" s="1152"/>
      <c r="M79" s="1152"/>
      <c r="N79" s="1152"/>
      <c r="AN79" s="1145"/>
      <c r="AO79" s="1145"/>
      <c r="AP79" s="1145"/>
      <c r="AQ79" s="1145"/>
      <c r="AR79" s="1145"/>
      <c r="AS79" s="1145"/>
      <c r="AT79" s="1145"/>
      <c r="AU79" s="1145"/>
      <c r="AV79" s="1145"/>
      <c r="AW79" s="1145"/>
      <c r="AX79" s="1145"/>
      <c r="AY79" s="1145"/>
      <c r="AZ79" s="1145"/>
      <c r="BA79" s="1145"/>
      <c r="BB79" s="1148" t="s">
        <v>562</v>
      </c>
      <c r="BC79" s="1148"/>
      <c r="BD79" s="1148"/>
      <c r="BE79" s="1148"/>
      <c r="BF79" s="1148"/>
      <c r="BG79" s="1148"/>
      <c r="BH79" s="1148"/>
      <c r="BI79" s="1148"/>
      <c r="BJ79" s="1148"/>
      <c r="BK79" s="1148"/>
      <c r="BL79" s="1148"/>
      <c r="BM79" s="1148"/>
      <c r="BN79" s="1148"/>
      <c r="BO79" s="1148"/>
      <c r="BP79" s="1131">
        <v>6.2</v>
      </c>
      <c r="BQ79" s="1131"/>
      <c r="BR79" s="1131"/>
      <c r="BS79" s="1131"/>
      <c r="BT79" s="1131"/>
      <c r="BU79" s="1131"/>
      <c r="BV79" s="1131"/>
      <c r="BW79" s="1131"/>
      <c r="BX79" s="1131">
        <v>5</v>
      </c>
      <c r="BY79" s="1131"/>
      <c r="BZ79" s="1131"/>
      <c r="CA79" s="1131"/>
      <c r="CB79" s="1131"/>
      <c r="CC79" s="1131"/>
      <c r="CD79" s="1131"/>
      <c r="CE79" s="1131"/>
      <c r="CF79" s="1131">
        <v>4.8</v>
      </c>
      <c r="CG79" s="1131"/>
      <c r="CH79" s="1131"/>
      <c r="CI79" s="1131"/>
      <c r="CJ79" s="1131"/>
      <c r="CK79" s="1131"/>
      <c r="CL79" s="1131"/>
      <c r="CM79" s="1131"/>
      <c r="CN79" s="1131">
        <v>4.5</v>
      </c>
      <c r="CO79" s="1131"/>
      <c r="CP79" s="1131"/>
      <c r="CQ79" s="1131"/>
      <c r="CR79" s="1131"/>
      <c r="CS79" s="1131"/>
      <c r="CT79" s="1131"/>
      <c r="CU79" s="1131"/>
      <c r="CV79" s="1131">
        <v>4.2</v>
      </c>
      <c r="CW79" s="1131"/>
      <c r="CX79" s="1131"/>
      <c r="CY79" s="1131"/>
      <c r="CZ79" s="1131"/>
      <c r="DA79" s="1131"/>
      <c r="DB79" s="1131"/>
      <c r="DC79" s="1131"/>
    </row>
    <row r="80" spans="2:107" ht="13.2" x14ac:dyDescent="0.2">
      <c r="B80" s="332"/>
      <c r="G80" s="1141"/>
      <c r="H80" s="1141"/>
      <c r="I80" s="1150"/>
      <c r="J80" s="1150"/>
      <c r="K80" s="1152"/>
      <c r="L80" s="1152"/>
      <c r="M80" s="1152"/>
      <c r="N80" s="1152"/>
      <c r="AN80" s="1145"/>
      <c r="AO80" s="1145"/>
      <c r="AP80" s="1145"/>
      <c r="AQ80" s="1145"/>
      <c r="AR80" s="1145"/>
      <c r="AS80" s="1145"/>
      <c r="AT80" s="1145"/>
      <c r="AU80" s="1145"/>
      <c r="AV80" s="1145"/>
      <c r="AW80" s="1145"/>
      <c r="AX80" s="1145"/>
      <c r="AY80" s="1145"/>
      <c r="AZ80" s="1145"/>
      <c r="BA80" s="1145"/>
      <c r="BB80" s="1148"/>
      <c r="BC80" s="1148"/>
      <c r="BD80" s="1148"/>
      <c r="BE80" s="1148"/>
      <c r="BF80" s="1148"/>
      <c r="BG80" s="1148"/>
      <c r="BH80" s="1148"/>
      <c r="BI80" s="1148"/>
      <c r="BJ80" s="1148"/>
      <c r="BK80" s="1148"/>
      <c r="BL80" s="1148"/>
      <c r="BM80" s="1148"/>
      <c r="BN80" s="1148"/>
      <c r="BO80" s="1148"/>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2" x14ac:dyDescent="0.2">
      <c r="B81" s="332"/>
    </row>
    <row r="82" spans="2:109" ht="16.2" x14ac:dyDescent="0.2">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ht="13.2" x14ac:dyDescent="0.2">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ht="13.2" x14ac:dyDescent="0.2">
      <c r="DD84" s="323"/>
      <c r="DE84" s="323"/>
    </row>
    <row r="85" spans="2:109" ht="13.2" x14ac:dyDescent="0.2">
      <c r="DD85" s="323"/>
      <c r="DE85" s="323"/>
    </row>
    <row r="86" spans="2:109" ht="13.2" hidden="1" x14ac:dyDescent="0.2">
      <c r="DD86" s="323"/>
      <c r="DE86" s="323"/>
    </row>
    <row r="87" spans="2:109" ht="13.2" hidden="1" x14ac:dyDescent="0.2">
      <c r="K87" s="360"/>
      <c r="AQ87" s="360"/>
      <c r="BC87" s="360"/>
      <c r="BO87" s="360"/>
      <c r="CA87" s="360"/>
      <c r="CM87" s="360"/>
      <c r="CY87" s="360"/>
      <c r="DD87" s="323"/>
      <c r="DE87" s="323"/>
    </row>
    <row r="88" spans="2:109" ht="13.2" hidden="1" x14ac:dyDescent="0.2">
      <c r="DD88" s="323"/>
      <c r="DE88" s="323"/>
    </row>
    <row r="89" spans="2:109" ht="13.2" hidden="1" x14ac:dyDescent="0.2">
      <c r="DD89" s="323"/>
      <c r="DE89" s="323"/>
    </row>
    <row r="90" spans="2:109" ht="13.2" hidden="1" x14ac:dyDescent="0.2">
      <c r="DD90" s="323"/>
      <c r="DE90" s="323"/>
    </row>
    <row r="91" spans="2:109" ht="13.2" hidden="1" x14ac:dyDescent="0.2">
      <c r="DD91" s="323"/>
      <c r="DE91" s="323"/>
    </row>
    <row r="92" spans="2:109" ht="13.5" hidden="1" customHeight="1" x14ac:dyDescent="0.2">
      <c r="DD92" s="323"/>
      <c r="DE92" s="323"/>
    </row>
    <row r="93" spans="2:109" ht="13.5" hidden="1" customHeight="1" x14ac:dyDescent="0.2">
      <c r="DD93" s="323"/>
      <c r="DE93" s="323"/>
    </row>
    <row r="94" spans="2:109" ht="13.5" hidden="1" customHeight="1" x14ac:dyDescent="0.2">
      <c r="DD94" s="323"/>
      <c r="DE94" s="323"/>
    </row>
    <row r="95" spans="2:109" ht="13.5" hidden="1" customHeight="1" x14ac:dyDescent="0.2">
      <c r="DD95" s="323"/>
      <c r="DE95" s="323"/>
    </row>
    <row r="96" spans="2:109" ht="13.5" hidden="1" customHeight="1" x14ac:dyDescent="0.2">
      <c r="DD96" s="323"/>
      <c r="DE96" s="323"/>
    </row>
    <row r="97" s="323" customFormat="1" ht="13.5" hidden="1" customHeight="1" x14ac:dyDescent="0.2"/>
    <row r="98" s="323" customFormat="1" ht="13.5" hidden="1" customHeight="1" x14ac:dyDescent="0.2"/>
    <row r="99" s="323" customFormat="1" ht="13.5" hidden="1" customHeight="1" x14ac:dyDescent="0.2"/>
    <row r="100" s="323" customFormat="1" ht="13.5" hidden="1" customHeight="1" x14ac:dyDescent="0.2"/>
    <row r="101" s="323" customFormat="1" ht="13.5" hidden="1" customHeight="1" x14ac:dyDescent="0.2"/>
    <row r="102" s="323" customFormat="1" ht="13.5" hidden="1" customHeight="1" x14ac:dyDescent="0.2"/>
    <row r="103" s="323" customFormat="1" ht="13.5" hidden="1" customHeight="1" x14ac:dyDescent="0.2"/>
    <row r="104" s="323" customFormat="1" ht="13.5" hidden="1" customHeight="1" x14ac:dyDescent="0.2"/>
    <row r="105" s="323" customFormat="1" ht="13.5" hidden="1" customHeight="1" x14ac:dyDescent="0.2"/>
    <row r="106" s="323" customFormat="1" ht="13.5" hidden="1" customHeight="1" x14ac:dyDescent="0.2"/>
    <row r="107" s="323" customFormat="1" ht="13.5" hidden="1" customHeight="1" x14ac:dyDescent="0.2"/>
    <row r="108" s="323" customFormat="1" ht="13.5" hidden="1" customHeight="1" x14ac:dyDescent="0.2"/>
    <row r="109" s="323" customFormat="1" ht="13.5" hidden="1" customHeight="1" x14ac:dyDescent="0.2"/>
    <row r="110" s="323" customFormat="1" ht="13.5" hidden="1" customHeight="1" x14ac:dyDescent="0.2"/>
    <row r="111" s="323" customFormat="1" ht="13.5" hidden="1" customHeight="1" x14ac:dyDescent="0.2"/>
    <row r="112" s="323" customFormat="1" ht="13.5" hidden="1" customHeight="1" x14ac:dyDescent="0.2"/>
    <row r="113" s="323" customFormat="1" ht="13.5" hidden="1" customHeight="1" x14ac:dyDescent="0.2"/>
    <row r="114" s="323" customFormat="1" ht="13.5" hidden="1" customHeight="1" x14ac:dyDescent="0.2"/>
    <row r="115" s="323" customFormat="1" ht="13.5" hidden="1" customHeight="1" x14ac:dyDescent="0.2"/>
    <row r="116" s="323" customFormat="1" ht="13.5" hidden="1" customHeight="1" x14ac:dyDescent="0.2"/>
    <row r="117" s="323" customFormat="1" ht="13.5" hidden="1" customHeight="1" x14ac:dyDescent="0.2"/>
    <row r="118" s="323" customFormat="1" ht="13.5" hidden="1" customHeight="1" x14ac:dyDescent="0.2"/>
    <row r="119" s="323" customFormat="1" ht="13.5" hidden="1" customHeight="1" x14ac:dyDescent="0.2"/>
    <row r="120" s="323" customFormat="1" ht="13.5" hidden="1" customHeight="1" x14ac:dyDescent="0.2"/>
    <row r="121" s="323" customFormat="1" ht="13.5" hidden="1" customHeight="1" x14ac:dyDescent="0.2"/>
    <row r="122" s="323" customFormat="1" ht="13.5" hidden="1" customHeight="1" x14ac:dyDescent="0.2"/>
    <row r="123" s="323" customFormat="1" ht="13.5" hidden="1" customHeight="1" x14ac:dyDescent="0.2"/>
    <row r="124" s="323" customFormat="1" ht="13.5" hidden="1" customHeight="1" x14ac:dyDescent="0.2"/>
    <row r="125" s="323" customFormat="1" ht="13.5" hidden="1" customHeight="1" x14ac:dyDescent="0.2"/>
    <row r="126" s="323" customFormat="1" ht="13.5" hidden="1" customHeight="1" x14ac:dyDescent="0.2"/>
    <row r="127" s="323" customFormat="1" ht="13.5" hidden="1" customHeight="1" x14ac:dyDescent="0.2"/>
    <row r="128" s="323" customFormat="1" ht="13.5" hidden="1" customHeight="1" x14ac:dyDescent="0.2"/>
    <row r="129" s="323" customFormat="1" ht="13.5" hidden="1" customHeight="1" x14ac:dyDescent="0.2"/>
    <row r="130" s="323" customFormat="1" ht="13.5" hidden="1" customHeight="1" x14ac:dyDescent="0.2"/>
    <row r="131" s="323" customFormat="1" ht="13.5" hidden="1" customHeight="1" x14ac:dyDescent="0.2"/>
    <row r="132" s="323" customFormat="1" ht="13.5" hidden="1" customHeight="1" x14ac:dyDescent="0.2"/>
    <row r="133" s="323" customFormat="1" ht="13.5" hidden="1" customHeight="1" x14ac:dyDescent="0.2"/>
    <row r="134" s="323" customFormat="1" ht="13.5" hidden="1" customHeight="1" x14ac:dyDescent="0.2"/>
    <row r="135" s="323" customFormat="1" ht="13.5" hidden="1" customHeight="1" x14ac:dyDescent="0.2"/>
    <row r="136" s="323" customFormat="1" ht="13.5" hidden="1" customHeight="1" x14ac:dyDescent="0.2"/>
    <row r="137" s="323" customFormat="1" ht="13.5" hidden="1" customHeight="1" x14ac:dyDescent="0.2"/>
    <row r="138" s="323" customFormat="1" ht="13.5" hidden="1" customHeight="1" x14ac:dyDescent="0.2"/>
    <row r="139" s="323" customFormat="1" ht="13.5" hidden="1" customHeight="1" x14ac:dyDescent="0.2"/>
    <row r="140" s="323" customFormat="1" ht="13.5" hidden="1" customHeight="1" x14ac:dyDescent="0.2"/>
    <row r="141" s="323" customFormat="1" ht="13.5" hidden="1" customHeight="1" x14ac:dyDescent="0.2"/>
    <row r="142" s="323" customFormat="1" ht="13.5" hidden="1" customHeight="1" x14ac:dyDescent="0.2"/>
    <row r="143" s="323" customFormat="1" ht="13.5" hidden="1" customHeight="1" x14ac:dyDescent="0.2"/>
    <row r="144" s="323" customFormat="1" ht="13.5" hidden="1" customHeight="1" x14ac:dyDescent="0.2"/>
    <row r="145" s="323" customFormat="1" ht="13.5" hidden="1" customHeight="1" x14ac:dyDescent="0.2"/>
    <row r="146" s="323" customFormat="1" ht="13.5" hidden="1" customHeight="1" x14ac:dyDescent="0.2"/>
    <row r="147" s="323" customFormat="1" ht="13.5" hidden="1" customHeight="1" x14ac:dyDescent="0.2"/>
    <row r="148" s="323" customFormat="1" ht="13.5" hidden="1" customHeight="1" x14ac:dyDescent="0.2"/>
    <row r="149" s="323" customFormat="1" ht="13.5" hidden="1" customHeight="1" x14ac:dyDescent="0.2"/>
    <row r="150" s="323" customFormat="1" ht="13.5" hidden="1" customHeight="1" x14ac:dyDescent="0.2"/>
    <row r="151" s="323" customFormat="1" ht="13.5" hidden="1" customHeight="1" x14ac:dyDescent="0.2"/>
    <row r="152" s="323" customFormat="1" ht="13.5" hidden="1" customHeight="1" x14ac:dyDescent="0.2"/>
    <row r="153" s="323" customFormat="1" ht="13.5" hidden="1" customHeight="1" x14ac:dyDescent="0.2"/>
    <row r="154" s="323" customFormat="1" ht="13.5" hidden="1" customHeight="1" x14ac:dyDescent="0.2"/>
    <row r="155" s="323" customFormat="1" ht="13.5" hidden="1" customHeight="1" x14ac:dyDescent="0.2"/>
    <row r="156" s="323" customFormat="1" ht="13.5" hidden="1" customHeight="1" x14ac:dyDescent="0.2"/>
    <row r="157" s="323" customFormat="1" ht="13.5" hidden="1" customHeight="1" x14ac:dyDescent="0.2"/>
    <row r="158" s="323" customFormat="1" ht="13.5" hidden="1" customHeight="1" x14ac:dyDescent="0.2"/>
    <row r="159" s="323" customFormat="1" ht="13.5" hidden="1" customHeight="1" x14ac:dyDescent="0.2"/>
    <row r="160" s="323" customFormat="1" ht="13.5" hidden="1" customHeight="1" x14ac:dyDescent="0.2"/>
  </sheetData>
  <sheetProtection algorithmName="SHA-512" hashValue="oii33eCaDn+RvDUBCDXkHMY7UoV9zcqsDJnaV8tELkLfJXZKIK4hxGkwS9sOf37gtsyIBdat9qvPUAFj7Yv7AQ==" saltValue="4EvXKaTFlnyM6CAJlcdd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4"/>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3" zoomScale="80" zoomScaleNormal="80" zoomScaleSheetLayoutView="70" workbookViewId="0">
      <selection activeCell="BJ104" sqref="BJ104"/>
    </sheetView>
  </sheetViews>
  <sheetFormatPr defaultColWidth="0" defaultRowHeight="13.5" customHeight="1" zeroHeight="1" x14ac:dyDescent="0.2"/>
  <cols>
    <col min="1" max="34" width="2.44140625" style="325" customWidth="1"/>
    <col min="35" max="122" width="2.44140625" style="326" customWidth="1"/>
    <col min="123" max="16384" width="2.44140625" style="326" hidden="1"/>
  </cols>
  <sheetData>
    <row r="1" spans="1:34" ht="13.5" customHeight="1" x14ac:dyDescent="0.2">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ht="13.2" x14ac:dyDescent="0.2">
      <c r="S2" s="326"/>
      <c r="AH2" s="326"/>
    </row>
    <row r="3" spans="1:34" ht="13.2"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ht="13.2" x14ac:dyDescent="0.2"/>
    <row r="5" spans="1:34" ht="13.2" x14ac:dyDescent="0.2"/>
    <row r="6" spans="1:34" ht="13.2" x14ac:dyDescent="0.2"/>
    <row r="7" spans="1:34" ht="13.2" x14ac:dyDescent="0.2"/>
    <row r="8" spans="1:34" ht="13.2" x14ac:dyDescent="0.2"/>
    <row r="9" spans="1:34" ht="13.2" x14ac:dyDescent="0.2">
      <c r="AH9" s="32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26"/>
    </row>
    <row r="18" spans="12:34" ht="13.2" x14ac:dyDescent="0.2"/>
    <row r="19" spans="12:34" ht="13.2" x14ac:dyDescent="0.2"/>
    <row r="20" spans="12:34" ht="13.2" x14ac:dyDescent="0.2">
      <c r="AH20" s="326"/>
    </row>
    <row r="21" spans="12:34" ht="13.2" x14ac:dyDescent="0.2">
      <c r="AH21" s="326"/>
    </row>
    <row r="22" spans="12:34" ht="13.2" x14ac:dyDescent="0.2"/>
    <row r="23" spans="12:34" ht="13.2" x14ac:dyDescent="0.2"/>
    <row r="24" spans="12:34" ht="13.2" x14ac:dyDescent="0.2">
      <c r="Q24" s="326"/>
    </row>
    <row r="25" spans="12:34" ht="13.2" x14ac:dyDescent="0.2"/>
    <row r="26" spans="12:34" ht="13.2" x14ac:dyDescent="0.2"/>
    <row r="27" spans="12:34" ht="13.2" x14ac:dyDescent="0.2"/>
    <row r="28" spans="12:34" ht="13.2" x14ac:dyDescent="0.2">
      <c r="O28" s="326"/>
      <c r="T28" s="326"/>
      <c r="AH28" s="326"/>
    </row>
    <row r="29" spans="12:34" ht="13.2" x14ac:dyDescent="0.2"/>
    <row r="30" spans="12:34" ht="13.2" x14ac:dyDescent="0.2"/>
    <row r="31" spans="12:34" ht="13.2" x14ac:dyDescent="0.2">
      <c r="Q31" s="326"/>
    </row>
    <row r="32" spans="12:34" ht="13.2" x14ac:dyDescent="0.2">
      <c r="L32" s="326"/>
    </row>
    <row r="33" spans="2:34" ht="13.2" x14ac:dyDescent="0.2">
      <c r="C33" s="326"/>
      <c r="E33" s="326"/>
      <c r="G33" s="326"/>
      <c r="I33" s="326"/>
      <c r="X33" s="326"/>
    </row>
    <row r="34" spans="2:34" ht="13.2" x14ac:dyDescent="0.2">
      <c r="B34" s="326"/>
      <c r="P34" s="326"/>
      <c r="R34" s="326"/>
      <c r="T34" s="326"/>
    </row>
    <row r="35" spans="2:34" ht="13.2" x14ac:dyDescent="0.2">
      <c r="D35" s="326"/>
      <c r="W35" s="326"/>
      <c r="AC35" s="326"/>
      <c r="AD35" s="326"/>
      <c r="AE35" s="326"/>
      <c r="AF35" s="326"/>
      <c r="AG35" s="326"/>
      <c r="AH35" s="326"/>
    </row>
    <row r="36" spans="2:34" ht="13.2" x14ac:dyDescent="0.2">
      <c r="H36" s="326"/>
      <c r="J36" s="326"/>
      <c r="K36" s="326"/>
      <c r="M36" s="326"/>
      <c r="Y36" s="326"/>
      <c r="Z36" s="326"/>
      <c r="AA36" s="326"/>
      <c r="AB36" s="326"/>
      <c r="AC36" s="326"/>
      <c r="AD36" s="326"/>
      <c r="AE36" s="326"/>
      <c r="AF36" s="326"/>
      <c r="AG36" s="326"/>
      <c r="AH36" s="326"/>
    </row>
    <row r="37" spans="2:34" ht="13.2" x14ac:dyDescent="0.2">
      <c r="AH37" s="326"/>
    </row>
    <row r="38" spans="2:34" ht="13.2" x14ac:dyDescent="0.2">
      <c r="AG38" s="326"/>
      <c r="AH38" s="326"/>
    </row>
    <row r="39" spans="2:34" ht="13.2" x14ac:dyDescent="0.2"/>
    <row r="40" spans="2:34" ht="13.2" x14ac:dyDescent="0.2">
      <c r="X40" s="326"/>
    </row>
    <row r="41" spans="2:34" ht="13.2" x14ac:dyDescent="0.2">
      <c r="R41" s="326"/>
    </row>
    <row r="42" spans="2:34" ht="13.2" x14ac:dyDescent="0.2">
      <c r="W42" s="326"/>
    </row>
    <row r="43" spans="2:34" ht="13.2" x14ac:dyDescent="0.2">
      <c r="Y43" s="326"/>
      <c r="Z43" s="326"/>
      <c r="AA43" s="326"/>
      <c r="AB43" s="326"/>
      <c r="AC43" s="326"/>
      <c r="AD43" s="326"/>
      <c r="AE43" s="326"/>
      <c r="AF43" s="326"/>
      <c r="AG43" s="326"/>
      <c r="AH43" s="326"/>
    </row>
    <row r="44" spans="2:34" ht="13.2" x14ac:dyDescent="0.2">
      <c r="AH44" s="326"/>
    </row>
    <row r="45" spans="2:34" ht="13.2" x14ac:dyDescent="0.2">
      <c r="X45" s="326"/>
    </row>
    <row r="46" spans="2:34" ht="13.2" x14ac:dyDescent="0.2"/>
    <row r="47" spans="2:34" ht="13.2" x14ac:dyDescent="0.2"/>
    <row r="48" spans="2:34" ht="13.2" x14ac:dyDescent="0.2">
      <c r="W48" s="326"/>
      <c r="Y48" s="326"/>
      <c r="Z48" s="326"/>
      <c r="AA48" s="326"/>
      <c r="AB48" s="326"/>
      <c r="AC48" s="326"/>
      <c r="AD48" s="326"/>
      <c r="AE48" s="326"/>
      <c r="AF48" s="326"/>
      <c r="AG48" s="326"/>
      <c r="AH48" s="326"/>
    </row>
    <row r="49" spans="28:34" ht="13.2" x14ac:dyDescent="0.2"/>
    <row r="50" spans="28:34" ht="13.2" x14ac:dyDescent="0.2">
      <c r="AE50" s="326"/>
      <c r="AF50" s="326"/>
      <c r="AG50" s="326"/>
      <c r="AH50" s="326"/>
    </row>
    <row r="51" spans="28:34" ht="13.2" x14ac:dyDescent="0.2">
      <c r="AC51" s="326"/>
      <c r="AD51" s="326"/>
      <c r="AE51" s="326"/>
      <c r="AF51" s="326"/>
      <c r="AG51" s="326"/>
      <c r="AH51" s="326"/>
    </row>
    <row r="52" spans="28:34" ht="13.2" x14ac:dyDescent="0.2"/>
    <row r="53" spans="28:34" ht="13.2" x14ac:dyDescent="0.2">
      <c r="AF53" s="326"/>
      <c r="AG53" s="326"/>
      <c r="AH53" s="326"/>
    </row>
    <row r="54" spans="28:34" ht="13.2" x14ac:dyDescent="0.2">
      <c r="AH54" s="326"/>
    </row>
    <row r="55" spans="28:34" ht="13.2" x14ac:dyDescent="0.2"/>
    <row r="56" spans="28:34" ht="13.2" x14ac:dyDescent="0.2">
      <c r="AB56" s="326"/>
      <c r="AC56" s="326"/>
      <c r="AD56" s="326"/>
      <c r="AE56" s="326"/>
      <c r="AF56" s="326"/>
      <c r="AG56" s="326"/>
      <c r="AH56" s="326"/>
    </row>
    <row r="57" spans="28:34" ht="13.2" x14ac:dyDescent="0.2">
      <c r="AH57" s="326"/>
    </row>
    <row r="58" spans="28:34" ht="13.2" x14ac:dyDescent="0.2">
      <c r="AH58" s="326"/>
    </row>
    <row r="59" spans="28:34" ht="13.2" x14ac:dyDescent="0.2"/>
    <row r="60" spans="28:34" ht="13.2" x14ac:dyDescent="0.2"/>
    <row r="61" spans="28:34" ht="13.2" x14ac:dyDescent="0.2"/>
    <row r="62" spans="28:34" ht="13.2" x14ac:dyDescent="0.2"/>
    <row r="63" spans="28:34" ht="13.2" x14ac:dyDescent="0.2">
      <c r="AH63" s="326"/>
    </row>
    <row r="64" spans="28:34" ht="13.2" x14ac:dyDescent="0.2">
      <c r="AG64" s="326"/>
      <c r="AH64" s="326"/>
    </row>
    <row r="65" spans="28:34" ht="13.2" x14ac:dyDescent="0.2"/>
    <row r="66" spans="28:34" ht="13.2" x14ac:dyDescent="0.2"/>
    <row r="67" spans="28:34" ht="13.2" x14ac:dyDescent="0.2"/>
    <row r="68" spans="28:34" ht="13.2" x14ac:dyDescent="0.2">
      <c r="AB68" s="326"/>
      <c r="AC68" s="326"/>
      <c r="AD68" s="326"/>
      <c r="AE68" s="326"/>
      <c r="AF68" s="326"/>
      <c r="AG68" s="326"/>
      <c r="AH68" s="326"/>
    </row>
    <row r="69" spans="28:34" ht="13.2" x14ac:dyDescent="0.2">
      <c r="AF69" s="326"/>
      <c r="AG69" s="326"/>
      <c r="AH69" s="326"/>
    </row>
    <row r="70" spans="28:34" ht="13.2" x14ac:dyDescent="0.2"/>
    <row r="71" spans="28:34" ht="13.2" x14ac:dyDescent="0.2"/>
    <row r="72" spans="28:34" ht="13.2" x14ac:dyDescent="0.2"/>
    <row r="73" spans="28:34" ht="13.2" x14ac:dyDescent="0.2"/>
    <row r="74" spans="28:34" ht="13.2" x14ac:dyDescent="0.2"/>
    <row r="75" spans="28:34" ht="13.2" x14ac:dyDescent="0.2">
      <c r="AH75" s="326"/>
    </row>
    <row r="76" spans="28:34" ht="13.2" x14ac:dyDescent="0.2">
      <c r="AF76" s="326"/>
      <c r="AG76" s="326"/>
      <c r="AH76" s="326"/>
    </row>
    <row r="77" spans="28:34" ht="13.2" x14ac:dyDescent="0.2">
      <c r="AG77" s="326"/>
      <c r="AH77" s="326"/>
    </row>
    <row r="78" spans="28:34" ht="13.2" x14ac:dyDescent="0.2"/>
    <row r="79" spans="28:34" ht="13.2" x14ac:dyDescent="0.2"/>
    <row r="80" spans="28:34" ht="13.2" x14ac:dyDescent="0.2"/>
    <row r="81" spans="25:34" ht="13.2" x14ac:dyDescent="0.2"/>
    <row r="82" spans="25:34" ht="13.2" x14ac:dyDescent="0.2">
      <c r="Y82" s="326"/>
    </row>
    <row r="83" spans="25:34" ht="13.2" x14ac:dyDescent="0.2">
      <c r="Y83" s="326"/>
      <c r="Z83" s="326"/>
      <c r="AA83" s="326"/>
      <c r="AB83" s="326"/>
      <c r="AC83" s="326"/>
      <c r="AD83" s="326"/>
      <c r="AE83" s="326"/>
      <c r="AF83" s="326"/>
      <c r="AG83" s="326"/>
      <c r="AH83" s="326"/>
    </row>
    <row r="84" spans="25:34" ht="13.2" x14ac:dyDescent="0.2"/>
    <row r="85" spans="25:34" ht="13.2" x14ac:dyDescent="0.2"/>
    <row r="86" spans="25:34" ht="13.2" x14ac:dyDescent="0.2"/>
    <row r="87" spans="25:34" ht="13.2" x14ac:dyDescent="0.2"/>
    <row r="88" spans="25:34" ht="13.2" x14ac:dyDescent="0.2">
      <c r="AH88" s="32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563</v>
      </c>
    </row>
  </sheetData>
  <sheetProtection algorithmName="SHA-512" hashValue="7QXbDUCW2qTb0pqQHqX43OhI6n4rfdf6dOBPSxAhwYSKuEOwEWKPwpmhpLAESTnhdf1DQ390IGJ6CBWbwJmjUQ==" saltValue="IDQsHABwrQivppOxP3VjzA==" spinCount="100000" sheet="1" objects="1" scenarios="1"/>
  <dataConsolidate/>
  <phoneticPr fontId="44"/>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election activeCell="C114" sqref="C114"/>
    </sheetView>
  </sheetViews>
  <sheetFormatPr defaultColWidth="0" defaultRowHeight="13.5" customHeight="1" zeroHeight="1" x14ac:dyDescent="0.2"/>
  <cols>
    <col min="1" max="34" width="2.44140625" style="325" customWidth="1"/>
    <col min="35" max="122" width="2.44140625" style="326" customWidth="1"/>
    <col min="123" max="16384" width="2.44140625" style="326" hidden="1"/>
  </cols>
  <sheetData>
    <row r="1" spans="2:34" ht="13.5" customHeight="1" x14ac:dyDescent="0.2">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ht="13.2" x14ac:dyDescent="0.2">
      <c r="S2" s="326"/>
      <c r="AH2" s="326"/>
    </row>
    <row r="3" spans="2:34" ht="13.2"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ht="13.2" x14ac:dyDescent="0.2"/>
    <row r="5" spans="2:34" ht="13.2" x14ac:dyDescent="0.2"/>
    <row r="6" spans="2:34" ht="13.2" x14ac:dyDescent="0.2"/>
    <row r="7" spans="2:34" ht="13.2" x14ac:dyDescent="0.2"/>
    <row r="8" spans="2:34" ht="13.2" x14ac:dyDescent="0.2"/>
    <row r="9" spans="2:34" ht="13.2" x14ac:dyDescent="0.2">
      <c r="AH9" s="32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26"/>
    </row>
    <row r="18" spans="12:34" ht="13.2" x14ac:dyDescent="0.2"/>
    <row r="19" spans="12:34" ht="13.2" x14ac:dyDescent="0.2"/>
    <row r="20" spans="12:34" ht="13.2" x14ac:dyDescent="0.2">
      <c r="AH20" s="326"/>
    </row>
    <row r="21" spans="12:34" ht="13.2" x14ac:dyDescent="0.2">
      <c r="AH21" s="326"/>
    </row>
    <row r="22" spans="12:34" ht="13.2" x14ac:dyDescent="0.2"/>
    <row r="23" spans="12:34" ht="13.2" x14ac:dyDescent="0.2"/>
    <row r="24" spans="12:34" ht="13.2" x14ac:dyDescent="0.2">
      <c r="Q24" s="326"/>
    </row>
    <row r="25" spans="12:34" ht="13.2" x14ac:dyDescent="0.2"/>
    <row r="26" spans="12:34" ht="13.2" x14ac:dyDescent="0.2"/>
    <row r="27" spans="12:34" ht="13.2" x14ac:dyDescent="0.2"/>
    <row r="28" spans="12:34" ht="13.2" x14ac:dyDescent="0.2">
      <c r="O28" s="326"/>
      <c r="T28" s="326"/>
      <c r="AH28" s="326"/>
    </row>
    <row r="29" spans="12:34" ht="13.2" x14ac:dyDescent="0.2"/>
    <row r="30" spans="12:34" ht="13.2" x14ac:dyDescent="0.2"/>
    <row r="31" spans="12:34" ht="13.2" x14ac:dyDescent="0.2">
      <c r="Q31" s="326"/>
    </row>
    <row r="32" spans="12:34" ht="13.2" x14ac:dyDescent="0.2">
      <c r="L32" s="326"/>
    </row>
    <row r="33" spans="2:34" ht="13.2" x14ac:dyDescent="0.2">
      <c r="C33" s="326"/>
      <c r="E33" s="326"/>
      <c r="G33" s="326"/>
      <c r="I33" s="326"/>
      <c r="X33" s="326"/>
    </row>
    <row r="34" spans="2:34" ht="13.2" x14ac:dyDescent="0.2">
      <c r="B34" s="326"/>
      <c r="P34" s="326"/>
      <c r="R34" s="326"/>
      <c r="T34" s="326"/>
    </row>
    <row r="35" spans="2:34" ht="13.2" x14ac:dyDescent="0.2">
      <c r="D35" s="326"/>
      <c r="W35" s="326"/>
      <c r="AC35" s="326"/>
      <c r="AD35" s="326"/>
      <c r="AE35" s="326"/>
      <c r="AF35" s="326"/>
      <c r="AG35" s="326"/>
      <c r="AH35" s="326"/>
    </row>
    <row r="36" spans="2:34" ht="13.2" x14ac:dyDescent="0.2">
      <c r="H36" s="326"/>
      <c r="J36" s="326"/>
      <c r="K36" s="326"/>
      <c r="M36" s="326"/>
      <c r="Y36" s="326"/>
      <c r="Z36" s="326"/>
      <c r="AA36" s="326"/>
      <c r="AB36" s="326"/>
      <c r="AC36" s="326"/>
      <c r="AD36" s="326"/>
      <c r="AE36" s="326"/>
      <c r="AF36" s="326"/>
      <c r="AG36" s="326"/>
      <c r="AH36" s="326"/>
    </row>
    <row r="37" spans="2:34" ht="13.2" x14ac:dyDescent="0.2">
      <c r="AH37" s="326"/>
    </row>
    <row r="38" spans="2:34" ht="13.2" x14ac:dyDescent="0.2">
      <c r="AG38" s="326"/>
      <c r="AH38" s="326"/>
    </row>
    <row r="39" spans="2:34" ht="13.2" x14ac:dyDescent="0.2"/>
    <row r="40" spans="2:34" ht="13.2" x14ac:dyDescent="0.2">
      <c r="X40" s="326"/>
    </row>
    <row r="41" spans="2:34" ht="13.2" x14ac:dyDescent="0.2">
      <c r="R41" s="326"/>
    </row>
    <row r="42" spans="2:34" ht="13.2" x14ac:dyDescent="0.2">
      <c r="W42" s="326"/>
    </row>
    <row r="43" spans="2:34" ht="13.2" x14ac:dyDescent="0.2">
      <c r="Y43" s="326"/>
      <c r="Z43" s="326"/>
      <c r="AA43" s="326"/>
      <c r="AB43" s="326"/>
      <c r="AC43" s="326"/>
      <c r="AD43" s="326"/>
      <c r="AE43" s="326"/>
      <c r="AF43" s="326"/>
      <c r="AG43" s="326"/>
      <c r="AH43" s="326"/>
    </row>
    <row r="44" spans="2:34" ht="13.2" x14ac:dyDescent="0.2">
      <c r="AH44" s="326"/>
    </row>
    <row r="45" spans="2:34" ht="13.2" x14ac:dyDescent="0.2">
      <c r="X45" s="326"/>
    </row>
    <row r="46" spans="2:34" ht="13.2" x14ac:dyDescent="0.2"/>
    <row r="47" spans="2:34" ht="13.2" x14ac:dyDescent="0.2"/>
    <row r="48" spans="2:34" ht="13.2" x14ac:dyDescent="0.2">
      <c r="W48" s="326"/>
      <c r="Y48" s="326"/>
      <c r="Z48" s="326"/>
      <c r="AA48" s="326"/>
      <c r="AB48" s="326"/>
      <c r="AC48" s="326"/>
      <c r="AD48" s="326"/>
      <c r="AE48" s="326"/>
      <c r="AF48" s="326"/>
      <c r="AG48" s="326"/>
      <c r="AH48" s="326"/>
    </row>
    <row r="49" spans="28:34" ht="13.2" x14ac:dyDescent="0.2"/>
    <row r="50" spans="28:34" ht="13.2" x14ac:dyDescent="0.2">
      <c r="AE50" s="326"/>
      <c r="AF50" s="326"/>
      <c r="AG50" s="326"/>
      <c r="AH50" s="326"/>
    </row>
    <row r="51" spans="28:34" ht="13.2" x14ac:dyDescent="0.2">
      <c r="AC51" s="326"/>
      <c r="AD51" s="326"/>
      <c r="AE51" s="326"/>
      <c r="AF51" s="326"/>
      <c r="AG51" s="326"/>
      <c r="AH51" s="326"/>
    </row>
    <row r="52" spans="28:34" ht="13.2" x14ac:dyDescent="0.2"/>
    <row r="53" spans="28:34" ht="13.2" x14ac:dyDescent="0.2">
      <c r="AF53" s="326"/>
      <c r="AG53" s="326"/>
      <c r="AH53" s="326"/>
    </row>
    <row r="54" spans="28:34" ht="13.2" x14ac:dyDescent="0.2">
      <c r="AH54" s="326"/>
    </row>
    <row r="55" spans="28:34" ht="13.2" x14ac:dyDescent="0.2"/>
    <row r="56" spans="28:34" ht="13.2" x14ac:dyDescent="0.2">
      <c r="AB56" s="326"/>
      <c r="AC56" s="326"/>
      <c r="AD56" s="326"/>
      <c r="AE56" s="326"/>
      <c r="AF56" s="326"/>
      <c r="AG56" s="326"/>
      <c r="AH56" s="326"/>
    </row>
    <row r="57" spans="28:34" ht="13.2" x14ac:dyDescent="0.2">
      <c r="AH57" s="326"/>
    </row>
    <row r="58" spans="28:34" ht="13.2" x14ac:dyDescent="0.2">
      <c r="AH58" s="326"/>
    </row>
    <row r="59" spans="28:34" ht="13.2" x14ac:dyDescent="0.2">
      <c r="AG59" s="326"/>
      <c r="AH59" s="326"/>
    </row>
    <row r="60" spans="28:34" ht="13.2" x14ac:dyDescent="0.2"/>
    <row r="61" spans="28:34" ht="13.2" x14ac:dyDescent="0.2"/>
    <row r="62" spans="28:34" ht="13.2" x14ac:dyDescent="0.2"/>
    <row r="63" spans="28:34" ht="13.2" x14ac:dyDescent="0.2">
      <c r="AH63" s="326"/>
    </row>
    <row r="64" spans="28:34" ht="13.2" x14ac:dyDescent="0.2">
      <c r="AG64" s="326"/>
      <c r="AH64" s="326"/>
    </row>
    <row r="65" spans="28:34" ht="13.2" x14ac:dyDescent="0.2"/>
    <row r="66" spans="28:34" ht="13.2" x14ac:dyDescent="0.2"/>
    <row r="67" spans="28:34" ht="13.2" x14ac:dyDescent="0.2"/>
    <row r="68" spans="28:34" ht="13.2" x14ac:dyDescent="0.2">
      <c r="AB68" s="326"/>
      <c r="AC68" s="326"/>
      <c r="AD68" s="326"/>
      <c r="AE68" s="326"/>
      <c r="AF68" s="326"/>
      <c r="AG68" s="326"/>
      <c r="AH68" s="326"/>
    </row>
    <row r="69" spans="28:34" ht="13.2" x14ac:dyDescent="0.2">
      <c r="AF69" s="326"/>
      <c r="AG69" s="326"/>
      <c r="AH69" s="326"/>
    </row>
    <row r="70" spans="28:34" ht="13.2" x14ac:dyDescent="0.2"/>
    <row r="71" spans="28:34" ht="13.2" x14ac:dyDescent="0.2"/>
    <row r="72" spans="28:34" ht="13.2" x14ac:dyDescent="0.2"/>
    <row r="73" spans="28:34" ht="13.2" x14ac:dyDescent="0.2"/>
    <row r="74" spans="28:34" ht="13.2" x14ac:dyDescent="0.2"/>
    <row r="75" spans="28:34" ht="13.2" x14ac:dyDescent="0.2">
      <c r="AH75" s="326"/>
    </row>
    <row r="76" spans="28:34" ht="13.2" x14ac:dyDescent="0.2">
      <c r="AF76" s="326"/>
      <c r="AG76" s="326"/>
      <c r="AH76" s="326"/>
    </row>
    <row r="77" spans="28:34" ht="13.2" x14ac:dyDescent="0.2">
      <c r="AG77" s="326"/>
      <c r="AH77" s="326"/>
    </row>
    <row r="78" spans="28:34" ht="13.2" x14ac:dyDescent="0.2"/>
    <row r="79" spans="28:34" ht="13.2" x14ac:dyDescent="0.2"/>
    <row r="80" spans="28:34" ht="13.2" x14ac:dyDescent="0.2"/>
    <row r="81" spans="25:34" ht="13.2" x14ac:dyDescent="0.2"/>
    <row r="82" spans="25:34" ht="13.2" x14ac:dyDescent="0.2">
      <c r="Y82" s="326"/>
    </row>
    <row r="83" spans="25:34" ht="13.2" x14ac:dyDescent="0.2">
      <c r="Y83" s="326"/>
      <c r="Z83" s="326"/>
      <c r="AA83" s="326"/>
      <c r="AB83" s="326"/>
      <c r="AC83" s="326"/>
      <c r="AD83" s="326"/>
      <c r="AE83" s="326"/>
      <c r="AF83" s="326"/>
      <c r="AG83" s="326"/>
      <c r="AH83" s="326"/>
    </row>
    <row r="84" spans="25:34" ht="13.2" x14ac:dyDescent="0.2"/>
    <row r="85" spans="25:34" ht="13.2" x14ac:dyDescent="0.2"/>
    <row r="86" spans="25:34" ht="13.2" x14ac:dyDescent="0.2"/>
    <row r="87" spans="25:34" ht="13.2" x14ac:dyDescent="0.2"/>
    <row r="88" spans="25:34" ht="13.2" x14ac:dyDescent="0.2">
      <c r="AH88" s="32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564</v>
      </c>
    </row>
  </sheetData>
  <sheetProtection algorithmName="SHA-512" hashValue="TNYzXwHV0bxPRy2eaKmaYwOFb0iKn4kV2+1iwhtfI7gnMc34WQFA7ze+o9eRdVmFwZs6Xs4JIoLeoPl02Z+FdA==" saltValue="vXSXFGz+ByDI/Gdc7yLtcA==" spinCount="100000" sheet="1" objects="1" scenarios="1"/>
  <dataConsolidate/>
  <phoneticPr fontId="4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80</v>
      </c>
      <c r="E2" s="141"/>
      <c r="F2" s="313" t="s">
        <v>526</v>
      </c>
      <c r="G2" s="165"/>
      <c r="H2" s="175"/>
    </row>
    <row r="3" spans="1:8" x14ac:dyDescent="0.2">
      <c r="A3" s="131" t="s">
        <v>241</v>
      </c>
      <c r="B3" s="123"/>
      <c r="C3" s="306"/>
      <c r="D3" s="309">
        <v>46541</v>
      </c>
      <c r="E3" s="311"/>
      <c r="F3" s="314">
        <v>46440</v>
      </c>
      <c r="G3" s="316"/>
      <c r="H3" s="319"/>
    </row>
    <row r="4" spans="1:8" x14ac:dyDescent="0.2">
      <c r="A4" s="116"/>
      <c r="B4" s="122"/>
      <c r="C4" s="307"/>
      <c r="D4" s="310">
        <v>20255</v>
      </c>
      <c r="E4" s="312"/>
      <c r="F4" s="315">
        <v>27658</v>
      </c>
      <c r="G4" s="317"/>
      <c r="H4" s="320"/>
    </row>
    <row r="5" spans="1:8" x14ac:dyDescent="0.2">
      <c r="A5" s="131" t="s">
        <v>135</v>
      </c>
      <c r="B5" s="123"/>
      <c r="C5" s="306"/>
      <c r="D5" s="309">
        <v>56932</v>
      </c>
      <c r="E5" s="311"/>
      <c r="F5" s="314">
        <v>40879</v>
      </c>
      <c r="G5" s="316"/>
      <c r="H5" s="319"/>
    </row>
    <row r="6" spans="1:8" x14ac:dyDescent="0.2">
      <c r="A6" s="116"/>
      <c r="B6" s="122"/>
      <c r="C6" s="307"/>
      <c r="D6" s="310">
        <v>32050</v>
      </c>
      <c r="E6" s="312"/>
      <c r="F6" s="315">
        <v>24087</v>
      </c>
      <c r="G6" s="317"/>
      <c r="H6" s="320"/>
    </row>
    <row r="7" spans="1:8" x14ac:dyDescent="0.2">
      <c r="A7" s="131" t="s">
        <v>239</v>
      </c>
      <c r="B7" s="123"/>
      <c r="C7" s="306"/>
      <c r="D7" s="309">
        <v>69630</v>
      </c>
      <c r="E7" s="311"/>
      <c r="F7" s="314">
        <v>42651</v>
      </c>
      <c r="G7" s="316"/>
      <c r="H7" s="319"/>
    </row>
    <row r="8" spans="1:8" x14ac:dyDescent="0.2">
      <c r="A8" s="116"/>
      <c r="B8" s="122"/>
      <c r="C8" s="307"/>
      <c r="D8" s="310">
        <v>28146</v>
      </c>
      <c r="E8" s="312"/>
      <c r="F8" s="315">
        <v>22675</v>
      </c>
      <c r="G8" s="317"/>
      <c r="H8" s="320"/>
    </row>
    <row r="9" spans="1:8" x14ac:dyDescent="0.2">
      <c r="A9" s="131" t="s">
        <v>235</v>
      </c>
      <c r="B9" s="123"/>
      <c r="C9" s="306"/>
      <c r="D9" s="309">
        <v>47864</v>
      </c>
      <c r="E9" s="311"/>
      <c r="F9" s="314">
        <v>43226</v>
      </c>
      <c r="G9" s="316"/>
      <c r="H9" s="319"/>
    </row>
    <row r="10" spans="1:8" x14ac:dyDescent="0.2">
      <c r="A10" s="116"/>
      <c r="B10" s="122"/>
      <c r="C10" s="307"/>
      <c r="D10" s="310">
        <v>17639</v>
      </c>
      <c r="E10" s="312"/>
      <c r="F10" s="315">
        <v>22622</v>
      </c>
      <c r="G10" s="317"/>
      <c r="H10" s="320"/>
    </row>
    <row r="11" spans="1:8" x14ac:dyDescent="0.2">
      <c r="A11" s="131" t="s">
        <v>524</v>
      </c>
      <c r="B11" s="123"/>
      <c r="C11" s="306"/>
      <c r="D11" s="309">
        <v>60192</v>
      </c>
      <c r="E11" s="311"/>
      <c r="F11" s="314">
        <v>42836</v>
      </c>
      <c r="G11" s="316"/>
      <c r="H11" s="319"/>
    </row>
    <row r="12" spans="1:8" x14ac:dyDescent="0.2">
      <c r="A12" s="116"/>
      <c r="B12" s="122"/>
      <c r="C12" s="308"/>
      <c r="D12" s="310">
        <v>31472</v>
      </c>
      <c r="E12" s="312"/>
      <c r="F12" s="315">
        <v>22936</v>
      </c>
      <c r="G12" s="317"/>
      <c r="H12" s="320"/>
    </row>
    <row r="13" spans="1:8" x14ac:dyDescent="0.2">
      <c r="A13" s="131"/>
      <c r="B13" s="123"/>
      <c r="C13" s="306"/>
      <c r="D13" s="309">
        <v>56232</v>
      </c>
      <c r="E13" s="311"/>
      <c r="F13" s="314">
        <v>43206</v>
      </c>
      <c r="G13" s="318"/>
      <c r="H13" s="319"/>
    </row>
    <row r="14" spans="1:8" x14ac:dyDescent="0.2">
      <c r="A14" s="116"/>
      <c r="B14" s="122"/>
      <c r="C14" s="307"/>
      <c r="D14" s="310">
        <v>25912</v>
      </c>
      <c r="E14" s="312"/>
      <c r="F14" s="315">
        <v>23996</v>
      </c>
      <c r="G14" s="317"/>
      <c r="H14" s="320"/>
    </row>
    <row r="17" spans="1:11" x14ac:dyDescent="0.2">
      <c r="A17" s="298" t="s">
        <v>24</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87</v>
      </c>
      <c r="B19" s="299">
        <f>ROUND(VALUE(SUBSTITUTE(実質収支比率等に係る経年分析!F$48,"▲","-")),2)</f>
        <v>2.79</v>
      </c>
      <c r="C19" s="299">
        <f>ROUND(VALUE(SUBSTITUTE(実質収支比率等に係る経年分析!G$48,"▲","-")),2)</f>
        <v>3.81</v>
      </c>
      <c r="D19" s="299">
        <f>ROUND(VALUE(SUBSTITUTE(実質収支比率等に係る経年分析!H$48,"▲","-")),2)</f>
        <v>4.34</v>
      </c>
      <c r="E19" s="299">
        <f>ROUND(VALUE(SUBSTITUTE(実質収支比率等に係る経年分析!I$48,"▲","-")),2)</f>
        <v>4.2300000000000004</v>
      </c>
      <c r="F19" s="299">
        <f>ROUND(VALUE(SUBSTITUTE(実質収支比率等に係る経年分析!J$48,"▲","-")),2)</f>
        <v>4.51</v>
      </c>
    </row>
    <row r="20" spans="1:11" x14ac:dyDescent="0.2">
      <c r="A20" s="299" t="s">
        <v>38</v>
      </c>
      <c r="B20" s="299">
        <f>ROUND(VALUE(SUBSTITUTE(実質収支比率等に係る経年分析!F$47,"▲","-")),2)</f>
        <v>16.72</v>
      </c>
      <c r="C20" s="299">
        <f>ROUND(VALUE(SUBSTITUTE(実質収支比率等に係る経年分析!G$47,"▲","-")),2)</f>
        <v>16.850000000000001</v>
      </c>
      <c r="D20" s="299">
        <f>ROUND(VALUE(SUBSTITUTE(実質収支比率等に係る経年分析!H$47,"▲","-")),2)</f>
        <v>16.399999999999999</v>
      </c>
      <c r="E20" s="299">
        <f>ROUND(VALUE(SUBSTITUTE(実質収支比率等に係る経年分析!I$47,"▲","-")),2)</f>
        <v>16.61</v>
      </c>
      <c r="F20" s="299">
        <f>ROUND(VALUE(SUBSTITUTE(実質収支比率等に係る経年分析!J$47,"▲","-")),2)</f>
        <v>16.190000000000001</v>
      </c>
    </row>
    <row r="21" spans="1:11" x14ac:dyDescent="0.2">
      <c r="A21" s="299" t="s">
        <v>113</v>
      </c>
      <c r="B21" s="299">
        <f>IF(ISNUMBER(VALUE(SUBSTITUTE(実質収支比率等に係る経年分析!F$49,"▲","-"))),ROUND(VALUE(SUBSTITUTE(実質収支比率等に係る経年分析!F$49,"▲","-")),2),NA())</f>
        <v>-0.43</v>
      </c>
      <c r="C21" s="299">
        <f>IF(ISNUMBER(VALUE(SUBSTITUTE(実質収支比率等に係る経年分析!G$49,"▲","-"))),ROUND(VALUE(SUBSTITUTE(実質収支比率等に係る経年分析!G$49,"▲","-")),2),NA())</f>
        <v>0.95</v>
      </c>
      <c r="D21" s="299">
        <f>IF(ISNUMBER(VALUE(SUBSTITUTE(実質収支比率等に係る経年分析!H$49,"▲","-"))),ROUND(VALUE(SUBSTITUTE(実質収支比率等に係る経年分析!H$49,"▲","-")),2),NA())</f>
        <v>-0.09</v>
      </c>
      <c r="E21" s="299">
        <f>IF(ISNUMBER(VALUE(SUBSTITUTE(実質収支比率等に係る経年分析!I$49,"▲","-"))),ROUND(VALUE(SUBSTITUTE(実質収支比率等に係る経年分析!I$49,"▲","-")),2),NA())</f>
        <v>-0.2</v>
      </c>
      <c r="F21" s="299">
        <f>IF(ISNUMBER(VALUE(SUBSTITUTE(実質収支比率等に係る経年分析!J$49,"▲","-"))),ROUND(VALUE(SUBSTITUTE(実質収支比率等に係る経年分析!J$49,"▲","-")),2),NA())</f>
        <v>-0.26</v>
      </c>
    </row>
    <row r="24" spans="1:11" x14ac:dyDescent="0.2">
      <c r="A24" s="298" t="s">
        <v>99</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115</v>
      </c>
      <c r="C26" s="300" t="s">
        <v>65</v>
      </c>
      <c r="D26" s="300" t="s">
        <v>115</v>
      </c>
      <c r="E26" s="300" t="s">
        <v>65</v>
      </c>
      <c r="F26" s="300" t="s">
        <v>115</v>
      </c>
      <c r="G26" s="300" t="s">
        <v>65</v>
      </c>
      <c r="H26" s="300" t="s">
        <v>115</v>
      </c>
      <c r="I26" s="300" t="s">
        <v>65</v>
      </c>
      <c r="J26" s="300" t="s">
        <v>115</v>
      </c>
      <c r="K26" s="300" t="s">
        <v>65</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2">
      <c r="A30" s="300" t="str">
        <f>IF(連結実質赤字比率に係る赤字・黒字の構成分析!C$40="",NA(),連結実質赤字比率に係る赤字・黒字の構成分析!C$40)</f>
        <v>食肉センター（と畜場）</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2">
      <c r="A31" s="300" t="str">
        <f>IF(連結実質赤字比率に係る赤字・黒字の構成分析!C$39="",NA(),連結実質赤字比率に係る赤字・黒字の構成分析!C$39)</f>
        <v>後期高齢者医療</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0.01</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0.01</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0.03</v>
      </c>
    </row>
    <row r="32" spans="1:11" x14ac:dyDescent="0.2">
      <c r="A32" s="300" t="str">
        <f>IF(連結実質赤字比率に係る赤字・黒字の構成分析!C$38="",NA(),連結実質赤字比率に係る赤字・黒字の構成分析!C$38)</f>
        <v>介護保険</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0.04</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0.93</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0.87</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0.83</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0.27</v>
      </c>
    </row>
    <row r="33" spans="1:16" x14ac:dyDescent="0.2">
      <c r="A33" s="300" t="str">
        <f>IF(連結実質赤字比率に係る赤字・黒字の構成分析!C$37="",NA(),連結実質赤字比率に係る赤字・黒字の構成分析!C$37)</f>
        <v>国民健康保険</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0.89</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2.3199999999999998</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2.59</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2.2599999999999998</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0.6</v>
      </c>
    </row>
    <row r="34" spans="1:16" x14ac:dyDescent="0.2">
      <c r="A34" s="300" t="str">
        <f>IF(連結実質赤字比率に係る赤字・黒字の構成分析!C$36="",NA(),連結実質赤字比率に係る赤字・黒字の構成分析!C$36)</f>
        <v>下水道事業</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0.89</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1.05</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1.06</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1.1000000000000001</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1.08</v>
      </c>
    </row>
    <row r="35" spans="1:16" x14ac:dyDescent="0.2">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2.78</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3.81</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4.33</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4.2300000000000004</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4.51</v>
      </c>
    </row>
    <row r="36" spans="1:16" x14ac:dyDescent="0.2">
      <c r="A36" s="300" t="str">
        <f>IF(連結実質赤字比率に係る赤字・黒字の構成分析!C$34="",NA(),連結実質赤字比率に係る赤字・黒字の構成分析!C$34)</f>
        <v>水道事業</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4.46</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4.5999999999999996</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4.67</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5.52</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5.35</v>
      </c>
    </row>
    <row r="39" spans="1:16" x14ac:dyDescent="0.2">
      <c r="A39" s="298" t="s">
        <v>12</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116</v>
      </c>
      <c r="C41" s="301"/>
      <c r="D41" s="301" t="s">
        <v>118</v>
      </c>
      <c r="E41" s="301" t="s">
        <v>116</v>
      </c>
      <c r="F41" s="301"/>
      <c r="G41" s="301" t="s">
        <v>118</v>
      </c>
      <c r="H41" s="301" t="s">
        <v>116</v>
      </c>
      <c r="I41" s="301"/>
      <c r="J41" s="301" t="s">
        <v>118</v>
      </c>
      <c r="K41" s="301" t="s">
        <v>116</v>
      </c>
      <c r="L41" s="301"/>
      <c r="M41" s="301" t="s">
        <v>118</v>
      </c>
      <c r="N41" s="301" t="s">
        <v>116</v>
      </c>
      <c r="O41" s="301"/>
      <c r="P41" s="301" t="s">
        <v>118</v>
      </c>
    </row>
    <row r="42" spans="1:16" x14ac:dyDescent="0.2">
      <c r="A42" s="301" t="s">
        <v>120</v>
      </c>
      <c r="B42" s="301"/>
      <c r="C42" s="301"/>
      <c r="D42" s="301">
        <f>'実質公債費比率（分子）の構造'!K$52</f>
        <v>6161</v>
      </c>
      <c r="E42" s="301"/>
      <c r="F42" s="301"/>
      <c r="G42" s="301">
        <f>'実質公債費比率（分子）の構造'!L$52</f>
        <v>6301</v>
      </c>
      <c r="H42" s="301"/>
      <c r="I42" s="301"/>
      <c r="J42" s="301">
        <f>'実質公債費比率（分子）の構造'!M$52</f>
        <v>6242</v>
      </c>
      <c r="K42" s="301"/>
      <c r="L42" s="301"/>
      <c r="M42" s="301">
        <f>'実質公債費比率（分子）の構造'!N$52</f>
        <v>5847</v>
      </c>
      <c r="N42" s="301"/>
      <c r="O42" s="301"/>
      <c r="P42" s="301">
        <f>'実質公債費比率（分子）の構造'!O$52</f>
        <v>5488</v>
      </c>
    </row>
    <row r="43" spans="1:16" x14ac:dyDescent="0.2">
      <c r="A43" s="301" t="s">
        <v>53</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2">
      <c r="A44" s="301" t="s">
        <v>46</v>
      </c>
      <c r="B44" s="301">
        <f>'実質公債費比率（分子）の構造'!K$50</f>
        <v>37</v>
      </c>
      <c r="C44" s="301"/>
      <c r="D44" s="301"/>
      <c r="E44" s="301">
        <f>'実質公債費比率（分子）の構造'!L$50</f>
        <v>32</v>
      </c>
      <c r="F44" s="301"/>
      <c r="G44" s="301"/>
      <c r="H44" s="301">
        <f>'実質公債費比率（分子）の構造'!M$50</f>
        <v>30</v>
      </c>
      <c r="I44" s="301"/>
      <c r="J44" s="301"/>
      <c r="K44" s="301">
        <f>'実質公債費比率（分子）の構造'!N$50</f>
        <v>26</v>
      </c>
      <c r="L44" s="301"/>
      <c r="M44" s="301"/>
      <c r="N44" s="301">
        <f>'実質公債費比率（分子）の構造'!O$50</f>
        <v>26</v>
      </c>
      <c r="O44" s="301"/>
      <c r="P44" s="301"/>
    </row>
    <row r="45" spans="1:16" x14ac:dyDescent="0.2">
      <c r="A45" s="301" t="s">
        <v>0</v>
      </c>
      <c r="B45" s="301" t="str">
        <f>'実質公債費比率（分子）の構造'!K$49</f>
        <v>-</v>
      </c>
      <c r="C45" s="301"/>
      <c r="D45" s="301"/>
      <c r="E45" s="301" t="str">
        <f>'実質公債費比率（分子）の構造'!L$49</f>
        <v>-</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2">
      <c r="A46" s="301" t="s">
        <v>44</v>
      </c>
      <c r="B46" s="301">
        <f>'実質公債費比率（分子）の構造'!K$48</f>
        <v>967</v>
      </c>
      <c r="C46" s="301"/>
      <c r="D46" s="301"/>
      <c r="E46" s="301">
        <f>'実質公債費比率（分子）の構造'!L$48</f>
        <v>917</v>
      </c>
      <c r="F46" s="301"/>
      <c r="G46" s="301"/>
      <c r="H46" s="301">
        <f>'実質公債費比率（分子）の構造'!M$48</f>
        <v>891</v>
      </c>
      <c r="I46" s="301"/>
      <c r="J46" s="301"/>
      <c r="K46" s="301">
        <f>'実質公債費比率（分子）の構造'!N$48</f>
        <v>912</v>
      </c>
      <c r="L46" s="301"/>
      <c r="M46" s="301"/>
      <c r="N46" s="301">
        <f>'実質公債費比率（分子）の構造'!O$48</f>
        <v>879</v>
      </c>
      <c r="O46" s="301"/>
      <c r="P46" s="301"/>
    </row>
    <row r="47" spans="1:16" x14ac:dyDescent="0.2">
      <c r="A47" s="301" t="s">
        <v>37</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30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26</v>
      </c>
      <c r="B49" s="301">
        <f>'実質公債費比率（分子）の構造'!K$45</f>
        <v>7876</v>
      </c>
      <c r="C49" s="301"/>
      <c r="D49" s="301"/>
      <c r="E49" s="301">
        <f>'実質公債費比率（分子）の構造'!L$45</f>
        <v>8204</v>
      </c>
      <c r="F49" s="301"/>
      <c r="G49" s="301"/>
      <c r="H49" s="301">
        <f>'実質公債費比率（分子）の構造'!M$45</f>
        <v>7941</v>
      </c>
      <c r="I49" s="301"/>
      <c r="J49" s="301"/>
      <c r="K49" s="301">
        <f>'実質公債費比率（分子）の構造'!N$45</f>
        <v>7234</v>
      </c>
      <c r="L49" s="301"/>
      <c r="M49" s="301"/>
      <c r="N49" s="301">
        <f>'実質公債費比率（分子）の構造'!O$45</f>
        <v>6707</v>
      </c>
      <c r="O49" s="301"/>
      <c r="P49" s="301"/>
    </row>
    <row r="50" spans="1:16" x14ac:dyDescent="0.2">
      <c r="A50" s="301" t="s">
        <v>58</v>
      </c>
      <c r="B50" s="301" t="e">
        <f>NA()</f>
        <v>#N/A</v>
      </c>
      <c r="C50" s="301">
        <f>IF(ISNUMBER('実質公債費比率（分子）の構造'!K$53),'実質公債費比率（分子）の構造'!K$53,NA())</f>
        <v>2719</v>
      </c>
      <c r="D50" s="301" t="e">
        <f>NA()</f>
        <v>#N/A</v>
      </c>
      <c r="E50" s="301" t="e">
        <f>NA()</f>
        <v>#N/A</v>
      </c>
      <c r="F50" s="301">
        <f>IF(ISNUMBER('実質公債費比率（分子）の構造'!L$53),'実質公債費比率（分子）の構造'!L$53,NA())</f>
        <v>2852</v>
      </c>
      <c r="G50" s="301" t="e">
        <f>NA()</f>
        <v>#N/A</v>
      </c>
      <c r="H50" s="301" t="e">
        <f>NA()</f>
        <v>#N/A</v>
      </c>
      <c r="I50" s="301">
        <f>IF(ISNUMBER('実質公債費比率（分子）の構造'!M$53),'実質公債費比率（分子）の構造'!M$53,NA())</f>
        <v>2620</v>
      </c>
      <c r="J50" s="301" t="e">
        <f>NA()</f>
        <v>#N/A</v>
      </c>
      <c r="K50" s="301" t="e">
        <f>NA()</f>
        <v>#N/A</v>
      </c>
      <c r="L50" s="301">
        <f>IF(ISNUMBER('実質公債費比率（分子）の構造'!N$53),'実質公債費比率（分子）の構造'!N$53,NA())</f>
        <v>2325</v>
      </c>
      <c r="M50" s="301" t="e">
        <f>NA()</f>
        <v>#N/A</v>
      </c>
      <c r="N50" s="301" t="e">
        <f>NA()</f>
        <v>#N/A</v>
      </c>
      <c r="O50" s="301">
        <f>IF(ISNUMBER('実質公債費比率（分子）の構造'!O$53),'実質公債費比率（分子）の構造'!O$53,NA())</f>
        <v>2124</v>
      </c>
      <c r="P50" s="301" t="e">
        <f>NA()</f>
        <v>#N/A</v>
      </c>
    </row>
    <row r="53" spans="1:16" x14ac:dyDescent="0.2">
      <c r="A53" s="298" t="s">
        <v>121</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106</v>
      </c>
      <c r="C55" s="300"/>
      <c r="D55" s="300" t="s">
        <v>125</v>
      </c>
      <c r="E55" s="300" t="s">
        <v>106</v>
      </c>
      <c r="F55" s="300"/>
      <c r="G55" s="300" t="s">
        <v>125</v>
      </c>
      <c r="H55" s="300" t="s">
        <v>106</v>
      </c>
      <c r="I55" s="300"/>
      <c r="J55" s="300" t="s">
        <v>125</v>
      </c>
      <c r="K55" s="300" t="s">
        <v>106</v>
      </c>
      <c r="L55" s="300"/>
      <c r="M55" s="300" t="s">
        <v>125</v>
      </c>
      <c r="N55" s="300" t="s">
        <v>106</v>
      </c>
      <c r="O55" s="300"/>
      <c r="P55" s="300" t="s">
        <v>125</v>
      </c>
    </row>
    <row r="56" spans="1:16" x14ac:dyDescent="0.2">
      <c r="A56" s="300" t="s">
        <v>48</v>
      </c>
      <c r="B56" s="300"/>
      <c r="C56" s="300"/>
      <c r="D56" s="300">
        <f>'将来負担比率（分子）の構造'!I$52</f>
        <v>58237</v>
      </c>
      <c r="E56" s="300"/>
      <c r="F56" s="300"/>
      <c r="G56" s="300">
        <f>'将来負担比率（分子）の構造'!J$52</f>
        <v>57376</v>
      </c>
      <c r="H56" s="300"/>
      <c r="I56" s="300"/>
      <c r="J56" s="300">
        <f>'将来負担比率（分子）の構造'!K$52</f>
        <v>56073</v>
      </c>
      <c r="K56" s="300"/>
      <c r="L56" s="300"/>
      <c r="M56" s="300">
        <f>'将来負担比率（分子）の構造'!L$52</f>
        <v>54386</v>
      </c>
      <c r="N56" s="300"/>
      <c r="O56" s="300"/>
      <c r="P56" s="300">
        <f>'将来負担比率（分子）の構造'!M$52</f>
        <v>52603</v>
      </c>
    </row>
    <row r="57" spans="1:16" x14ac:dyDescent="0.2">
      <c r="A57" s="300" t="s">
        <v>95</v>
      </c>
      <c r="B57" s="300"/>
      <c r="C57" s="300"/>
      <c r="D57" s="300">
        <f>'将来負担比率（分子）の構造'!I$51</f>
        <v>2310</v>
      </c>
      <c r="E57" s="300"/>
      <c r="F57" s="300"/>
      <c r="G57" s="300">
        <f>'将来負担比率（分子）の構造'!J$51</f>
        <v>1998</v>
      </c>
      <c r="H57" s="300"/>
      <c r="I57" s="300"/>
      <c r="J57" s="300">
        <f>'将来負担比率（分子）の構造'!K$51</f>
        <v>1745</v>
      </c>
      <c r="K57" s="300"/>
      <c r="L57" s="300"/>
      <c r="M57" s="300">
        <f>'将来負担比率（分子）の構造'!L$51</f>
        <v>1691</v>
      </c>
      <c r="N57" s="300"/>
      <c r="O57" s="300"/>
      <c r="P57" s="300">
        <f>'将来負担比率（分子）の構造'!M$51</f>
        <v>1836</v>
      </c>
    </row>
    <row r="58" spans="1:16" x14ac:dyDescent="0.2">
      <c r="A58" s="300" t="s">
        <v>92</v>
      </c>
      <c r="B58" s="300"/>
      <c r="C58" s="300"/>
      <c r="D58" s="300">
        <f>'将来負担比率（分子）の構造'!I$50</f>
        <v>16825</v>
      </c>
      <c r="E58" s="300"/>
      <c r="F58" s="300"/>
      <c r="G58" s="300">
        <f>'将来負担比率（分子）の構造'!J$50</f>
        <v>19479</v>
      </c>
      <c r="H58" s="300"/>
      <c r="I58" s="300"/>
      <c r="J58" s="300">
        <f>'将来負担比率（分子）の構造'!K$50</f>
        <v>20756</v>
      </c>
      <c r="K58" s="300"/>
      <c r="L58" s="300"/>
      <c r="M58" s="300">
        <f>'将来負担比率（分子）の構造'!L$50</f>
        <v>22502</v>
      </c>
      <c r="N58" s="300"/>
      <c r="O58" s="300"/>
      <c r="P58" s="300">
        <f>'将来負担比率（分子）の構造'!M$50</f>
        <v>22892</v>
      </c>
    </row>
    <row r="59" spans="1:16" x14ac:dyDescent="0.2">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82</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74</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2">
      <c r="A62" s="300" t="s">
        <v>75</v>
      </c>
      <c r="B62" s="300">
        <f>'将来負担比率（分子）の構造'!I$45</f>
        <v>8999</v>
      </c>
      <c r="C62" s="300"/>
      <c r="D62" s="300"/>
      <c r="E62" s="300">
        <f>'将来負担比率（分子）の構造'!J$45</f>
        <v>8883</v>
      </c>
      <c r="F62" s="300"/>
      <c r="G62" s="300"/>
      <c r="H62" s="300">
        <f>'将来負担比率（分子）の構造'!K$45</f>
        <v>8695</v>
      </c>
      <c r="I62" s="300"/>
      <c r="J62" s="300"/>
      <c r="K62" s="300">
        <f>'将来負担比率（分子）の構造'!L$45</f>
        <v>8340</v>
      </c>
      <c r="L62" s="300"/>
      <c r="M62" s="300"/>
      <c r="N62" s="300">
        <f>'将来負担比率（分子）の構造'!M$45</f>
        <v>8163</v>
      </c>
      <c r="O62" s="300"/>
      <c r="P62" s="300"/>
    </row>
    <row r="63" spans="1:16" x14ac:dyDescent="0.2">
      <c r="A63" s="300" t="s">
        <v>73</v>
      </c>
      <c r="B63" s="300" t="str">
        <f>'将来負担比率（分子）の構造'!I$44</f>
        <v>-</v>
      </c>
      <c r="C63" s="300"/>
      <c r="D63" s="300"/>
      <c r="E63" s="300" t="str">
        <f>'将来負担比率（分子）の構造'!J$44</f>
        <v>-</v>
      </c>
      <c r="F63" s="300"/>
      <c r="G63" s="300"/>
      <c r="H63" s="300" t="str">
        <f>'将来負担比率（分子）の構造'!K$44</f>
        <v>-</v>
      </c>
      <c r="I63" s="300"/>
      <c r="J63" s="300"/>
      <c r="K63" s="300" t="str">
        <f>'将来負担比率（分子）の構造'!L$44</f>
        <v>-</v>
      </c>
      <c r="L63" s="300"/>
      <c r="M63" s="300"/>
      <c r="N63" s="300" t="str">
        <f>'将来負担比率（分子）の構造'!M$44</f>
        <v>-</v>
      </c>
      <c r="O63" s="300"/>
      <c r="P63" s="300"/>
    </row>
    <row r="64" spans="1:16" x14ac:dyDescent="0.2">
      <c r="A64" s="300" t="s">
        <v>71</v>
      </c>
      <c r="B64" s="300">
        <f>'将来負担比率（分子）の構造'!I$43</f>
        <v>14544</v>
      </c>
      <c r="C64" s="300"/>
      <c r="D64" s="300"/>
      <c r="E64" s="300">
        <f>'将来負担比率（分子）の構造'!J$43</f>
        <v>13698</v>
      </c>
      <c r="F64" s="300"/>
      <c r="G64" s="300"/>
      <c r="H64" s="300">
        <f>'将来負担比率（分子）の構造'!K$43</f>
        <v>12892</v>
      </c>
      <c r="I64" s="300"/>
      <c r="J64" s="300"/>
      <c r="K64" s="300">
        <f>'将来負担比率（分子）の構造'!L$43</f>
        <v>12363</v>
      </c>
      <c r="L64" s="300"/>
      <c r="M64" s="300"/>
      <c r="N64" s="300">
        <f>'将来負担比率（分子）の構造'!M$43</f>
        <v>11743</v>
      </c>
      <c r="O64" s="300"/>
      <c r="P64" s="300"/>
    </row>
    <row r="65" spans="1:16" x14ac:dyDescent="0.2">
      <c r="A65" s="300" t="s">
        <v>70</v>
      </c>
      <c r="B65" s="300">
        <f>'将来負担比率（分子）の構造'!I$42</f>
        <v>173</v>
      </c>
      <c r="C65" s="300"/>
      <c r="D65" s="300"/>
      <c r="E65" s="300">
        <f>'将来負担比率（分子）の構造'!J$42</f>
        <v>144</v>
      </c>
      <c r="F65" s="300"/>
      <c r="G65" s="300"/>
      <c r="H65" s="300">
        <f>'将来負担比率（分子）の構造'!K$42</f>
        <v>115</v>
      </c>
      <c r="I65" s="300"/>
      <c r="J65" s="300"/>
      <c r="K65" s="300">
        <f>'将来負担比率（分子）の構造'!L$42</f>
        <v>90</v>
      </c>
      <c r="L65" s="300"/>
      <c r="M65" s="300"/>
      <c r="N65" s="300">
        <f>'将来負担比率（分子）の構造'!M$42</f>
        <v>65</v>
      </c>
      <c r="O65" s="300"/>
      <c r="P65" s="300"/>
    </row>
    <row r="66" spans="1:16" x14ac:dyDescent="0.2">
      <c r="A66" s="300" t="s">
        <v>63</v>
      </c>
      <c r="B66" s="300">
        <f>'将来負担比率（分子）の構造'!I$41</f>
        <v>63627</v>
      </c>
      <c r="C66" s="300"/>
      <c r="D66" s="300"/>
      <c r="E66" s="300">
        <f>'将来負担比率（分子）の構造'!J$41</f>
        <v>60984</v>
      </c>
      <c r="F66" s="300"/>
      <c r="G66" s="300"/>
      <c r="H66" s="300">
        <f>'将来負担比率（分子）の構造'!K$41</f>
        <v>59354</v>
      </c>
      <c r="I66" s="300"/>
      <c r="J66" s="300"/>
      <c r="K66" s="300">
        <f>'将来負担比率（分子）の構造'!L$41</f>
        <v>57157</v>
      </c>
      <c r="L66" s="300"/>
      <c r="M66" s="300"/>
      <c r="N66" s="300">
        <f>'将来負担比率（分子）の構造'!M$41</f>
        <v>56152</v>
      </c>
      <c r="O66" s="300"/>
      <c r="P66" s="300"/>
    </row>
    <row r="67" spans="1:16" x14ac:dyDescent="0.2">
      <c r="A67" s="300" t="s">
        <v>97</v>
      </c>
      <c r="B67" s="300" t="e">
        <f>NA()</f>
        <v>#N/A</v>
      </c>
      <c r="C67" s="300">
        <f>IF(ISNUMBER('将来負担比率（分子）の構造'!I$53),IF('将来負担比率（分子）の構造'!I$53&lt;0,0,'将来負担比率（分子）の構造'!I$53),NA())</f>
        <v>9971</v>
      </c>
      <c r="D67" s="300" t="e">
        <f>NA()</f>
        <v>#N/A</v>
      </c>
      <c r="E67" s="300" t="e">
        <f>NA()</f>
        <v>#N/A</v>
      </c>
      <c r="F67" s="300">
        <f>IF(ISNUMBER('将来負担比率（分子）の構造'!J$53),IF('将来負担比率（分子）の構造'!J$53&lt;0,0,'将来負担比率（分子）の構造'!J$53),NA())</f>
        <v>4855</v>
      </c>
      <c r="G67" s="300" t="e">
        <f>NA()</f>
        <v>#N/A</v>
      </c>
      <c r="H67" s="300" t="e">
        <f>NA()</f>
        <v>#N/A</v>
      </c>
      <c r="I67" s="300">
        <f>IF(ISNUMBER('将来負担比率（分子）の構造'!K$53),IF('将来負担比率（分子）の構造'!K$53&lt;0,0,'将来負担比率（分子）の構造'!K$53),NA())</f>
        <v>2482</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2">
      <c r="A70" s="303" t="s">
        <v>126</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127</v>
      </c>
      <c r="B72" s="304">
        <f>基金残高に係る経年分析!F55</f>
        <v>5296</v>
      </c>
      <c r="C72" s="304">
        <f>基金残高に係る経年分析!G55</f>
        <v>5285</v>
      </c>
      <c r="D72" s="304">
        <f>基金残高に係る経年分析!H55</f>
        <v>5122</v>
      </c>
    </row>
    <row r="73" spans="1:16" x14ac:dyDescent="0.2">
      <c r="A73" s="302" t="s">
        <v>128</v>
      </c>
      <c r="B73" s="304">
        <f>基金残高に係る経年分析!F56</f>
        <v>2456</v>
      </c>
      <c r="C73" s="304">
        <f>基金残高に係る経年分析!G56</f>
        <v>2466</v>
      </c>
      <c r="D73" s="304">
        <f>基金残高に係る経年分析!H56</f>
        <v>2476</v>
      </c>
    </row>
    <row r="74" spans="1:16" x14ac:dyDescent="0.2">
      <c r="A74" s="302" t="s">
        <v>130</v>
      </c>
      <c r="B74" s="304">
        <f>基金残高に係る経年分析!F57</f>
        <v>12146</v>
      </c>
      <c r="C74" s="304">
        <f>基金残高に係る経年分析!G57</f>
        <v>12464</v>
      </c>
      <c r="D74" s="304">
        <f>基金残高に係る経年分析!H57</f>
        <v>11908</v>
      </c>
    </row>
  </sheetData>
  <sheetProtection algorithmName="SHA-512" hashValue="WiAxgzZ0u7vN1vyIalj3vYtaTW6cq19BKWjgFRLgEpWGSQqAWKtLnkgoUgm5R98Yd4AhiUCvB9MtkYnsaCEaTQ==" saltValue="yRS/Fb50+382ovI/UaMKl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114</v>
      </c>
      <c r="DI1" s="594"/>
      <c r="DJ1" s="594"/>
      <c r="DK1" s="594"/>
      <c r="DL1" s="594"/>
      <c r="DM1" s="594"/>
      <c r="DN1" s="595"/>
      <c r="DO1" s="1"/>
      <c r="DP1" s="593" t="s">
        <v>292</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2">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83" t="s">
        <v>117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151</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312</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2">
      <c r="B4" s="383" t="s">
        <v>9</v>
      </c>
      <c r="C4" s="384"/>
      <c r="D4" s="384"/>
      <c r="E4" s="384"/>
      <c r="F4" s="384"/>
      <c r="G4" s="384"/>
      <c r="H4" s="384"/>
      <c r="I4" s="384"/>
      <c r="J4" s="384"/>
      <c r="K4" s="384"/>
      <c r="L4" s="384"/>
      <c r="M4" s="384"/>
      <c r="N4" s="384"/>
      <c r="O4" s="384"/>
      <c r="P4" s="384"/>
      <c r="Q4" s="433"/>
      <c r="R4" s="383" t="s">
        <v>315</v>
      </c>
      <c r="S4" s="384"/>
      <c r="T4" s="384"/>
      <c r="U4" s="384"/>
      <c r="V4" s="384"/>
      <c r="W4" s="384"/>
      <c r="X4" s="384"/>
      <c r="Y4" s="433"/>
      <c r="Z4" s="383" t="s">
        <v>318</v>
      </c>
      <c r="AA4" s="384"/>
      <c r="AB4" s="384"/>
      <c r="AC4" s="433"/>
      <c r="AD4" s="383" t="s">
        <v>262</v>
      </c>
      <c r="AE4" s="384"/>
      <c r="AF4" s="384"/>
      <c r="AG4" s="384"/>
      <c r="AH4" s="384"/>
      <c r="AI4" s="384"/>
      <c r="AJ4" s="384"/>
      <c r="AK4" s="433"/>
      <c r="AL4" s="383" t="s">
        <v>318</v>
      </c>
      <c r="AM4" s="384"/>
      <c r="AN4" s="384"/>
      <c r="AO4" s="433"/>
      <c r="AP4" s="596" t="s">
        <v>322</v>
      </c>
      <c r="AQ4" s="596"/>
      <c r="AR4" s="596"/>
      <c r="AS4" s="596"/>
      <c r="AT4" s="596"/>
      <c r="AU4" s="596"/>
      <c r="AV4" s="596"/>
      <c r="AW4" s="596"/>
      <c r="AX4" s="596"/>
      <c r="AY4" s="596"/>
      <c r="AZ4" s="596"/>
      <c r="BA4" s="596"/>
      <c r="BB4" s="596"/>
      <c r="BC4" s="596"/>
      <c r="BD4" s="596"/>
      <c r="BE4" s="596"/>
      <c r="BF4" s="596"/>
      <c r="BG4" s="596" t="s">
        <v>300</v>
      </c>
      <c r="BH4" s="596"/>
      <c r="BI4" s="596"/>
      <c r="BJ4" s="596"/>
      <c r="BK4" s="596"/>
      <c r="BL4" s="596"/>
      <c r="BM4" s="596"/>
      <c r="BN4" s="596"/>
      <c r="BO4" s="596" t="s">
        <v>318</v>
      </c>
      <c r="BP4" s="596"/>
      <c r="BQ4" s="596"/>
      <c r="BR4" s="596"/>
      <c r="BS4" s="596" t="s">
        <v>323</v>
      </c>
      <c r="BT4" s="596"/>
      <c r="BU4" s="596"/>
      <c r="BV4" s="596"/>
      <c r="BW4" s="596"/>
      <c r="BX4" s="596"/>
      <c r="BY4" s="596"/>
      <c r="BZ4" s="596"/>
      <c r="CA4" s="596"/>
      <c r="CB4" s="596"/>
      <c r="CD4" s="383" t="s">
        <v>324</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2">
      <c r="B5" s="597" t="s">
        <v>317</v>
      </c>
      <c r="C5" s="598"/>
      <c r="D5" s="598"/>
      <c r="E5" s="598"/>
      <c r="F5" s="598"/>
      <c r="G5" s="598"/>
      <c r="H5" s="598"/>
      <c r="I5" s="598"/>
      <c r="J5" s="598"/>
      <c r="K5" s="598"/>
      <c r="L5" s="598"/>
      <c r="M5" s="598"/>
      <c r="N5" s="598"/>
      <c r="O5" s="598"/>
      <c r="P5" s="598"/>
      <c r="Q5" s="599"/>
      <c r="R5" s="600">
        <v>14851532</v>
      </c>
      <c r="S5" s="601"/>
      <c r="T5" s="601"/>
      <c r="U5" s="601"/>
      <c r="V5" s="601"/>
      <c r="W5" s="601"/>
      <c r="X5" s="601"/>
      <c r="Y5" s="602"/>
      <c r="Z5" s="603">
        <v>24.1</v>
      </c>
      <c r="AA5" s="603"/>
      <c r="AB5" s="603"/>
      <c r="AC5" s="603"/>
      <c r="AD5" s="604">
        <v>14851532</v>
      </c>
      <c r="AE5" s="604"/>
      <c r="AF5" s="604"/>
      <c r="AG5" s="604"/>
      <c r="AH5" s="604"/>
      <c r="AI5" s="604"/>
      <c r="AJ5" s="604"/>
      <c r="AK5" s="604"/>
      <c r="AL5" s="605">
        <v>46.7</v>
      </c>
      <c r="AM5" s="606"/>
      <c r="AN5" s="606"/>
      <c r="AO5" s="607"/>
      <c r="AP5" s="597" t="s">
        <v>325</v>
      </c>
      <c r="AQ5" s="598"/>
      <c r="AR5" s="598"/>
      <c r="AS5" s="598"/>
      <c r="AT5" s="598"/>
      <c r="AU5" s="598"/>
      <c r="AV5" s="598"/>
      <c r="AW5" s="598"/>
      <c r="AX5" s="598"/>
      <c r="AY5" s="598"/>
      <c r="AZ5" s="598"/>
      <c r="BA5" s="598"/>
      <c r="BB5" s="598"/>
      <c r="BC5" s="598"/>
      <c r="BD5" s="598"/>
      <c r="BE5" s="598"/>
      <c r="BF5" s="599"/>
      <c r="BG5" s="608">
        <v>14850542</v>
      </c>
      <c r="BH5" s="389"/>
      <c r="BI5" s="389"/>
      <c r="BJ5" s="389"/>
      <c r="BK5" s="389"/>
      <c r="BL5" s="389"/>
      <c r="BM5" s="389"/>
      <c r="BN5" s="609"/>
      <c r="BO5" s="610">
        <v>100</v>
      </c>
      <c r="BP5" s="610"/>
      <c r="BQ5" s="610"/>
      <c r="BR5" s="610"/>
      <c r="BS5" s="611">
        <v>1172175</v>
      </c>
      <c r="BT5" s="611"/>
      <c r="BU5" s="611"/>
      <c r="BV5" s="611"/>
      <c r="BW5" s="611"/>
      <c r="BX5" s="611"/>
      <c r="BY5" s="611"/>
      <c r="BZ5" s="611"/>
      <c r="CA5" s="611"/>
      <c r="CB5" s="612"/>
      <c r="CD5" s="383" t="s">
        <v>322</v>
      </c>
      <c r="CE5" s="384"/>
      <c r="CF5" s="384"/>
      <c r="CG5" s="384"/>
      <c r="CH5" s="384"/>
      <c r="CI5" s="384"/>
      <c r="CJ5" s="384"/>
      <c r="CK5" s="384"/>
      <c r="CL5" s="384"/>
      <c r="CM5" s="384"/>
      <c r="CN5" s="384"/>
      <c r="CO5" s="384"/>
      <c r="CP5" s="384"/>
      <c r="CQ5" s="433"/>
      <c r="CR5" s="383" t="s">
        <v>328</v>
      </c>
      <c r="CS5" s="384"/>
      <c r="CT5" s="384"/>
      <c r="CU5" s="384"/>
      <c r="CV5" s="384"/>
      <c r="CW5" s="384"/>
      <c r="CX5" s="384"/>
      <c r="CY5" s="433"/>
      <c r="CZ5" s="383" t="s">
        <v>318</v>
      </c>
      <c r="DA5" s="384"/>
      <c r="DB5" s="384"/>
      <c r="DC5" s="433"/>
      <c r="DD5" s="383" t="s">
        <v>329</v>
      </c>
      <c r="DE5" s="384"/>
      <c r="DF5" s="384"/>
      <c r="DG5" s="384"/>
      <c r="DH5" s="384"/>
      <c r="DI5" s="384"/>
      <c r="DJ5" s="384"/>
      <c r="DK5" s="384"/>
      <c r="DL5" s="384"/>
      <c r="DM5" s="384"/>
      <c r="DN5" s="384"/>
      <c r="DO5" s="384"/>
      <c r="DP5" s="433"/>
      <c r="DQ5" s="383" t="s">
        <v>331</v>
      </c>
      <c r="DR5" s="384"/>
      <c r="DS5" s="384"/>
      <c r="DT5" s="384"/>
      <c r="DU5" s="384"/>
      <c r="DV5" s="384"/>
      <c r="DW5" s="384"/>
      <c r="DX5" s="384"/>
      <c r="DY5" s="384"/>
      <c r="DZ5" s="384"/>
      <c r="EA5" s="384"/>
      <c r="EB5" s="384"/>
      <c r="EC5" s="433"/>
    </row>
    <row r="6" spans="2:143" ht="11.25" customHeight="1" x14ac:dyDescent="0.2">
      <c r="B6" s="615" t="s">
        <v>332</v>
      </c>
      <c r="C6" s="616"/>
      <c r="D6" s="616"/>
      <c r="E6" s="616"/>
      <c r="F6" s="616"/>
      <c r="G6" s="616"/>
      <c r="H6" s="616"/>
      <c r="I6" s="616"/>
      <c r="J6" s="616"/>
      <c r="K6" s="616"/>
      <c r="L6" s="616"/>
      <c r="M6" s="616"/>
      <c r="N6" s="616"/>
      <c r="O6" s="616"/>
      <c r="P6" s="616"/>
      <c r="Q6" s="617"/>
      <c r="R6" s="608">
        <v>521482</v>
      </c>
      <c r="S6" s="389"/>
      <c r="T6" s="389"/>
      <c r="U6" s="389"/>
      <c r="V6" s="389"/>
      <c r="W6" s="389"/>
      <c r="X6" s="389"/>
      <c r="Y6" s="609"/>
      <c r="Z6" s="610">
        <v>0.8</v>
      </c>
      <c r="AA6" s="610"/>
      <c r="AB6" s="610"/>
      <c r="AC6" s="610"/>
      <c r="AD6" s="611">
        <v>521482</v>
      </c>
      <c r="AE6" s="611"/>
      <c r="AF6" s="611"/>
      <c r="AG6" s="611"/>
      <c r="AH6" s="611"/>
      <c r="AI6" s="611"/>
      <c r="AJ6" s="611"/>
      <c r="AK6" s="611"/>
      <c r="AL6" s="618">
        <v>1.6</v>
      </c>
      <c r="AM6" s="395"/>
      <c r="AN6" s="395"/>
      <c r="AO6" s="619"/>
      <c r="AP6" s="615" t="s">
        <v>105</v>
      </c>
      <c r="AQ6" s="616"/>
      <c r="AR6" s="616"/>
      <c r="AS6" s="616"/>
      <c r="AT6" s="616"/>
      <c r="AU6" s="616"/>
      <c r="AV6" s="616"/>
      <c r="AW6" s="616"/>
      <c r="AX6" s="616"/>
      <c r="AY6" s="616"/>
      <c r="AZ6" s="616"/>
      <c r="BA6" s="616"/>
      <c r="BB6" s="616"/>
      <c r="BC6" s="616"/>
      <c r="BD6" s="616"/>
      <c r="BE6" s="616"/>
      <c r="BF6" s="617"/>
      <c r="BG6" s="608">
        <v>14850542</v>
      </c>
      <c r="BH6" s="389"/>
      <c r="BI6" s="389"/>
      <c r="BJ6" s="389"/>
      <c r="BK6" s="389"/>
      <c r="BL6" s="389"/>
      <c r="BM6" s="389"/>
      <c r="BN6" s="609"/>
      <c r="BO6" s="610">
        <v>100</v>
      </c>
      <c r="BP6" s="610"/>
      <c r="BQ6" s="610"/>
      <c r="BR6" s="610"/>
      <c r="BS6" s="611">
        <v>1172175</v>
      </c>
      <c r="BT6" s="611"/>
      <c r="BU6" s="611"/>
      <c r="BV6" s="611"/>
      <c r="BW6" s="611"/>
      <c r="BX6" s="611"/>
      <c r="BY6" s="611"/>
      <c r="BZ6" s="611"/>
      <c r="CA6" s="611"/>
      <c r="CB6" s="612"/>
      <c r="CD6" s="597" t="s">
        <v>333</v>
      </c>
      <c r="CE6" s="598"/>
      <c r="CF6" s="598"/>
      <c r="CG6" s="598"/>
      <c r="CH6" s="598"/>
      <c r="CI6" s="598"/>
      <c r="CJ6" s="598"/>
      <c r="CK6" s="598"/>
      <c r="CL6" s="598"/>
      <c r="CM6" s="598"/>
      <c r="CN6" s="598"/>
      <c r="CO6" s="598"/>
      <c r="CP6" s="598"/>
      <c r="CQ6" s="599"/>
      <c r="CR6" s="608">
        <v>365920</v>
      </c>
      <c r="CS6" s="389"/>
      <c r="CT6" s="389"/>
      <c r="CU6" s="389"/>
      <c r="CV6" s="389"/>
      <c r="CW6" s="389"/>
      <c r="CX6" s="389"/>
      <c r="CY6" s="609"/>
      <c r="CZ6" s="605">
        <v>0.6</v>
      </c>
      <c r="DA6" s="606"/>
      <c r="DB6" s="606"/>
      <c r="DC6" s="620"/>
      <c r="DD6" s="613" t="s">
        <v>203</v>
      </c>
      <c r="DE6" s="389"/>
      <c r="DF6" s="389"/>
      <c r="DG6" s="389"/>
      <c r="DH6" s="389"/>
      <c r="DI6" s="389"/>
      <c r="DJ6" s="389"/>
      <c r="DK6" s="389"/>
      <c r="DL6" s="389"/>
      <c r="DM6" s="389"/>
      <c r="DN6" s="389"/>
      <c r="DO6" s="389"/>
      <c r="DP6" s="609"/>
      <c r="DQ6" s="613">
        <v>365920</v>
      </c>
      <c r="DR6" s="389"/>
      <c r="DS6" s="389"/>
      <c r="DT6" s="389"/>
      <c r="DU6" s="389"/>
      <c r="DV6" s="389"/>
      <c r="DW6" s="389"/>
      <c r="DX6" s="389"/>
      <c r="DY6" s="389"/>
      <c r="DZ6" s="389"/>
      <c r="EA6" s="389"/>
      <c r="EB6" s="389"/>
      <c r="EC6" s="614"/>
    </row>
    <row r="7" spans="2:143" ht="11.25" customHeight="1" x14ac:dyDescent="0.2">
      <c r="B7" s="615" t="s">
        <v>49</v>
      </c>
      <c r="C7" s="616"/>
      <c r="D7" s="616"/>
      <c r="E7" s="616"/>
      <c r="F7" s="616"/>
      <c r="G7" s="616"/>
      <c r="H7" s="616"/>
      <c r="I7" s="616"/>
      <c r="J7" s="616"/>
      <c r="K7" s="616"/>
      <c r="L7" s="616"/>
      <c r="M7" s="616"/>
      <c r="N7" s="616"/>
      <c r="O7" s="616"/>
      <c r="P7" s="616"/>
      <c r="Q7" s="617"/>
      <c r="R7" s="608">
        <v>6039</v>
      </c>
      <c r="S7" s="389"/>
      <c r="T7" s="389"/>
      <c r="U7" s="389"/>
      <c r="V7" s="389"/>
      <c r="W7" s="389"/>
      <c r="X7" s="389"/>
      <c r="Y7" s="609"/>
      <c r="Z7" s="610">
        <v>0</v>
      </c>
      <c r="AA7" s="610"/>
      <c r="AB7" s="610"/>
      <c r="AC7" s="610"/>
      <c r="AD7" s="611">
        <v>6039</v>
      </c>
      <c r="AE7" s="611"/>
      <c r="AF7" s="611"/>
      <c r="AG7" s="611"/>
      <c r="AH7" s="611"/>
      <c r="AI7" s="611"/>
      <c r="AJ7" s="611"/>
      <c r="AK7" s="611"/>
      <c r="AL7" s="618">
        <v>0</v>
      </c>
      <c r="AM7" s="395"/>
      <c r="AN7" s="395"/>
      <c r="AO7" s="619"/>
      <c r="AP7" s="615" t="s">
        <v>334</v>
      </c>
      <c r="AQ7" s="616"/>
      <c r="AR7" s="616"/>
      <c r="AS7" s="616"/>
      <c r="AT7" s="616"/>
      <c r="AU7" s="616"/>
      <c r="AV7" s="616"/>
      <c r="AW7" s="616"/>
      <c r="AX7" s="616"/>
      <c r="AY7" s="616"/>
      <c r="AZ7" s="616"/>
      <c r="BA7" s="616"/>
      <c r="BB7" s="616"/>
      <c r="BC7" s="616"/>
      <c r="BD7" s="616"/>
      <c r="BE7" s="616"/>
      <c r="BF7" s="617"/>
      <c r="BG7" s="608">
        <v>5988778</v>
      </c>
      <c r="BH7" s="389"/>
      <c r="BI7" s="389"/>
      <c r="BJ7" s="389"/>
      <c r="BK7" s="389"/>
      <c r="BL7" s="389"/>
      <c r="BM7" s="389"/>
      <c r="BN7" s="609"/>
      <c r="BO7" s="610">
        <v>40.299999999999997</v>
      </c>
      <c r="BP7" s="610"/>
      <c r="BQ7" s="610"/>
      <c r="BR7" s="610"/>
      <c r="BS7" s="611">
        <v>238866</v>
      </c>
      <c r="BT7" s="611"/>
      <c r="BU7" s="611"/>
      <c r="BV7" s="611"/>
      <c r="BW7" s="611"/>
      <c r="BX7" s="611"/>
      <c r="BY7" s="611"/>
      <c r="BZ7" s="611"/>
      <c r="CA7" s="611"/>
      <c r="CB7" s="612"/>
      <c r="CD7" s="615" t="s">
        <v>336</v>
      </c>
      <c r="CE7" s="616"/>
      <c r="CF7" s="616"/>
      <c r="CG7" s="616"/>
      <c r="CH7" s="616"/>
      <c r="CI7" s="616"/>
      <c r="CJ7" s="616"/>
      <c r="CK7" s="616"/>
      <c r="CL7" s="616"/>
      <c r="CM7" s="616"/>
      <c r="CN7" s="616"/>
      <c r="CO7" s="616"/>
      <c r="CP7" s="616"/>
      <c r="CQ7" s="617"/>
      <c r="CR7" s="608">
        <v>6292266</v>
      </c>
      <c r="CS7" s="389"/>
      <c r="CT7" s="389"/>
      <c r="CU7" s="389"/>
      <c r="CV7" s="389"/>
      <c r="CW7" s="389"/>
      <c r="CX7" s="389"/>
      <c r="CY7" s="609"/>
      <c r="CZ7" s="610">
        <v>10.5</v>
      </c>
      <c r="DA7" s="610"/>
      <c r="DB7" s="610"/>
      <c r="DC7" s="610"/>
      <c r="DD7" s="613">
        <v>367641</v>
      </c>
      <c r="DE7" s="389"/>
      <c r="DF7" s="389"/>
      <c r="DG7" s="389"/>
      <c r="DH7" s="389"/>
      <c r="DI7" s="389"/>
      <c r="DJ7" s="389"/>
      <c r="DK7" s="389"/>
      <c r="DL7" s="389"/>
      <c r="DM7" s="389"/>
      <c r="DN7" s="389"/>
      <c r="DO7" s="389"/>
      <c r="DP7" s="609"/>
      <c r="DQ7" s="613">
        <v>5345890</v>
      </c>
      <c r="DR7" s="389"/>
      <c r="DS7" s="389"/>
      <c r="DT7" s="389"/>
      <c r="DU7" s="389"/>
      <c r="DV7" s="389"/>
      <c r="DW7" s="389"/>
      <c r="DX7" s="389"/>
      <c r="DY7" s="389"/>
      <c r="DZ7" s="389"/>
      <c r="EA7" s="389"/>
      <c r="EB7" s="389"/>
      <c r="EC7" s="614"/>
    </row>
    <row r="8" spans="2:143" ht="11.25" customHeight="1" x14ac:dyDescent="0.2">
      <c r="B8" s="615" t="s">
        <v>337</v>
      </c>
      <c r="C8" s="616"/>
      <c r="D8" s="616"/>
      <c r="E8" s="616"/>
      <c r="F8" s="616"/>
      <c r="G8" s="616"/>
      <c r="H8" s="616"/>
      <c r="I8" s="616"/>
      <c r="J8" s="616"/>
      <c r="K8" s="616"/>
      <c r="L8" s="616"/>
      <c r="M8" s="616"/>
      <c r="N8" s="616"/>
      <c r="O8" s="616"/>
      <c r="P8" s="616"/>
      <c r="Q8" s="617"/>
      <c r="R8" s="608">
        <v>32045</v>
      </c>
      <c r="S8" s="389"/>
      <c r="T8" s="389"/>
      <c r="U8" s="389"/>
      <c r="V8" s="389"/>
      <c r="W8" s="389"/>
      <c r="X8" s="389"/>
      <c r="Y8" s="609"/>
      <c r="Z8" s="610">
        <v>0.1</v>
      </c>
      <c r="AA8" s="610"/>
      <c r="AB8" s="610"/>
      <c r="AC8" s="610"/>
      <c r="AD8" s="611">
        <v>32045</v>
      </c>
      <c r="AE8" s="611"/>
      <c r="AF8" s="611"/>
      <c r="AG8" s="611"/>
      <c r="AH8" s="611"/>
      <c r="AI8" s="611"/>
      <c r="AJ8" s="611"/>
      <c r="AK8" s="611"/>
      <c r="AL8" s="618">
        <v>0.1</v>
      </c>
      <c r="AM8" s="395"/>
      <c r="AN8" s="395"/>
      <c r="AO8" s="619"/>
      <c r="AP8" s="615" t="s">
        <v>107</v>
      </c>
      <c r="AQ8" s="616"/>
      <c r="AR8" s="616"/>
      <c r="AS8" s="616"/>
      <c r="AT8" s="616"/>
      <c r="AU8" s="616"/>
      <c r="AV8" s="616"/>
      <c r="AW8" s="616"/>
      <c r="AX8" s="616"/>
      <c r="AY8" s="616"/>
      <c r="AZ8" s="616"/>
      <c r="BA8" s="616"/>
      <c r="BB8" s="616"/>
      <c r="BC8" s="616"/>
      <c r="BD8" s="616"/>
      <c r="BE8" s="616"/>
      <c r="BF8" s="617"/>
      <c r="BG8" s="608">
        <v>199056</v>
      </c>
      <c r="BH8" s="389"/>
      <c r="BI8" s="389"/>
      <c r="BJ8" s="389"/>
      <c r="BK8" s="389"/>
      <c r="BL8" s="389"/>
      <c r="BM8" s="389"/>
      <c r="BN8" s="609"/>
      <c r="BO8" s="610">
        <v>1.3</v>
      </c>
      <c r="BP8" s="610"/>
      <c r="BQ8" s="610"/>
      <c r="BR8" s="610"/>
      <c r="BS8" s="613" t="s">
        <v>203</v>
      </c>
      <c r="BT8" s="389"/>
      <c r="BU8" s="389"/>
      <c r="BV8" s="389"/>
      <c r="BW8" s="389"/>
      <c r="BX8" s="389"/>
      <c r="BY8" s="389"/>
      <c r="BZ8" s="389"/>
      <c r="CA8" s="389"/>
      <c r="CB8" s="614"/>
      <c r="CD8" s="615" t="s">
        <v>340</v>
      </c>
      <c r="CE8" s="616"/>
      <c r="CF8" s="616"/>
      <c r="CG8" s="616"/>
      <c r="CH8" s="616"/>
      <c r="CI8" s="616"/>
      <c r="CJ8" s="616"/>
      <c r="CK8" s="616"/>
      <c r="CL8" s="616"/>
      <c r="CM8" s="616"/>
      <c r="CN8" s="616"/>
      <c r="CO8" s="616"/>
      <c r="CP8" s="616"/>
      <c r="CQ8" s="617"/>
      <c r="CR8" s="608">
        <v>23966135</v>
      </c>
      <c r="CS8" s="389"/>
      <c r="CT8" s="389"/>
      <c r="CU8" s="389"/>
      <c r="CV8" s="389"/>
      <c r="CW8" s="389"/>
      <c r="CX8" s="389"/>
      <c r="CY8" s="609"/>
      <c r="CZ8" s="610">
        <v>40.1</v>
      </c>
      <c r="DA8" s="610"/>
      <c r="DB8" s="610"/>
      <c r="DC8" s="610"/>
      <c r="DD8" s="613">
        <v>753710</v>
      </c>
      <c r="DE8" s="389"/>
      <c r="DF8" s="389"/>
      <c r="DG8" s="389"/>
      <c r="DH8" s="389"/>
      <c r="DI8" s="389"/>
      <c r="DJ8" s="389"/>
      <c r="DK8" s="389"/>
      <c r="DL8" s="389"/>
      <c r="DM8" s="389"/>
      <c r="DN8" s="389"/>
      <c r="DO8" s="389"/>
      <c r="DP8" s="609"/>
      <c r="DQ8" s="613">
        <v>10314075</v>
      </c>
      <c r="DR8" s="389"/>
      <c r="DS8" s="389"/>
      <c r="DT8" s="389"/>
      <c r="DU8" s="389"/>
      <c r="DV8" s="389"/>
      <c r="DW8" s="389"/>
      <c r="DX8" s="389"/>
      <c r="DY8" s="389"/>
      <c r="DZ8" s="389"/>
      <c r="EA8" s="389"/>
      <c r="EB8" s="389"/>
      <c r="EC8" s="614"/>
    </row>
    <row r="9" spans="2:143" ht="11.25" customHeight="1" x14ac:dyDescent="0.2">
      <c r="B9" s="615" t="s">
        <v>339</v>
      </c>
      <c r="C9" s="616"/>
      <c r="D9" s="616"/>
      <c r="E9" s="616"/>
      <c r="F9" s="616"/>
      <c r="G9" s="616"/>
      <c r="H9" s="616"/>
      <c r="I9" s="616"/>
      <c r="J9" s="616"/>
      <c r="K9" s="616"/>
      <c r="L9" s="616"/>
      <c r="M9" s="616"/>
      <c r="N9" s="616"/>
      <c r="O9" s="616"/>
      <c r="P9" s="616"/>
      <c r="Q9" s="617"/>
      <c r="R9" s="608">
        <v>17182</v>
      </c>
      <c r="S9" s="389"/>
      <c r="T9" s="389"/>
      <c r="U9" s="389"/>
      <c r="V9" s="389"/>
      <c r="W9" s="389"/>
      <c r="X9" s="389"/>
      <c r="Y9" s="609"/>
      <c r="Z9" s="610">
        <v>0</v>
      </c>
      <c r="AA9" s="610"/>
      <c r="AB9" s="610"/>
      <c r="AC9" s="610"/>
      <c r="AD9" s="611">
        <v>17182</v>
      </c>
      <c r="AE9" s="611"/>
      <c r="AF9" s="611"/>
      <c r="AG9" s="611"/>
      <c r="AH9" s="611"/>
      <c r="AI9" s="611"/>
      <c r="AJ9" s="611"/>
      <c r="AK9" s="611"/>
      <c r="AL9" s="618">
        <v>0.1</v>
      </c>
      <c r="AM9" s="395"/>
      <c r="AN9" s="395"/>
      <c r="AO9" s="619"/>
      <c r="AP9" s="615" t="s">
        <v>341</v>
      </c>
      <c r="AQ9" s="616"/>
      <c r="AR9" s="616"/>
      <c r="AS9" s="616"/>
      <c r="AT9" s="616"/>
      <c r="AU9" s="616"/>
      <c r="AV9" s="616"/>
      <c r="AW9" s="616"/>
      <c r="AX9" s="616"/>
      <c r="AY9" s="616"/>
      <c r="AZ9" s="616"/>
      <c r="BA9" s="616"/>
      <c r="BB9" s="616"/>
      <c r="BC9" s="616"/>
      <c r="BD9" s="616"/>
      <c r="BE9" s="616"/>
      <c r="BF9" s="617"/>
      <c r="BG9" s="608">
        <v>4548076</v>
      </c>
      <c r="BH9" s="389"/>
      <c r="BI9" s="389"/>
      <c r="BJ9" s="389"/>
      <c r="BK9" s="389"/>
      <c r="BL9" s="389"/>
      <c r="BM9" s="389"/>
      <c r="BN9" s="609"/>
      <c r="BO9" s="610">
        <v>30.6</v>
      </c>
      <c r="BP9" s="610"/>
      <c r="BQ9" s="610"/>
      <c r="BR9" s="610"/>
      <c r="BS9" s="613" t="s">
        <v>203</v>
      </c>
      <c r="BT9" s="389"/>
      <c r="BU9" s="389"/>
      <c r="BV9" s="389"/>
      <c r="BW9" s="389"/>
      <c r="BX9" s="389"/>
      <c r="BY9" s="389"/>
      <c r="BZ9" s="389"/>
      <c r="CA9" s="389"/>
      <c r="CB9" s="614"/>
      <c r="CD9" s="615" t="s">
        <v>344</v>
      </c>
      <c r="CE9" s="616"/>
      <c r="CF9" s="616"/>
      <c r="CG9" s="616"/>
      <c r="CH9" s="616"/>
      <c r="CI9" s="616"/>
      <c r="CJ9" s="616"/>
      <c r="CK9" s="616"/>
      <c r="CL9" s="616"/>
      <c r="CM9" s="616"/>
      <c r="CN9" s="616"/>
      <c r="CO9" s="616"/>
      <c r="CP9" s="616"/>
      <c r="CQ9" s="617"/>
      <c r="CR9" s="608">
        <v>3861932</v>
      </c>
      <c r="CS9" s="389"/>
      <c r="CT9" s="389"/>
      <c r="CU9" s="389"/>
      <c r="CV9" s="389"/>
      <c r="CW9" s="389"/>
      <c r="CX9" s="389"/>
      <c r="CY9" s="609"/>
      <c r="CZ9" s="610">
        <v>6.5</v>
      </c>
      <c r="DA9" s="610"/>
      <c r="DB9" s="610"/>
      <c r="DC9" s="610"/>
      <c r="DD9" s="613">
        <v>292821</v>
      </c>
      <c r="DE9" s="389"/>
      <c r="DF9" s="389"/>
      <c r="DG9" s="389"/>
      <c r="DH9" s="389"/>
      <c r="DI9" s="389"/>
      <c r="DJ9" s="389"/>
      <c r="DK9" s="389"/>
      <c r="DL9" s="389"/>
      <c r="DM9" s="389"/>
      <c r="DN9" s="389"/>
      <c r="DO9" s="389"/>
      <c r="DP9" s="609"/>
      <c r="DQ9" s="613">
        <v>2833919</v>
      </c>
      <c r="DR9" s="389"/>
      <c r="DS9" s="389"/>
      <c r="DT9" s="389"/>
      <c r="DU9" s="389"/>
      <c r="DV9" s="389"/>
      <c r="DW9" s="389"/>
      <c r="DX9" s="389"/>
      <c r="DY9" s="389"/>
      <c r="DZ9" s="389"/>
      <c r="EA9" s="389"/>
      <c r="EB9" s="389"/>
      <c r="EC9" s="614"/>
    </row>
    <row r="10" spans="2:143" ht="11.25" customHeight="1" x14ac:dyDescent="0.2">
      <c r="B10" s="615" t="s">
        <v>129</v>
      </c>
      <c r="C10" s="616"/>
      <c r="D10" s="616"/>
      <c r="E10" s="616"/>
      <c r="F10" s="616"/>
      <c r="G10" s="616"/>
      <c r="H10" s="616"/>
      <c r="I10" s="616"/>
      <c r="J10" s="616"/>
      <c r="K10" s="616"/>
      <c r="L10" s="616"/>
      <c r="M10" s="616"/>
      <c r="N10" s="616"/>
      <c r="O10" s="616"/>
      <c r="P10" s="616"/>
      <c r="Q10" s="617"/>
      <c r="R10" s="608" t="s">
        <v>203</v>
      </c>
      <c r="S10" s="389"/>
      <c r="T10" s="389"/>
      <c r="U10" s="389"/>
      <c r="V10" s="389"/>
      <c r="W10" s="389"/>
      <c r="X10" s="389"/>
      <c r="Y10" s="609"/>
      <c r="Z10" s="610" t="s">
        <v>203</v>
      </c>
      <c r="AA10" s="610"/>
      <c r="AB10" s="610"/>
      <c r="AC10" s="610"/>
      <c r="AD10" s="611" t="s">
        <v>203</v>
      </c>
      <c r="AE10" s="611"/>
      <c r="AF10" s="611"/>
      <c r="AG10" s="611"/>
      <c r="AH10" s="611"/>
      <c r="AI10" s="611"/>
      <c r="AJ10" s="611"/>
      <c r="AK10" s="611"/>
      <c r="AL10" s="618" t="s">
        <v>203</v>
      </c>
      <c r="AM10" s="395"/>
      <c r="AN10" s="395"/>
      <c r="AO10" s="619"/>
      <c r="AP10" s="615" t="s">
        <v>195</v>
      </c>
      <c r="AQ10" s="616"/>
      <c r="AR10" s="616"/>
      <c r="AS10" s="616"/>
      <c r="AT10" s="616"/>
      <c r="AU10" s="616"/>
      <c r="AV10" s="616"/>
      <c r="AW10" s="616"/>
      <c r="AX10" s="616"/>
      <c r="AY10" s="616"/>
      <c r="AZ10" s="616"/>
      <c r="BA10" s="616"/>
      <c r="BB10" s="616"/>
      <c r="BC10" s="616"/>
      <c r="BD10" s="616"/>
      <c r="BE10" s="616"/>
      <c r="BF10" s="617"/>
      <c r="BG10" s="608">
        <v>347246</v>
      </c>
      <c r="BH10" s="389"/>
      <c r="BI10" s="389"/>
      <c r="BJ10" s="389"/>
      <c r="BK10" s="389"/>
      <c r="BL10" s="389"/>
      <c r="BM10" s="389"/>
      <c r="BN10" s="609"/>
      <c r="BO10" s="610">
        <v>2.2999999999999998</v>
      </c>
      <c r="BP10" s="610"/>
      <c r="BQ10" s="610"/>
      <c r="BR10" s="610"/>
      <c r="BS10" s="613">
        <v>57760</v>
      </c>
      <c r="BT10" s="389"/>
      <c r="BU10" s="389"/>
      <c r="BV10" s="389"/>
      <c r="BW10" s="389"/>
      <c r="BX10" s="389"/>
      <c r="BY10" s="389"/>
      <c r="BZ10" s="389"/>
      <c r="CA10" s="389"/>
      <c r="CB10" s="614"/>
      <c r="CD10" s="615" t="s">
        <v>50</v>
      </c>
      <c r="CE10" s="616"/>
      <c r="CF10" s="616"/>
      <c r="CG10" s="616"/>
      <c r="CH10" s="616"/>
      <c r="CI10" s="616"/>
      <c r="CJ10" s="616"/>
      <c r="CK10" s="616"/>
      <c r="CL10" s="616"/>
      <c r="CM10" s="616"/>
      <c r="CN10" s="616"/>
      <c r="CO10" s="616"/>
      <c r="CP10" s="616"/>
      <c r="CQ10" s="617"/>
      <c r="CR10" s="608">
        <v>9500</v>
      </c>
      <c r="CS10" s="389"/>
      <c r="CT10" s="389"/>
      <c r="CU10" s="389"/>
      <c r="CV10" s="389"/>
      <c r="CW10" s="389"/>
      <c r="CX10" s="389"/>
      <c r="CY10" s="609"/>
      <c r="CZ10" s="610">
        <v>0</v>
      </c>
      <c r="DA10" s="610"/>
      <c r="DB10" s="610"/>
      <c r="DC10" s="610"/>
      <c r="DD10" s="613" t="s">
        <v>203</v>
      </c>
      <c r="DE10" s="389"/>
      <c r="DF10" s="389"/>
      <c r="DG10" s="389"/>
      <c r="DH10" s="389"/>
      <c r="DI10" s="389"/>
      <c r="DJ10" s="389"/>
      <c r="DK10" s="389"/>
      <c r="DL10" s="389"/>
      <c r="DM10" s="389"/>
      <c r="DN10" s="389"/>
      <c r="DO10" s="389"/>
      <c r="DP10" s="609"/>
      <c r="DQ10" s="613">
        <v>9500</v>
      </c>
      <c r="DR10" s="389"/>
      <c r="DS10" s="389"/>
      <c r="DT10" s="389"/>
      <c r="DU10" s="389"/>
      <c r="DV10" s="389"/>
      <c r="DW10" s="389"/>
      <c r="DX10" s="389"/>
      <c r="DY10" s="389"/>
      <c r="DZ10" s="389"/>
      <c r="EA10" s="389"/>
      <c r="EB10" s="389"/>
      <c r="EC10" s="614"/>
    </row>
    <row r="11" spans="2:143" ht="11.25" customHeight="1" x14ac:dyDescent="0.2">
      <c r="B11" s="615" t="s">
        <v>103</v>
      </c>
      <c r="C11" s="616"/>
      <c r="D11" s="616"/>
      <c r="E11" s="616"/>
      <c r="F11" s="616"/>
      <c r="G11" s="616"/>
      <c r="H11" s="616"/>
      <c r="I11" s="616"/>
      <c r="J11" s="616"/>
      <c r="K11" s="616"/>
      <c r="L11" s="616"/>
      <c r="M11" s="616"/>
      <c r="N11" s="616"/>
      <c r="O11" s="616"/>
      <c r="P11" s="616"/>
      <c r="Q11" s="617"/>
      <c r="R11" s="608">
        <v>2239746</v>
      </c>
      <c r="S11" s="389"/>
      <c r="T11" s="389"/>
      <c r="U11" s="389"/>
      <c r="V11" s="389"/>
      <c r="W11" s="389"/>
      <c r="X11" s="389"/>
      <c r="Y11" s="609"/>
      <c r="Z11" s="618">
        <v>3.6</v>
      </c>
      <c r="AA11" s="395"/>
      <c r="AB11" s="395"/>
      <c r="AC11" s="621"/>
      <c r="AD11" s="613">
        <v>2239746</v>
      </c>
      <c r="AE11" s="389"/>
      <c r="AF11" s="389"/>
      <c r="AG11" s="389"/>
      <c r="AH11" s="389"/>
      <c r="AI11" s="389"/>
      <c r="AJ11" s="389"/>
      <c r="AK11" s="609"/>
      <c r="AL11" s="618">
        <v>7.1</v>
      </c>
      <c r="AM11" s="395"/>
      <c r="AN11" s="395"/>
      <c r="AO11" s="619"/>
      <c r="AP11" s="615" t="s">
        <v>346</v>
      </c>
      <c r="AQ11" s="616"/>
      <c r="AR11" s="616"/>
      <c r="AS11" s="616"/>
      <c r="AT11" s="616"/>
      <c r="AU11" s="616"/>
      <c r="AV11" s="616"/>
      <c r="AW11" s="616"/>
      <c r="AX11" s="616"/>
      <c r="AY11" s="616"/>
      <c r="AZ11" s="616"/>
      <c r="BA11" s="616"/>
      <c r="BB11" s="616"/>
      <c r="BC11" s="616"/>
      <c r="BD11" s="616"/>
      <c r="BE11" s="616"/>
      <c r="BF11" s="617"/>
      <c r="BG11" s="608">
        <v>894400</v>
      </c>
      <c r="BH11" s="389"/>
      <c r="BI11" s="389"/>
      <c r="BJ11" s="389"/>
      <c r="BK11" s="389"/>
      <c r="BL11" s="389"/>
      <c r="BM11" s="389"/>
      <c r="BN11" s="609"/>
      <c r="BO11" s="610">
        <v>6</v>
      </c>
      <c r="BP11" s="610"/>
      <c r="BQ11" s="610"/>
      <c r="BR11" s="610"/>
      <c r="BS11" s="613">
        <v>181106</v>
      </c>
      <c r="BT11" s="389"/>
      <c r="BU11" s="389"/>
      <c r="BV11" s="389"/>
      <c r="BW11" s="389"/>
      <c r="BX11" s="389"/>
      <c r="BY11" s="389"/>
      <c r="BZ11" s="389"/>
      <c r="CA11" s="389"/>
      <c r="CB11" s="614"/>
      <c r="CD11" s="615" t="s">
        <v>349</v>
      </c>
      <c r="CE11" s="616"/>
      <c r="CF11" s="616"/>
      <c r="CG11" s="616"/>
      <c r="CH11" s="616"/>
      <c r="CI11" s="616"/>
      <c r="CJ11" s="616"/>
      <c r="CK11" s="616"/>
      <c r="CL11" s="616"/>
      <c r="CM11" s="616"/>
      <c r="CN11" s="616"/>
      <c r="CO11" s="616"/>
      <c r="CP11" s="616"/>
      <c r="CQ11" s="617"/>
      <c r="CR11" s="608">
        <v>1687617</v>
      </c>
      <c r="CS11" s="389"/>
      <c r="CT11" s="389"/>
      <c r="CU11" s="389"/>
      <c r="CV11" s="389"/>
      <c r="CW11" s="389"/>
      <c r="CX11" s="389"/>
      <c r="CY11" s="609"/>
      <c r="CZ11" s="610">
        <v>2.8</v>
      </c>
      <c r="DA11" s="610"/>
      <c r="DB11" s="610"/>
      <c r="DC11" s="610"/>
      <c r="DD11" s="613">
        <v>381612</v>
      </c>
      <c r="DE11" s="389"/>
      <c r="DF11" s="389"/>
      <c r="DG11" s="389"/>
      <c r="DH11" s="389"/>
      <c r="DI11" s="389"/>
      <c r="DJ11" s="389"/>
      <c r="DK11" s="389"/>
      <c r="DL11" s="389"/>
      <c r="DM11" s="389"/>
      <c r="DN11" s="389"/>
      <c r="DO11" s="389"/>
      <c r="DP11" s="609"/>
      <c r="DQ11" s="613">
        <v>1014547</v>
      </c>
      <c r="DR11" s="389"/>
      <c r="DS11" s="389"/>
      <c r="DT11" s="389"/>
      <c r="DU11" s="389"/>
      <c r="DV11" s="389"/>
      <c r="DW11" s="389"/>
      <c r="DX11" s="389"/>
      <c r="DY11" s="389"/>
      <c r="DZ11" s="389"/>
      <c r="EA11" s="389"/>
      <c r="EB11" s="389"/>
      <c r="EC11" s="614"/>
    </row>
    <row r="12" spans="2:143" ht="11.25" customHeight="1" x14ac:dyDescent="0.2">
      <c r="B12" s="615" t="s">
        <v>146</v>
      </c>
      <c r="C12" s="616"/>
      <c r="D12" s="616"/>
      <c r="E12" s="616"/>
      <c r="F12" s="616"/>
      <c r="G12" s="616"/>
      <c r="H12" s="616"/>
      <c r="I12" s="616"/>
      <c r="J12" s="616"/>
      <c r="K12" s="616"/>
      <c r="L12" s="616"/>
      <c r="M12" s="616"/>
      <c r="N12" s="616"/>
      <c r="O12" s="616"/>
      <c r="P12" s="616"/>
      <c r="Q12" s="617"/>
      <c r="R12" s="608">
        <v>14505</v>
      </c>
      <c r="S12" s="389"/>
      <c r="T12" s="389"/>
      <c r="U12" s="389"/>
      <c r="V12" s="389"/>
      <c r="W12" s="389"/>
      <c r="X12" s="389"/>
      <c r="Y12" s="609"/>
      <c r="Z12" s="610">
        <v>0</v>
      </c>
      <c r="AA12" s="610"/>
      <c r="AB12" s="610"/>
      <c r="AC12" s="610"/>
      <c r="AD12" s="611">
        <v>14505</v>
      </c>
      <c r="AE12" s="611"/>
      <c r="AF12" s="611"/>
      <c r="AG12" s="611"/>
      <c r="AH12" s="611"/>
      <c r="AI12" s="611"/>
      <c r="AJ12" s="611"/>
      <c r="AK12" s="611"/>
      <c r="AL12" s="618">
        <v>0</v>
      </c>
      <c r="AM12" s="395"/>
      <c r="AN12" s="395"/>
      <c r="AO12" s="619"/>
      <c r="AP12" s="615" t="s">
        <v>350</v>
      </c>
      <c r="AQ12" s="616"/>
      <c r="AR12" s="616"/>
      <c r="AS12" s="616"/>
      <c r="AT12" s="616"/>
      <c r="AU12" s="616"/>
      <c r="AV12" s="616"/>
      <c r="AW12" s="616"/>
      <c r="AX12" s="616"/>
      <c r="AY12" s="616"/>
      <c r="AZ12" s="616"/>
      <c r="BA12" s="616"/>
      <c r="BB12" s="616"/>
      <c r="BC12" s="616"/>
      <c r="BD12" s="616"/>
      <c r="BE12" s="616"/>
      <c r="BF12" s="617"/>
      <c r="BG12" s="608">
        <v>7596899</v>
      </c>
      <c r="BH12" s="389"/>
      <c r="BI12" s="389"/>
      <c r="BJ12" s="389"/>
      <c r="BK12" s="389"/>
      <c r="BL12" s="389"/>
      <c r="BM12" s="389"/>
      <c r="BN12" s="609"/>
      <c r="BO12" s="610">
        <v>51.2</v>
      </c>
      <c r="BP12" s="610"/>
      <c r="BQ12" s="610"/>
      <c r="BR12" s="610"/>
      <c r="BS12" s="613">
        <v>933309</v>
      </c>
      <c r="BT12" s="389"/>
      <c r="BU12" s="389"/>
      <c r="BV12" s="389"/>
      <c r="BW12" s="389"/>
      <c r="BX12" s="389"/>
      <c r="BY12" s="389"/>
      <c r="BZ12" s="389"/>
      <c r="CA12" s="389"/>
      <c r="CB12" s="614"/>
      <c r="CD12" s="615" t="s">
        <v>89</v>
      </c>
      <c r="CE12" s="616"/>
      <c r="CF12" s="616"/>
      <c r="CG12" s="616"/>
      <c r="CH12" s="616"/>
      <c r="CI12" s="616"/>
      <c r="CJ12" s="616"/>
      <c r="CK12" s="616"/>
      <c r="CL12" s="616"/>
      <c r="CM12" s="616"/>
      <c r="CN12" s="616"/>
      <c r="CO12" s="616"/>
      <c r="CP12" s="616"/>
      <c r="CQ12" s="617"/>
      <c r="CR12" s="608">
        <v>2917162</v>
      </c>
      <c r="CS12" s="389"/>
      <c r="CT12" s="389"/>
      <c r="CU12" s="389"/>
      <c r="CV12" s="389"/>
      <c r="CW12" s="389"/>
      <c r="CX12" s="389"/>
      <c r="CY12" s="609"/>
      <c r="CZ12" s="610">
        <v>4.9000000000000004</v>
      </c>
      <c r="DA12" s="610"/>
      <c r="DB12" s="610"/>
      <c r="DC12" s="610"/>
      <c r="DD12" s="613">
        <v>507811</v>
      </c>
      <c r="DE12" s="389"/>
      <c r="DF12" s="389"/>
      <c r="DG12" s="389"/>
      <c r="DH12" s="389"/>
      <c r="DI12" s="389"/>
      <c r="DJ12" s="389"/>
      <c r="DK12" s="389"/>
      <c r="DL12" s="389"/>
      <c r="DM12" s="389"/>
      <c r="DN12" s="389"/>
      <c r="DO12" s="389"/>
      <c r="DP12" s="609"/>
      <c r="DQ12" s="613">
        <v>1054212</v>
      </c>
      <c r="DR12" s="389"/>
      <c r="DS12" s="389"/>
      <c r="DT12" s="389"/>
      <c r="DU12" s="389"/>
      <c r="DV12" s="389"/>
      <c r="DW12" s="389"/>
      <c r="DX12" s="389"/>
      <c r="DY12" s="389"/>
      <c r="DZ12" s="389"/>
      <c r="EA12" s="389"/>
      <c r="EB12" s="389"/>
      <c r="EC12" s="614"/>
    </row>
    <row r="13" spans="2:143" ht="11.25" customHeight="1" x14ac:dyDescent="0.2">
      <c r="B13" s="615" t="s">
        <v>351</v>
      </c>
      <c r="C13" s="616"/>
      <c r="D13" s="616"/>
      <c r="E13" s="616"/>
      <c r="F13" s="616"/>
      <c r="G13" s="616"/>
      <c r="H13" s="616"/>
      <c r="I13" s="616"/>
      <c r="J13" s="616"/>
      <c r="K13" s="616"/>
      <c r="L13" s="616"/>
      <c r="M13" s="616"/>
      <c r="N13" s="616"/>
      <c r="O13" s="616"/>
      <c r="P13" s="616"/>
      <c r="Q13" s="617"/>
      <c r="R13" s="608" t="s">
        <v>203</v>
      </c>
      <c r="S13" s="389"/>
      <c r="T13" s="389"/>
      <c r="U13" s="389"/>
      <c r="V13" s="389"/>
      <c r="W13" s="389"/>
      <c r="X13" s="389"/>
      <c r="Y13" s="609"/>
      <c r="Z13" s="610" t="s">
        <v>203</v>
      </c>
      <c r="AA13" s="610"/>
      <c r="AB13" s="610"/>
      <c r="AC13" s="610"/>
      <c r="AD13" s="611" t="s">
        <v>203</v>
      </c>
      <c r="AE13" s="611"/>
      <c r="AF13" s="611"/>
      <c r="AG13" s="611"/>
      <c r="AH13" s="611"/>
      <c r="AI13" s="611"/>
      <c r="AJ13" s="611"/>
      <c r="AK13" s="611"/>
      <c r="AL13" s="618" t="s">
        <v>203</v>
      </c>
      <c r="AM13" s="395"/>
      <c r="AN13" s="395"/>
      <c r="AO13" s="619"/>
      <c r="AP13" s="615" t="s">
        <v>353</v>
      </c>
      <c r="AQ13" s="616"/>
      <c r="AR13" s="616"/>
      <c r="AS13" s="616"/>
      <c r="AT13" s="616"/>
      <c r="AU13" s="616"/>
      <c r="AV13" s="616"/>
      <c r="AW13" s="616"/>
      <c r="AX13" s="616"/>
      <c r="AY13" s="616"/>
      <c r="AZ13" s="616"/>
      <c r="BA13" s="616"/>
      <c r="BB13" s="616"/>
      <c r="BC13" s="616"/>
      <c r="BD13" s="616"/>
      <c r="BE13" s="616"/>
      <c r="BF13" s="617"/>
      <c r="BG13" s="608">
        <v>7498745</v>
      </c>
      <c r="BH13" s="389"/>
      <c r="BI13" s="389"/>
      <c r="BJ13" s="389"/>
      <c r="BK13" s="389"/>
      <c r="BL13" s="389"/>
      <c r="BM13" s="389"/>
      <c r="BN13" s="609"/>
      <c r="BO13" s="610">
        <v>50.5</v>
      </c>
      <c r="BP13" s="610"/>
      <c r="BQ13" s="610"/>
      <c r="BR13" s="610"/>
      <c r="BS13" s="613">
        <v>933309</v>
      </c>
      <c r="BT13" s="389"/>
      <c r="BU13" s="389"/>
      <c r="BV13" s="389"/>
      <c r="BW13" s="389"/>
      <c r="BX13" s="389"/>
      <c r="BY13" s="389"/>
      <c r="BZ13" s="389"/>
      <c r="CA13" s="389"/>
      <c r="CB13" s="614"/>
      <c r="CD13" s="615" t="s">
        <v>354</v>
      </c>
      <c r="CE13" s="616"/>
      <c r="CF13" s="616"/>
      <c r="CG13" s="616"/>
      <c r="CH13" s="616"/>
      <c r="CI13" s="616"/>
      <c r="CJ13" s="616"/>
      <c r="CK13" s="616"/>
      <c r="CL13" s="616"/>
      <c r="CM13" s="616"/>
      <c r="CN13" s="616"/>
      <c r="CO13" s="616"/>
      <c r="CP13" s="616"/>
      <c r="CQ13" s="617"/>
      <c r="CR13" s="608">
        <v>5288264</v>
      </c>
      <c r="CS13" s="389"/>
      <c r="CT13" s="389"/>
      <c r="CU13" s="389"/>
      <c r="CV13" s="389"/>
      <c r="CW13" s="389"/>
      <c r="CX13" s="389"/>
      <c r="CY13" s="609"/>
      <c r="CZ13" s="610">
        <v>8.9</v>
      </c>
      <c r="DA13" s="610"/>
      <c r="DB13" s="610"/>
      <c r="DC13" s="610"/>
      <c r="DD13" s="613">
        <v>2801875</v>
      </c>
      <c r="DE13" s="389"/>
      <c r="DF13" s="389"/>
      <c r="DG13" s="389"/>
      <c r="DH13" s="389"/>
      <c r="DI13" s="389"/>
      <c r="DJ13" s="389"/>
      <c r="DK13" s="389"/>
      <c r="DL13" s="389"/>
      <c r="DM13" s="389"/>
      <c r="DN13" s="389"/>
      <c r="DO13" s="389"/>
      <c r="DP13" s="609"/>
      <c r="DQ13" s="613">
        <v>2752185</v>
      </c>
      <c r="DR13" s="389"/>
      <c r="DS13" s="389"/>
      <c r="DT13" s="389"/>
      <c r="DU13" s="389"/>
      <c r="DV13" s="389"/>
      <c r="DW13" s="389"/>
      <c r="DX13" s="389"/>
      <c r="DY13" s="389"/>
      <c r="DZ13" s="389"/>
      <c r="EA13" s="389"/>
      <c r="EB13" s="389"/>
      <c r="EC13" s="614"/>
    </row>
    <row r="14" spans="2:143" ht="11.25" customHeight="1" x14ac:dyDescent="0.2">
      <c r="B14" s="615" t="s">
        <v>356</v>
      </c>
      <c r="C14" s="616"/>
      <c r="D14" s="616"/>
      <c r="E14" s="616"/>
      <c r="F14" s="616"/>
      <c r="G14" s="616"/>
      <c r="H14" s="616"/>
      <c r="I14" s="616"/>
      <c r="J14" s="616"/>
      <c r="K14" s="616"/>
      <c r="L14" s="616"/>
      <c r="M14" s="616"/>
      <c r="N14" s="616"/>
      <c r="O14" s="616"/>
      <c r="P14" s="616"/>
      <c r="Q14" s="617"/>
      <c r="R14" s="608">
        <v>46585</v>
      </c>
      <c r="S14" s="389"/>
      <c r="T14" s="389"/>
      <c r="U14" s="389"/>
      <c r="V14" s="389"/>
      <c r="W14" s="389"/>
      <c r="X14" s="389"/>
      <c r="Y14" s="609"/>
      <c r="Z14" s="610">
        <v>0.1</v>
      </c>
      <c r="AA14" s="610"/>
      <c r="AB14" s="610"/>
      <c r="AC14" s="610"/>
      <c r="AD14" s="611">
        <v>46585</v>
      </c>
      <c r="AE14" s="611"/>
      <c r="AF14" s="611"/>
      <c r="AG14" s="611"/>
      <c r="AH14" s="611"/>
      <c r="AI14" s="611"/>
      <c r="AJ14" s="611"/>
      <c r="AK14" s="611"/>
      <c r="AL14" s="618">
        <v>0.1</v>
      </c>
      <c r="AM14" s="395"/>
      <c r="AN14" s="395"/>
      <c r="AO14" s="619"/>
      <c r="AP14" s="615" t="s">
        <v>222</v>
      </c>
      <c r="AQ14" s="616"/>
      <c r="AR14" s="616"/>
      <c r="AS14" s="616"/>
      <c r="AT14" s="616"/>
      <c r="AU14" s="616"/>
      <c r="AV14" s="616"/>
      <c r="AW14" s="616"/>
      <c r="AX14" s="616"/>
      <c r="AY14" s="616"/>
      <c r="AZ14" s="616"/>
      <c r="BA14" s="616"/>
      <c r="BB14" s="616"/>
      <c r="BC14" s="616"/>
      <c r="BD14" s="616"/>
      <c r="BE14" s="616"/>
      <c r="BF14" s="617"/>
      <c r="BG14" s="608">
        <v>396040</v>
      </c>
      <c r="BH14" s="389"/>
      <c r="BI14" s="389"/>
      <c r="BJ14" s="389"/>
      <c r="BK14" s="389"/>
      <c r="BL14" s="389"/>
      <c r="BM14" s="389"/>
      <c r="BN14" s="609"/>
      <c r="BO14" s="610">
        <v>2.7</v>
      </c>
      <c r="BP14" s="610"/>
      <c r="BQ14" s="610"/>
      <c r="BR14" s="610"/>
      <c r="BS14" s="613" t="s">
        <v>203</v>
      </c>
      <c r="BT14" s="389"/>
      <c r="BU14" s="389"/>
      <c r="BV14" s="389"/>
      <c r="BW14" s="389"/>
      <c r="BX14" s="389"/>
      <c r="BY14" s="389"/>
      <c r="BZ14" s="389"/>
      <c r="CA14" s="389"/>
      <c r="CB14" s="614"/>
      <c r="CD14" s="615" t="s">
        <v>357</v>
      </c>
      <c r="CE14" s="616"/>
      <c r="CF14" s="616"/>
      <c r="CG14" s="616"/>
      <c r="CH14" s="616"/>
      <c r="CI14" s="616"/>
      <c r="CJ14" s="616"/>
      <c r="CK14" s="616"/>
      <c r="CL14" s="616"/>
      <c r="CM14" s="616"/>
      <c r="CN14" s="616"/>
      <c r="CO14" s="616"/>
      <c r="CP14" s="616"/>
      <c r="CQ14" s="617"/>
      <c r="CR14" s="608">
        <v>2159306</v>
      </c>
      <c r="CS14" s="389"/>
      <c r="CT14" s="389"/>
      <c r="CU14" s="389"/>
      <c r="CV14" s="389"/>
      <c r="CW14" s="389"/>
      <c r="CX14" s="389"/>
      <c r="CY14" s="609"/>
      <c r="CZ14" s="610">
        <v>3.6</v>
      </c>
      <c r="DA14" s="610"/>
      <c r="DB14" s="610"/>
      <c r="DC14" s="610"/>
      <c r="DD14" s="613">
        <v>417239</v>
      </c>
      <c r="DE14" s="389"/>
      <c r="DF14" s="389"/>
      <c r="DG14" s="389"/>
      <c r="DH14" s="389"/>
      <c r="DI14" s="389"/>
      <c r="DJ14" s="389"/>
      <c r="DK14" s="389"/>
      <c r="DL14" s="389"/>
      <c r="DM14" s="389"/>
      <c r="DN14" s="389"/>
      <c r="DO14" s="389"/>
      <c r="DP14" s="609"/>
      <c r="DQ14" s="613">
        <v>1673532</v>
      </c>
      <c r="DR14" s="389"/>
      <c r="DS14" s="389"/>
      <c r="DT14" s="389"/>
      <c r="DU14" s="389"/>
      <c r="DV14" s="389"/>
      <c r="DW14" s="389"/>
      <c r="DX14" s="389"/>
      <c r="DY14" s="389"/>
      <c r="DZ14" s="389"/>
      <c r="EA14" s="389"/>
      <c r="EB14" s="389"/>
      <c r="EC14" s="614"/>
    </row>
    <row r="15" spans="2:143" ht="11.25" customHeight="1" x14ac:dyDescent="0.2">
      <c r="B15" s="615" t="s">
        <v>326</v>
      </c>
      <c r="C15" s="616"/>
      <c r="D15" s="616"/>
      <c r="E15" s="616"/>
      <c r="F15" s="616"/>
      <c r="G15" s="616"/>
      <c r="H15" s="616"/>
      <c r="I15" s="616"/>
      <c r="J15" s="616"/>
      <c r="K15" s="616"/>
      <c r="L15" s="616"/>
      <c r="M15" s="616"/>
      <c r="N15" s="616"/>
      <c r="O15" s="616"/>
      <c r="P15" s="616"/>
      <c r="Q15" s="617"/>
      <c r="R15" s="608" t="s">
        <v>203</v>
      </c>
      <c r="S15" s="389"/>
      <c r="T15" s="389"/>
      <c r="U15" s="389"/>
      <c r="V15" s="389"/>
      <c r="W15" s="389"/>
      <c r="X15" s="389"/>
      <c r="Y15" s="609"/>
      <c r="Z15" s="610" t="s">
        <v>203</v>
      </c>
      <c r="AA15" s="610"/>
      <c r="AB15" s="610"/>
      <c r="AC15" s="610"/>
      <c r="AD15" s="611" t="s">
        <v>203</v>
      </c>
      <c r="AE15" s="611"/>
      <c r="AF15" s="611"/>
      <c r="AG15" s="611"/>
      <c r="AH15" s="611"/>
      <c r="AI15" s="611"/>
      <c r="AJ15" s="611"/>
      <c r="AK15" s="611"/>
      <c r="AL15" s="618" t="s">
        <v>203</v>
      </c>
      <c r="AM15" s="395"/>
      <c r="AN15" s="395"/>
      <c r="AO15" s="619"/>
      <c r="AP15" s="615" t="s">
        <v>358</v>
      </c>
      <c r="AQ15" s="616"/>
      <c r="AR15" s="616"/>
      <c r="AS15" s="616"/>
      <c r="AT15" s="616"/>
      <c r="AU15" s="616"/>
      <c r="AV15" s="616"/>
      <c r="AW15" s="616"/>
      <c r="AX15" s="616"/>
      <c r="AY15" s="616"/>
      <c r="AZ15" s="616"/>
      <c r="BA15" s="616"/>
      <c r="BB15" s="616"/>
      <c r="BC15" s="616"/>
      <c r="BD15" s="616"/>
      <c r="BE15" s="616"/>
      <c r="BF15" s="617"/>
      <c r="BG15" s="608">
        <v>868825</v>
      </c>
      <c r="BH15" s="389"/>
      <c r="BI15" s="389"/>
      <c r="BJ15" s="389"/>
      <c r="BK15" s="389"/>
      <c r="BL15" s="389"/>
      <c r="BM15" s="389"/>
      <c r="BN15" s="609"/>
      <c r="BO15" s="610">
        <v>5.9</v>
      </c>
      <c r="BP15" s="610"/>
      <c r="BQ15" s="610"/>
      <c r="BR15" s="610"/>
      <c r="BS15" s="613" t="s">
        <v>203</v>
      </c>
      <c r="BT15" s="389"/>
      <c r="BU15" s="389"/>
      <c r="BV15" s="389"/>
      <c r="BW15" s="389"/>
      <c r="BX15" s="389"/>
      <c r="BY15" s="389"/>
      <c r="BZ15" s="389"/>
      <c r="CA15" s="389"/>
      <c r="CB15" s="614"/>
      <c r="CD15" s="615" t="s">
        <v>359</v>
      </c>
      <c r="CE15" s="616"/>
      <c r="CF15" s="616"/>
      <c r="CG15" s="616"/>
      <c r="CH15" s="616"/>
      <c r="CI15" s="616"/>
      <c r="CJ15" s="616"/>
      <c r="CK15" s="616"/>
      <c r="CL15" s="616"/>
      <c r="CM15" s="616"/>
      <c r="CN15" s="616"/>
      <c r="CO15" s="616"/>
      <c r="CP15" s="616"/>
      <c r="CQ15" s="617"/>
      <c r="CR15" s="608">
        <v>5959093</v>
      </c>
      <c r="CS15" s="389"/>
      <c r="CT15" s="389"/>
      <c r="CU15" s="389"/>
      <c r="CV15" s="389"/>
      <c r="CW15" s="389"/>
      <c r="CX15" s="389"/>
      <c r="CY15" s="609"/>
      <c r="CZ15" s="610">
        <v>10</v>
      </c>
      <c r="DA15" s="610"/>
      <c r="DB15" s="610"/>
      <c r="DC15" s="610"/>
      <c r="DD15" s="613">
        <v>1830667</v>
      </c>
      <c r="DE15" s="389"/>
      <c r="DF15" s="389"/>
      <c r="DG15" s="389"/>
      <c r="DH15" s="389"/>
      <c r="DI15" s="389"/>
      <c r="DJ15" s="389"/>
      <c r="DK15" s="389"/>
      <c r="DL15" s="389"/>
      <c r="DM15" s="389"/>
      <c r="DN15" s="389"/>
      <c r="DO15" s="389"/>
      <c r="DP15" s="609"/>
      <c r="DQ15" s="613">
        <v>3190635</v>
      </c>
      <c r="DR15" s="389"/>
      <c r="DS15" s="389"/>
      <c r="DT15" s="389"/>
      <c r="DU15" s="389"/>
      <c r="DV15" s="389"/>
      <c r="DW15" s="389"/>
      <c r="DX15" s="389"/>
      <c r="DY15" s="389"/>
      <c r="DZ15" s="389"/>
      <c r="EA15" s="389"/>
      <c r="EB15" s="389"/>
      <c r="EC15" s="614"/>
    </row>
    <row r="16" spans="2:143" ht="11.25" customHeight="1" x14ac:dyDescent="0.2">
      <c r="B16" s="615" t="s">
        <v>360</v>
      </c>
      <c r="C16" s="616"/>
      <c r="D16" s="616"/>
      <c r="E16" s="616"/>
      <c r="F16" s="616"/>
      <c r="G16" s="616"/>
      <c r="H16" s="616"/>
      <c r="I16" s="616"/>
      <c r="J16" s="616"/>
      <c r="K16" s="616"/>
      <c r="L16" s="616"/>
      <c r="M16" s="616"/>
      <c r="N16" s="616"/>
      <c r="O16" s="616"/>
      <c r="P16" s="616"/>
      <c r="Q16" s="617"/>
      <c r="R16" s="608">
        <v>12481</v>
      </c>
      <c r="S16" s="389"/>
      <c r="T16" s="389"/>
      <c r="U16" s="389"/>
      <c r="V16" s="389"/>
      <c r="W16" s="389"/>
      <c r="X16" s="389"/>
      <c r="Y16" s="609"/>
      <c r="Z16" s="610">
        <v>0</v>
      </c>
      <c r="AA16" s="610"/>
      <c r="AB16" s="610"/>
      <c r="AC16" s="610"/>
      <c r="AD16" s="611">
        <v>12481</v>
      </c>
      <c r="AE16" s="611"/>
      <c r="AF16" s="611"/>
      <c r="AG16" s="611"/>
      <c r="AH16" s="611"/>
      <c r="AI16" s="611"/>
      <c r="AJ16" s="611"/>
      <c r="AK16" s="611"/>
      <c r="AL16" s="618">
        <v>0</v>
      </c>
      <c r="AM16" s="395"/>
      <c r="AN16" s="395"/>
      <c r="AO16" s="619"/>
      <c r="AP16" s="615" t="s">
        <v>361</v>
      </c>
      <c r="AQ16" s="616"/>
      <c r="AR16" s="616"/>
      <c r="AS16" s="616"/>
      <c r="AT16" s="616"/>
      <c r="AU16" s="616"/>
      <c r="AV16" s="616"/>
      <c r="AW16" s="616"/>
      <c r="AX16" s="616"/>
      <c r="AY16" s="616"/>
      <c r="AZ16" s="616"/>
      <c r="BA16" s="616"/>
      <c r="BB16" s="616"/>
      <c r="BC16" s="616"/>
      <c r="BD16" s="616"/>
      <c r="BE16" s="616"/>
      <c r="BF16" s="617"/>
      <c r="BG16" s="608" t="s">
        <v>203</v>
      </c>
      <c r="BH16" s="389"/>
      <c r="BI16" s="389"/>
      <c r="BJ16" s="389"/>
      <c r="BK16" s="389"/>
      <c r="BL16" s="389"/>
      <c r="BM16" s="389"/>
      <c r="BN16" s="609"/>
      <c r="BO16" s="610" t="s">
        <v>203</v>
      </c>
      <c r="BP16" s="610"/>
      <c r="BQ16" s="610"/>
      <c r="BR16" s="610"/>
      <c r="BS16" s="613" t="s">
        <v>203</v>
      </c>
      <c r="BT16" s="389"/>
      <c r="BU16" s="389"/>
      <c r="BV16" s="389"/>
      <c r="BW16" s="389"/>
      <c r="BX16" s="389"/>
      <c r="BY16" s="389"/>
      <c r="BZ16" s="389"/>
      <c r="CA16" s="389"/>
      <c r="CB16" s="614"/>
      <c r="CD16" s="615" t="s">
        <v>362</v>
      </c>
      <c r="CE16" s="616"/>
      <c r="CF16" s="616"/>
      <c r="CG16" s="616"/>
      <c r="CH16" s="616"/>
      <c r="CI16" s="616"/>
      <c r="CJ16" s="616"/>
      <c r="CK16" s="616"/>
      <c r="CL16" s="616"/>
      <c r="CM16" s="616"/>
      <c r="CN16" s="616"/>
      <c r="CO16" s="616"/>
      <c r="CP16" s="616"/>
      <c r="CQ16" s="617"/>
      <c r="CR16" s="608">
        <v>481657</v>
      </c>
      <c r="CS16" s="389"/>
      <c r="CT16" s="389"/>
      <c r="CU16" s="389"/>
      <c r="CV16" s="389"/>
      <c r="CW16" s="389"/>
      <c r="CX16" s="389"/>
      <c r="CY16" s="609"/>
      <c r="CZ16" s="610">
        <v>0.8</v>
      </c>
      <c r="DA16" s="610"/>
      <c r="DB16" s="610"/>
      <c r="DC16" s="610"/>
      <c r="DD16" s="613" t="s">
        <v>203</v>
      </c>
      <c r="DE16" s="389"/>
      <c r="DF16" s="389"/>
      <c r="DG16" s="389"/>
      <c r="DH16" s="389"/>
      <c r="DI16" s="389"/>
      <c r="DJ16" s="389"/>
      <c r="DK16" s="389"/>
      <c r="DL16" s="389"/>
      <c r="DM16" s="389"/>
      <c r="DN16" s="389"/>
      <c r="DO16" s="389"/>
      <c r="DP16" s="609"/>
      <c r="DQ16" s="613">
        <v>100022</v>
      </c>
      <c r="DR16" s="389"/>
      <c r="DS16" s="389"/>
      <c r="DT16" s="389"/>
      <c r="DU16" s="389"/>
      <c r="DV16" s="389"/>
      <c r="DW16" s="389"/>
      <c r="DX16" s="389"/>
      <c r="DY16" s="389"/>
      <c r="DZ16" s="389"/>
      <c r="EA16" s="389"/>
      <c r="EB16" s="389"/>
      <c r="EC16" s="614"/>
    </row>
    <row r="17" spans="2:133" ht="11.25" customHeight="1" x14ac:dyDescent="0.2">
      <c r="B17" s="615" t="s">
        <v>363</v>
      </c>
      <c r="C17" s="616"/>
      <c r="D17" s="616"/>
      <c r="E17" s="616"/>
      <c r="F17" s="616"/>
      <c r="G17" s="616"/>
      <c r="H17" s="616"/>
      <c r="I17" s="616"/>
      <c r="J17" s="616"/>
      <c r="K17" s="616"/>
      <c r="L17" s="616"/>
      <c r="M17" s="616"/>
      <c r="N17" s="616"/>
      <c r="O17" s="616"/>
      <c r="P17" s="616"/>
      <c r="Q17" s="617"/>
      <c r="R17" s="608">
        <v>199835</v>
      </c>
      <c r="S17" s="389"/>
      <c r="T17" s="389"/>
      <c r="U17" s="389"/>
      <c r="V17" s="389"/>
      <c r="W17" s="389"/>
      <c r="X17" s="389"/>
      <c r="Y17" s="609"/>
      <c r="Z17" s="610">
        <v>0.3</v>
      </c>
      <c r="AA17" s="610"/>
      <c r="AB17" s="610"/>
      <c r="AC17" s="610"/>
      <c r="AD17" s="611">
        <v>199835</v>
      </c>
      <c r="AE17" s="611"/>
      <c r="AF17" s="611"/>
      <c r="AG17" s="611"/>
      <c r="AH17" s="611"/>
      <c r="AI17" s="611"/>
      <c r="AJ17" s="611"/>
      <c r="AK17" s="611"/>
      <c r="AL17" s="618">
        <v>0.6</v>
      </c>
      <c r="AM17" s="395"/>
      <c r="AN17" s="395"/>
      <c r="AO17" s="619"/>
      <c r="AP17" s="615" t="s">
        <v>364</v>
      </c>
      <c r="AQ17" s="616"/>
      <c r="AR17" s="616"/>
      <c r="AS17" s="616"/>
      <c r="AT17" s="616"/>
      <c r="AU17" s="616"/>
      <c r="AV17" s="616"/>
      <c r="AW17" s="616"/>
      <c r="AX17" s="616"/>
      <c r="AY17" s="616"/>
      <c r="AZ17" s="616"/>
      <c r="BA17" s="616"/>
      <c r="BB17" s="616"/>
      <c r="BC17" s="616"/>
      <c r="BD17" s="616"/>
      <c r="BE17" s="616"/>
      <c r="BF17" s="617"/>
      <c r="BG17" s="608" t="s">
        <v>203</v>
      </c>
      <c r="BH17" s="389"/>
      <c r="BI17" s="389"/>
      <c r="BJ17" s="389"/>
      <c r="BK17" s="389"/>
      <c r="BL17" s="389"/>
      <c r="BM17" s="389"/>
      <c r="BN17" s="609"/>
      <c r="BO17" s="610" t="s">
        <v>203</v>
      </c>
      <c r="BP17" s="610"/>
      <c r="BQ17" s="610"/>
      <c r="BR17" s="610"/>
      <c r="BS17" s="613" t="s">
        <v>203</v>
      </c>
      <c r="BT17" s="389"/>
      <c r="BU17" s="389"/>
      <c r="BV17" s="389"/>
      <c r="BW17" s="389"/>
      <c r="BX17" s="389"/>
      <c r="BY17" s="389"/>
      <c r="BZ17" s="389"/>
      <c r="CA17" s="389"/>
      <c r="CB17" s="614"/>
      <c r="CD17" s="615" t="s">
        <v>366</v>
      </c>
      <c r="CE17" s="616"/>
      <c r="CF17" s="616"/>
      <c r="CG17" s="616"/>
      <c r="CH17" s="616"/>
      <c r="CI17" s="616"/>
      <c r="CJ17" s="616"/>
      <c r="CK17" s="616"/>
      <c r="CL17" s="616"/>
      <c r="CM17" s="616"/>
      <c r="CN17" s="616"/>
      <c r="CO17" s="616"/>
      <c r="CP17" s="616"/>
      <c r="CQ17" s="617"/>
      <c r="CR17" s="608">
        <v>6707290</v>
      </c>
      <c r="CS17" s="389"/>
      <c r="CT17" s="389"/>
      <c r="CU17" s="389"/>
      <c r="CV17" s="389"/>
      <c r="CW17" s="389"/>
      <c r="CX17" s="389"/>
      <c r="CY17" s="609"/>
      <c r="CZ17" s="610">
        <v>11.2</v>
      </c>
      <c r="DA17" s="610"/>
      <c r="DB17" s="610"/>
      <c r="DC17" s="610"/>
      <c r="DD17" s="613" t="s">
        <v>203</v>
      </c>
      <c r="DE17" s="389"/>
      <c r="DF17" s="389"/>
      <c r="DG17" s="389"/>
      <c r="DH17" s="389"/>
      <c r="DI17" s="389"/>
      <c r="DJ17" s="389"/>
      <c r="DK17" s="389"/>
      <c r="DL17" s="389"/>
      <c r="DM17" s="389"/>
      <c r="DN17" s="389"/>
      <c r="DO17" s="389"/>
      <c r="DP17" s="609"/>
      <c r="DQ17" s="613">
        <v>6469864</v>
      </c>
      <c r="DR17" s="389"/>
      <c r="DS17" s="389"/>
      <c r="DT17" s="389"/>
      <c r="DU17" s="389"/>
      <c r="DV17" s="389"/>
      <c r="DW17" s="389"/>
      <c r="DX17" s="389"/>
      <c r="DY17" s="389"/>
      <c r="DZ17" s="389"/>
      <c r="EA17" s="389"/>
      <c r="EB17" s="389"/>
      <c r="EC17" s="614"/>
    </row>
    <row r="18" spans="2:133" ht="11.25" customHeight="1" x14ac:dyDescent="0.2">
      <c r="B18" s="615" t="s">
        <v>367</v>
      </c>
      <c r="C18" s="616"/>
      <c r="D18" s="616"/>
      <c r="E18" s="616"/>
      <c r="F18" s="616"/>
      <c r="G18" s="616"/>
      <c r="H18" s="616"/>
      <c r="I18" s="616"/>
      <c r="J18" s="616"/>
      <c r="K18" s="616"/>
      <c r="L18" s="616"/>
      <c r="M18" s="616"/>
      <c r="N18" s="616"/>
      <c r="O18" s="616"/>
      <c r="P18" s="616"/>
      <c r="Q18" s="617"/>
      <c r="R18" s="608">
        <v>92081</v>
      </c>
      <c r="S18" s="389"/>
      <c r="T18" s="389"/>
      <c r="U18" s="389"/>
      <c r="V18" s="389"/>
      <c r="W18" s="389"/>
      <c r="X18" s="389"/>
      <c r="Y18" s="609"/>
      <c r="Z18" s="610">
        <v>0.1</v>
      </c>
      <c r="AA18" s="610"/>
      <c r="AB18" s="610"/>
      <c r="AC18" s="610"/>
      <c r="AD18" s="611">
        <v>92081</v>
      </c>
      <c r="AE18" s="611"/>
      <c r="AF18" s="611"/>
      <c r="AG18" s="611"/>
      <c r="AH18" s="611"/>
      <c r="AI18" s="611"/>
      <c r="AJ18" s="611"/>
      <c r="AK18" s="611"/>
      <c r="AL18" s="618">
        <v>0.3</v>
      </c>
      <c r="AM18" s="395"/>
      <c r="AN18" s="395"/>
      <c r="AO18" s="619"/>
      <c r="AP18" s="615" t="s">
        <v>100</v>
      </c>
      <c r="AQ18" s="616"/>
      <c r="AR18" s="616"/>
      <c r="AS18" s="616"/>
      <c r="AT18" s="616"/>
      <c r="AU18" s="616"/>
      <c r="AV18" s="616"/>
      <c r="AW18" s="616"/>
      <c r="AX18" s="616"/>
      <c r="AY18" s="616"/>
      <c r="AZ18" s="616"/>
      <c r="BA18" s="616"/>
      <c r="BB18" s="616"/>
      <c r="BC18" s="616"/>
      <c r="BD18" s="616"/>
      <c r="BE18" s="616"/>
      <c r="BF18" s="617"/>
      <c r="BG18" s="608" t="s">
        <v>203</v>
      </c>
      <c r="BH18" s="389"/>
      <c r="BI18" s="389"/>
      <c r="BJ18" s="389"/>
      <c r="BK18" s="389"/>
      <c r="BL18" s="389"/>
      <c r="BM18" s="389"/>
      <c r="BN18" s="609"/>
      <c r="BO18" s="610" t="s">
        <v>203</v>
      </c>
      <c r="BP18" s="610"/>
      <c r="BQ18" s="610"/>
      <c r="BR18" s="610"/>
      <c r="BS18" s="613" t="s">
        <v>203</v>
      </c>
      <c r="BT18" s="389"/>
      <c r="BU18" s="389"/>
      <c r="BV18" s="389"/>
      <c r="BW18" s="389"/>
      <c r="BX18" s="389"/>
      <c r="BY18" s="389"/>
      <c r="BZ18" s="389"/>
      <c r="CA18" s="389"/>
      <c r="CB18" s="614"/>
      <c r="CD18" s="615" t="s">
        <v>368</v>
      </c>
      <c r="CE18" s="616"/>
      <c r="CF18" s="616"/>
      <c r="CG18" s="616"/>
      <c r="CH18" s="616"/>
      <c r="CI18" s="616"/>
      <c r="CJ18" s="616"/>
      <c r="CK18" s="616"/>
      <c r="CL18" s="616"/>
      <c r="CM18" s="616"/>
      <c r="CN18" s="616"/>
      <c r="CO18" s="616"/>
      <c r="CP18" s="616"/>
      <c r="CQ18" s="617"/>
      <c r="CR18" s="608" t="s">
        <v>203</v>
      </c>
      <c r="CS18" s="389"/>
      <c r="CT18" s="389"/>
      <c r="CU18" s="389"/>
      <c r="CV18" s="389"/>
      <c r="CW18" s="389"/>
      <c r="CX18" s="389"/>
      <c r="CY18" s="609"/>
      <c r="CZ18" s="610" t="s">
        <v>203</v>
      </c>
      <c r="DA18" s="610"/>
      <c r="DB18" s="610"/>
      <c r="DC18" s="610"/>
      <c r="DD18" s="613" t="s">
        <v>203</v>
      </c>
      <c r="DE18" s="389"/>
      <c r="DF18" s="389"/>
      <c r="DG18" s="389"/>
      <c r="DH18" s="389"/>
      <c r="DI18" s="389"/>
      <c r="DJ18" s="389"/>
      <c r="DK18" s="389"/>
      <c r="DL18" s="389"/>
      <c r="DM18" s="389"/>
      <c r="DN18" s="389"/>
      <c r="DO18" s="389"/>
      <c r="DP18" s="609"/>
      <c r="DQ18" s="613" t="s">
        <v>203</v>
      </c>
      <c r="DR18" s="389"/>
      <c r="DS18" s="389"/>
      <c r="DT18" s="389"/>
      <c r="DU18" s="389"/>
      <c r="DV18" s="389"/>
      <c r="DW18" s="389"/>
      <c r="DX18" s="389"/>
      <c r="DY18" s="389"/>
      <c r="DZ18" s="389"/>
      <c r="EA18" s="389"/>
      <c r="EB18" s="389"/>
      <c r="EC18" s="614"/>
    </row>
    <row r="19" spans="2:133" ht="11.25" customHeight="1" x14ac:dyDescent="0.2">
      <c r="B19" s="615" t="s">
        <v>76</v>
      </c>
      <c r="C19" s="616"/>
      <c r="D19" s="616"/>
      <c r="E19" s="616"/>
      <c r="F19" s="616"/>
      <c r="G19" s="616"/>
      <c r="H19" s="616"/>
      <c r="I19" s="616"/>
      <c r="J19" s="616"/>
      <c r="K19" s="616"/>
      <c r="L19" s="616"/>
      <c r="M19" s="616"/>
      <c r="N19" s="616"/>
      <c r="O19" s="616"/>
      <c r="P19" s="616"/>
      <c r="Q19" s="617"/>
      <c r="R19" s="608">
        <v>5685</v>
      </c>
      <c r="S19" s="389"/>
      <c r="T19" s="389"/>
      <c r="U19" s="389"/>
      <c r="V19" s="389"/>
      <c r="W19" s="389"/>
      <c r="X19" s="389"/>
      <c r="Y19" s="609"/>
      <c r="Z19" s="610">
        <v>0</v>
      </c>
      <c r="AA19" s="610"/>
      <c r="AB19" s="610"/>
      <c r="AC19" s="610"/>
      <c r="AD19" s="611">
        <v>5685</v>
      </c>
      <c r="AE19" s="611"/>
      <c r="AF19" s="611"/>
      <c r="AG19" s="611"/>
      <c r="AH19" s="611"/>
      <c r="AI19" s="611"/>
      <c r="AJ19" s="611"/>
      <c r="AK19" s="611"/>
      <c r="AL19" s="618">
        <v>0</v>
      </c>
      <c r="AM19" s="395"/>
      <c r="AN19" s="395"/>
      <c r="AO19" s="619"/>
      <c r="AP19" s="615" t="s">
        <v>369</v>
      </c>
      <c r="AQ19" s="616"/>
      <c r="AR19" s="616"/>
      <c r="AS19" s="616"/>
      <c r="AT19" s="616"/>
      <c r="AU19" s="616"/>
      <c r="AV19" s="616"/>
      <c r="AW19" s="616"/>
      <c r="AX19" s="616"/>
      <c r="AY19" s="616"/>
      <c r="AZ19" s="616"/>
      <c r="BA19" s="616"/>
      <c r="BB19" s="616"/>
      <c r="BC19" s="616"/>
      <c r="BD19" s="616"/>
      <c r="BE19" s="616"/>
      <c r="BF19" s="617"/>
      <c r="BG19" s="608">
        <v>990</v>
      </c>
      <c r="BH19" s="389"/>
      <c r="BI19" s="389"/>
      <c r="BJ19" s="389"/>
      <c r="BK19" s="389"/>
      <c r="BL19" s="389"/>
      <c r="BM19" s="389"/>
      <c r="BN19" s="609"/>
      <c r="BO19" s="610">
        <v>0</v>
      </c>
      <c r="BP19" s="610"/>
      <c r="BQ19" s="610"/>
      <c r="BR19" s="610"/>
      <c r="BS19" s="613" t="s">
        <v>203</v>
      </c>
      <c r="BT19" s="389"/>
      <c r="BU19" s="389"/>
      <c r="BV19" s="389"/>
      <c r="BW19" s="389"/>
      <c r="BX19" s="389"/>
      <c r="BY19" s="389"/>
      <c r="BZ19" s="389"/>
      <c r="CA19" s="389"/>
      <c r="CB19" s="614"/>
      <c r="CD19" s="615" t="s">
        <v>370</v>
      </c>
      <c r="CE19" s="616"/>
      <c r="CF19" s="616"/>
      <c r="CG19" s="616"/>
      <c r="CH19" s="616"/>
      <c r="CI19" s="616"/>
      <c r="CJ19" s="616"/>
      <c r="CK19" s="616"/>
      <c r="CL19" s="616"/>
      <c r="CM19" s="616"/>
      <c r="CN19" s="616"/>
      <c r="CO19" s="616"/>
      <c r="CP19" s="616"/>
      <c r="CQ19" s="617"/>
      <c r="CR19" s="608" t="s">
        <v>203</v>
      </c>
      <c r="CS19" s="389"/>
      <c r="CT19" s="389"/>
      <c r="CU19" s="389"/>
      <c r="CV19" s="389"/>
      <c r="CW19" s="389"/>
      <c r="CX19" s="389"/>
      <c r="CY19" s="609"/>
      <c r="CZ19" s="610" t="s">
        <v>203</v>
      </c>
      <c r="DA19" s="610"/>
      <c r="DB19" s="610"/>
      <c r="DC19" s="610"/>
      <c r="DD19" s="613" t="s">
        <v>203</v>
      </c>
      <c r="DE19" s="389"/>
      <c r="DF19" s="389"/>
      <c r="DG19" s="389"/>
      <c r="DH19" s="389"/>
      <c r="DI19" s="389"/>
      <c r="DJ19" s="389"/>
      <c r="DK19" s="389"/>
      <c r="DL19" s="389"/>
      <c r="DM19" s="389"/>
      <c r="DN19" s="389"/>
      <c r="DO19" s="389"/>
      <c r="DP19" s="609"/>
      <c r="DQ19" s="613" t="s">
        <v>203</v>
      </c>
      <c r="DR19" s="389"/>
      <c r="DS19" s="389"/>
      <c r="DT19" s="389"/>
      <c r="DU19" s="389"/>
      <c r="DV19" s="389"/>
      <c r="DW19" s="389"/>
      <c r="DX19" s="389"/>
      <c r="DY19" s="389"/>
      <c r="DZ19" s="389"/>
      <c r="EA19" s="389"/>
      <c r="EB19" s="389"/>
      <c r="EC19" s="614"/>
    </row>
    <row r="20" spans="2:133" ht="11.25" customHeight="1" x14ac:dyDescent="0.2">
      <c r="B20" s="615" t="s">
        <v>371</v>
      </c>
      <c r="C20" s="616"/>
      <c r="D20" s="616"/>
      <c r="E20" s="616"/>
      <c r="F20" s="616"/>
      <c r="G20" s="616"/>
      <c r="H20" s="616"/>
      <c r="I20" s="616"/>
      <c r="J20" s="616"/>
      <c r="K20" s="616"/>
      <c r="L20" s="616"/>
      <c r="M20" s="616"/>
      <c r="N20" s="616"/>
      <c r="O20" s="616"/>
      <c r="P20" s="616"/>
      <c r="Q20" s="617"/>
      <c r="R20" s="608">
        <v>2077</v>
      </c>
      <c r="S20" s="389"/>
      <c r="T20" s="389"/>
      <c r="U20" s="389"/>
      <c r="V20" s="389"/>
      <c r="W20" s="389"/>
      <c r="X20" s="389"/>
      <c r="Y20" s="609"/>
      <c r="Z20" s="610">
        <v>0</v>
      </c>
      <c r="AA20" s="610"/>
      <c r="AB20" s="610"/>
      <c r="AC20" s="610"/>
      <c r="AD20" s="611">
        <v>2077</v>
      </c>
      <c r="AE20" s="611"/>
      <c r="AF20" s="611"/>
      <c r="AG20" s="611"/>
      <c r="AH20" s="611"/>
      <c r="AI20" s="611"/>
      <c r="AJ20" s="611"/>
      <c r="AK20" s="611"/>
      <c r="AL20" s="618">
        <v>0</v>
      </c>
      <c r="AM20" s="395"/>
      <c r="AN20" s="395"/>
      <c r="AO20" s="619"/>
      <c r="AP20" s="615" t="s">
        <v>372</v>
      </c>
      <c r="AQ20" s="616"/>
      <c r="AR20" s="616"/>
      <c r="AS20" s="616"/>
      <c r="AT20" s="616"/>
      <c r="AU20" s="616"/>
      <c r="AV20" s="616"/>
      <c r="AW20" s="616"/>
      <c r="AX20" s="616"/>
      <c r="AY20" s="616"/>
      <c r="AZ20" s="616"/>
      <c r="BA20" s="616"/>
      <c r="BB20" s="616"/>
      <c r="BC20" s="616"/>
      <c r="BD20" s="616"/>
      <c r="BE20" s="616"/>
      <c r="BF20" s="617"/>
      <c r="BG20" s="608">
        <v>990</v>
      </c>
      <c r="BH20" s="389"/>
      <c r="BI20" s="389"/>
      <c r="BJ20" s="389"/>
      <c r="BK20" s="389"/>
      <c r="BL20" s="389"/>
      <c r="BM20" s="389"/>
      <c r="BN20" s="609"/>
      <c r="BO20" s="610">
        <v>0</v>
      </c>
      <c r="BP20" s="610"/>
      <c r="BQ20" s="610"/>
      <c r="BR20" s="610"/>
      <c r="BS20" s="613" t="s">
        <v>203</v>
      </c>
      <c r="BT20" s="389"/>
      <c r="BU20" s="389"/>
      <c r="BV20" s="389"/>
      <c r="BW20" s="389"/>
      <c r="BX20" s="389"/>
      <c r="BY20" s="389"/>
      <c r="BZ20" s="389"/>
      <c r="CA20" s="389"/>
      <c r="CB20" s="614"/>
      <c r="CD20" s="615" t="s">
        <v>196</v>
      </c>
      <c r="CE20" s="616"/>
      <c r="CF20" s="616"/>
      <c r="CG20" s="616"/>
      <c r="CH20" s="616"/>
      <c r="CI20" s="616"/>
      <c r="CJ20" s="616"/>
      <c r="CK20" s="616"/>
      <c r="CL20" s="616"/>
      <c r="CM20" s="616"/>
      <c r="CN20" s="616"/>
      <c r="CO20" s="616"/>
      <c r="CP20" s="616"/>
      <c r="CQ20" s="617"/>
      <c r="CR20" s="608">
        <v>59696142</v>
      </c>
      <c r="CS20" s="389"/>
      <c r="CT20" s="389"/>
      <c r="CU20" s="389"/>
      <c r="CV20" s="389"/>
      <c r="CW20" s="389"/>
      <c r="CX20" s="389"/>
      <c r="CY20" s="609"/>
      <c r="CZ20" s="610">
        <v>100</v>
      </c>
      <c r="DA20" s="610"/>
      <c r="DB20" s="610"/>
      <c r="DC20" s="610"/>
      <c r="DD20" s="613">
        <v>7353376</v>
      </c>
      <c r="DE20" s="389"/>
      <c r="DF20" s="389"/>
      <c r="DG20" s="389"/>
      <c r="DH20" s="389"/>
      <c r="DI20" s="389"/>
      <c r="DJ20" s="389"/>
      <c r="DK20" s="389"/>
      <c r="DL20" s="389"/>
      <c r="DM20" s="389"/>
      <c r="DN20" s="389"/>
      <c r="DO20" s="389"/>
      <c r="DP20" s="609"/>
      <c r="DQ20" s="613">
        <v>35124301</v>
      </c>
      <c r="DR20" s="389"/>
      <c r="DS20" s="389"/>
      <c r="DT20" s="389"/>
      <c r="DU20" s="389"/>
      <c r="DV20" s="389"/>
      <c r="DW20" s="389"/>
      <c r="DX20" s="389"/>
      <c r="DY20" s="389"/>
      <c r="DZ20" s="389"/>
      <c r="EA20" s="389"/>
      <c r="EB20" s="389"/>
      <c r="EC20" s="614"/>
    </row>
    <row r="21" spans="2:133" ht="11.25" customHeight="1" x14ac:dyDescent="0.2">
      <c r="B21" s="615" t="s">
        <v>374</v>
      </c>
      <c r="C21" s="616"/>
      <c r="D21" s="616"/>
      <c r="E21" s="616"/>
      <c r="F21" s="616"/>
      <c r="G21" s="616"/>
      <c r="H21" s="616"/>
      <c r="I21" s="616"/>
      <c r="J21" s="616"/>
      <c r="K21" s="616"/>
      <c r="L21" s="616"/>
      <c r="M21" s="616"/>
      <c r="N21" s="616"/>
      <c r="O21" s="616"/>
      <c r="P21" s="616"/>
      <c r="Q21" s="617"/>
      <c r="R21" s="608">
        <v>99992</v>
      </c>
      <c r="S21" s="389"/>
      <c r="T21" s="389"/>
      <c r="U21" s="389"/>
      <c r="V21" s="389"/>
      <c r="W21" s="389"/>
      <c r="X21" s="389"/>
      <c r="Y21" s="609"/>
      <c r="Z21" s="610">
        <v>0.2</v>
      </c>
      <c r="AA21" s="610"/>
      <c r="AB21" s="610"/>
      <c r="AC21" s="610"/>
      <c r="AD21" s="611">
        <v>99992</v>
      </c>
      <c r="AE21" s="611"/>
      <c r="AF21" s="611"/>
      <c r="AG21" s="611"/>
      <c r="AH21" s="611"/>
      <c r="AI21" s="611"/>
      <c r="AJ21" s="611"/>
      <c r="AK21" s="611"/>
      <c r="AL21" s="618">
        <v>0.3</v>
      </c>
      <c r="AM21" s="395"/>
      <c r="AN21" s="395"/>
      <c r="AO21" s="619"/>
      <c r="AP21" s="631" t="s">
        <v>375</v>
      </c>
      <c r="AQ21" s="632"/>
      <c r="AR21" s="632"/>
      <c r="AS21" s="632"/>
      <c r="AT21" s="632"/>
      <c r="AU21" s="632"/>
      <c r="AV21" s="632"/>
      <c r="AW21" s="632"/>
      <c r="AX21" s="632"/>
      <c r="AY21" s="632"/>
      <c r="AZ21" s="632"/>
      <c r="BA21" s="632"/>
      <c r="BB21" s="632"/>
      <c r="BC21" s="632"/>
      <c r="BD21" s="632"/>
      <c r="BE21" s="632"/>
      <c r="BF21" s="633"/>
      <c r="BG21" s="608">
        <v>990</v>
      </c>
      <c r="BH21" s="389"/>
      <c r="BI21" s="389"/>
      <c r="BJ21" s="389"/>
      <c r="BK21" s="389"/>
      <c r="BL21" s="389"/>
      <c r="BM21" s="389"/>
      <c r="BN21" s="609"/>
      <c r="BO21" s="610">
        <v>0</v>
      </c>
      <c r="BP21" s="610"/>
      <c r="BQ21" s="610"/>
      <c r="BR21" s="610"/>
      <c r="BS21" s="613" t="s">
        <v>203</v>
      </c>
      <c r="BT21" s="389"/>
      <c r="BU21" s="389"/>
      <c r="BV21" s="389"/>
      <c r="BW21" s="389"/>
      <c r="BX21" s="389"/>
      <c r="BY21" s="389"/>
      <c r="BZ21" s="389"/>
      <c r="CA21" s="389"/>
      <c r="CB21" s="614"/>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2">
      <c r="B22" s="615" t="s">
        <v>347</v>
      </c>
      <c r="C22" s="616"/>
      <c r="D22" s="616"/>
      <c r="E22" s="616"/>
      <c r="F22" s="616"/>
      <c r="G22" s="616"/>
      <c r="H22" s="616"/>
      <c r="I22" s="616"/>
      <c r="J22" s="616"/>
      <c r="K22" s="616"/>
      <c r="L22" s="616"/>
      <c r="M22" s="616"/>
      <c r="N22" s="616"/>
      <c r="O22" s="616"/>
      <c r="P22" s="616"/>
      <c r="Q22" s="617"/>
      <c r="R22" s="608">
        <v>14740860</v>
      </c>
      <c r="S22" s="389"/>
      <c r="T22" s="389"/>
      <c r="U22" s="389"/>
      <c r="V22" s="389"/>
      <c r="W22" s="389"/>
      <c r="X22" s="389"/>
      <c r="Y22" s="609"/>
      <c r="Z22" s="610">
        <v>23.9</v>
      </c>
      <c r="AA22" s="610"/>
      <c r="AB22" s="610"/>
      <c r="AC22" s="610"/>
      <c r="AD22" s="611">
        <v>13658807</v>
      </c>
      <c r="AE22" s="611"/>
      <c r="AF22" s="611"/>
      <c r="AG22" s="611"/>
      <c r="AH22" s="611"/>
      <c r="AI22" s="611"/>
      <c r="AJ22" s="611"/>
      <c r="AK22" s="611"/>
      <c r="AL22" s="618">
        <v>43</v>
      </c>
      <c r="AM22" s="395"/>
      <c r="AN22" s="395"/>
      <c r="AO22" s="619"/>
      <c r="AP22" s="631" t="s">
        <v>377</v>
      </c>
      <c r="AQ22" s="632"/>
      <c r="AR22" s="632"/>
      <c r="AS22" s="632"/>
      <c r="AT22" s="632"/>
      <c r="AU22" s="632"/>
      <c r="AV22" s="632"/>
      <c r="AW22" s="632"/>
      <c r="AX22" s="632"/>
      <c r="AY22" s="632"/>
      <c r="AZ22" s="632"/>
      <c r="BA22" s="632"/>
      <c r="BB22" s="632"/>
      <c r="BC22" s="632"/>
      <c r="BD22" s="632"/>
      <c r="BE22" s="632"/>
      <c r="BF22" s="633"/>
      <c r="BG22" s="608" t="s">
        <v>203</v>
      </c>
      <c r="BH22" s="389"/>
      <c r="BI22" s="389"/>
      <c r="BJ22" s="389"/>
      <c r="BK22" s="389"/>
      <c r="BL22" s="389"/>
      <c r="BM22" s="389"/>
      <c r="BN22" s="609"/>
      <c r="BO22" s="610" t="s">
        <v>203</v>
      </c>
      <c r="BP22" s="610"/>
      <c r="BQ22" s="610"/>
      <c r="BR22" s="610"/>
      <c r="BS22" s="613" t="s">
        <v>203</v>
      </c>
      <c r="BT22" s="389"/>
      <c r="BU22" s="389"/>
      <c r="BV22" s="389"/>
      <c r="BW22" s="389"/>
      <c r="BX22" s="389"/>
      <c r="BY22" s="389"/>
      <c r="BZ22" s="389"/>
      <c r="CA22" s="389"/>
      <c r="CB22" s="614"/>
      <c r="CD22" s="383" t="s">
        <v>379</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2">
      <c r="B23" s="615" t="s">
        <v>305</v>
      </c>
      <c r="C23" s="616"/>
      <c r="D23" s="616"/>
      <c r="E23" s="616"/>
      <c r="F23" s="616"/>
      <c r="G23" s="616"/>
      <c r="H23" s="616"/>
      <c r="I23" s="616"/>
      <c r="J23" s="616"/>
      <c r="K23" s="616"/>
      <c r="L23" s="616"/>
      <c r="M23" s="616"/>
      <c r="N23" s="616"/>
      <c r="O23" s="616"/>
      <c r="P23" s="616"/>
      <c r="Q23" s="617"/>
      <c r="R23" s="608">
        <v>13658807</v>
      </c>
      <c r="S23" s="389"/>
      <c r="T23" s="389"/>
      <c r="U23" s="389"/>
      <c r="V23" s="389"/>
      <c r="W23" s="389"/>
      <c r="X23" s="389"/>
      <c r="Y23" s="609"/>
      <c r="Z23" s="610">
        <v>22.2</v>
      </c>
      <c r="AA23" s="610"/>
      <c r="AB23" s="610"/>
      <c r="AC23" s="610"/>
      <c r="AD23" s="611">
        <v>13658807</v>
      </c>
      <c r="AE23" s="611"/>
      <c r="AF23" s="611"/>
      <c r="AG23" s="611"/>
      <c r="AH23" s="611"/>
      <c r="AI23" s="611"/>
      <c r="AJ23" s="611"/>
      <c r="AK23" s="611"/>
      <c r="AL23" s="618">
        <v>43</v>
      </c>
      <c r="AM23" s="395"/>
      <c r="AN23" s="395"/>
      <c r="AO23" s="619"/>
      <c r="AP23" s="631" t="s">
        <v>124</v>
      </c>
      <c r="AQ23" s="632"/>
      <c r="AR23" s="632"/>
      <c r="AS23" s="632"/>
      <c r="AT23" s="632"/>
      <c r="AU23" s="632"/>
      <c r="AV23" s="632"/>
      <c r="AW23" s="632"/>
      <c r="AX23" s="632"/>
      <c r="AY23" s="632"/>
      <c r="AZ23" s="632"/>
      <c r="BA23" s="632"/>
      <c r="BB23" s="632"/>
      <c r="BC23" s="632"/>
      <c r="BD23" s="632"/>
      <c r="BE23" s="632"/>
      <c r="BF23" s="633"/>
      <c r="BG23" s="608" t="s">
        <v>203</v>
      </c>
      <c r="BH23" s="389"/>
      <c r="BI23" s="389"/>
      <c r="BJ23" s="389"/>
      <c r="BK23" s="389"/>
      <c r="BL23" s="389"/>
      <c r="BM23" s="389"/>
      <c r="BN23" s="609"/>
      <c r="BO23" s="610" t="s">
        <v>203</v>
      </c>
      <c r="BP23" s="610"/>
      <c r="BQ23" s="610"/>
      <c r="BR23" s="610"/>
      <c r="BS23" s="613" t="s">
        <v>203</v>
      </c>
      <c r="BT23" s="389"/>
      <c r="BU23" s="389"/>
      <c r="BV23" s="389"/>
      <c r="BW23" s="389"/>
      <c r="BX23" s="389"/>
      <c r="BY23" s="389"/>
      <c r="BZ23" s="389"/>
      <c r="CA23" s="389"/>
      <c r="CB23" s="614"/>
      <c r="CD23" s="383" t="s">
        <v>322</v>
      </c>
      <c r="CE23" s="384"/>
      <c r="CF23" s="384"/>
      <c r="CG23" s="384"/>
      <c r="CH23" s="384"/>
      <c r="CI23" s="384"/>
      <c r="CJ23" s="384"/>
      <c r="CK23" s="384"/>
      <c r="CL23" s="384"/>
      <c r="CM23" s="384"/>
      <c r="CN23" s="384"/>
      <c r="CO23" s="384"/>
      <c r="CP23" s="384"/>
      <c r="CQ23" s="433"/>
      <c r="CR23" s="383" t="s">
        <v>380</v>
      </c>
      <c r="CS23" s="384"/>
      <c r="CT23" s="384"/>
      <c r="CU23" s="384"/>
      <c r="CV23" s="384"/>
      <c r="CW23" s="384"/>
      <c r="CX23" s="384"/>
      <c r="CY23" s="433"/>
      <c r="CZ23" s="383" t="s">
        <v>384</v>
      </c>
      <c r="DA23" s="384"/>
      <c r="DB23" s="384"/>
      <c r="DC23" s="433"/>
      <c r="DD23" s="383" t="s">
        <v>308</v>
      </c>
      <c r="DE23" s="384"/>
      <c r="DF23" s="384"/>
      <c r="DG23" s="384"/>
      <c r="DH23" s="384"/>
      <c r="DI23" s="384"/>
      <c r="DJ23" s="384"/>
      <c r="DK23" s="433"/>
      <c r="DL23" s="634" t="s">
        <v>386</v>
      </c>
      <c r="DM23" s="635"/>
      <c r="DN23" s="635"/>
      <c r="DO23" s="635"/>
      <c r="DP23" s="635"/>
      <c r="DQ23" s="635"/>
      <c r="DR23" s="635"/>
      <c r="DS23" s="635"/>
      <c r="DT23" s="635"/>
      <c r="DU23" s="635"/>
      <c r="DV23" s="636"/>
      <c r="DW23" s="383" t="s">
        <v>387</v>
      </c>
      <c r="DX23" s="384"/>
      <c r="DY23" s="384"/>
      <c r="DZ23" s="384"/>
      <c r="EA23" s="384"/>
      <c r="EB23" s="384"/>
      <c r="EC23" s="433"/>
    </row>
    <row r="24" spans="2:133" ht="11.25" customHeight="1" x14ac:dyDescent="0.2">
      <c r="B24" s="615" t="s">
        <v>302</v>
      </c>
      <c r="C24" s="616"/>
      <c r="D24" s="616"/>
      <c r="E24" s="616"/>
      <c r="F24" s="616"/>
      <c r="G24" s="616"/>
      <c r="H24" s="616"/>
      <c r="I24" s="616"/>
      <c r="J24" s="616"/>
      <c r="K24" s="616"/>
      <c r="L24" s="616"/>
      <c r="M24" s="616"/>
      <c r="N24" s="616"/>
      <c r="O24" s="616"/>
      <c r="P24" s="616"/>
      <c r="Q24" s="617"/>
      <c r="R24" s="608">
        <v>1082053</v>
      </c>
      <c r="S24" s="389"/>
      <c r="T24" s="389"/>
      <c r="U24" s="389"/>
      <c r="V24" s="389"/>
      <c r="W24" s="389"/>
      <c r="X24" s="389"/>
      <c r="Y24" s="609"/>
      <c r="Z24" s="610">
        <v>1.8</v>
      </c>
      <c r="AA24" s="610"/>
      <c r="AB24" s="610"/>
      <c r="AC24" s="610"/>
      <c r="AD24" s="611" t="s">
        <v>203</v>
      </c>
      <c r="AE24" s="611"/>
      <c r="AF24" s="611"/>
      <c r="AG24" s="611"/>
      <c r="AH24" s="611"/>
      <c r="AI24" s="611"/>
      <c r="AJ24" s="611"/>
      <c r="AK24" s="611"/>
      <c r="AL24" s="618" t="s">
        <v>203</v>
      </c>
      <c r="AM24" s="395"/>
      <c r="AN24" s="395"/>
      <c r="AO24" s="619"/>
      <c r="AP24" s="631" t="s">
        <v>389</v>
      </c>
      <c r="AQ24" s="632"/>
      <c r="AR24" s="632"/>
      <c r="AS24" s="632"/>
      <c r="AT24" s="632"/>
      <c r="AU24" s="632"/>
      <c r="AV24" s="632"/>
      <c r="AW24" s="632"/>
      <c r="AX24" s="632"/>
      <c r="AY24" s="632"/>
      <c r="AZ24" s="632"/>
      <c r="BA24" s="632"/>
      <c r="BB24" s="632"/>
      <c r="BC24" s="632"/>
      <c r="BD24" s="632"/>
      <c r="BE24" s="632"/>
      <c r="BF24" s="633"/>
      <c r="BG24" s="608" t="s">
        <v>203</v>
      </c>
      <c r="BH24" s="389"/>
      <c r="BI24" s="389"/>
      <c r="BJ24" s="389"/>
      <c r="BK24" s="389"/>
      <c r="BL24" s="389"/>
      <c r="BM24" s="389"/>
      <c r="BN24" s="609"/>
      <c r="BO24" s="610" t="s">
        <v>203</v>
      </c>
      <c r="BP24" s="610"/>
      <c r="BQ24" s="610"/>
      <c r="BR24" s="610"/>
      <c r="BS24" s="613" t="s">
        <v>203</v>
      </c>
      <c r="BT24" s="389"/>
      <c r="BU24" s="389"/>
      <c r="BV24" s="389"/>
      <c r="BW24" s="389"/>
      <c r="BX24" s="389"/>
      <c r="BY24" s="389"/>
      <c r="BZ24" s="389"/>
      <c r="CA24" s="389"/>
      <c r="CB24" s="614"/>
      <c r="CD24" s="597" t="s">
        <v>390</v>
      </c>
      <c r="CE24" s="598"/>
      <c r="CF24" s="598"/>
      <c r="CG24" s="598"/>
      <c r="CH24" s="598"/>
      <c r="CI24" s="598"/>
      <c r="CJ24" s="598"/>
      <c r="CK24" s="598"/>
      <c r="CL24" s="598"/>
      <c r="CM24" s="598"/>
      <c r="CN24" s="598"/>
      <c r="CO24" s="598"/>
      <c r="CP24" s="598"/>
      <c r="CQ24" s="599"/>
      <c r="CR24" s="600">
        <v>32585669</v>
      </c>
      <c r="CS24" s="601"/>
      <c r="CT24" s="601"/>
      <c r="CU24" s="601"/>
      <c r="CV24" s="601"/>
      <c r="CW24" s="601"/>
      <c r="CX24" s="601"/>
      <c r="CY24" s="602"/>
      <c r="CZ24" s="605">
        <v>54.6</v>
      </c>
      <c r="DA24" s="606"/>
      <c r="DB24" s="606"/>
      <c r="DC24" s="620"/>
      <c r="DD24" s="637">
        <v>20364207</v>
      </c>
      <c r="DE24" s="601"/>
      <c r="DF24" s="601"/>
      <c r="DG24" s="601"/>
      <c r="DH24" s="601"/>
      <c r="DI24" s="601"/>
      <c r="DJ24" s="601"/>
      <c r="DK24" s="602"/>
      <c r="DL24" s="637">
        <v>20139053</v>
      </c>
      <c r="DM24" s="601"/>
      <c r="DN24" s="601"/>
      <c r="DO24" s="601"/>
      <c r="DP24" s="601"/>
      <c r="DQ24" s="601"/>
      <c r="DR24" s="601"/>
      <c r="DS24" s="601"/>
      <c r="DT24" s="601"/>
      <c r="DU24" s="601"/>
      <c r="DV24" s="602"/>
      <c r="DW24" s="605">
        <v>60.9</v>
      </c>
      <c r="DX24" s="606"/>
      <c r="DY24" s="606"/>
      <c r="DZ24" s="606"/>
      <c r="EA24" s="606"/>
      <c r="EB24" s="606"/>
      <c r="EC24" s="607"/>
    </row>
    <row r="25" spans="2:133" ht="11.25" customHeight="1" x14ac:dyDescent="0.2">
      <c r="B25" s="615" t="s">
        <v>393</v>
      </c>
      <c r="C25" s="616"/>
      <c r="D25" s="616"/>
      <c r="E25" s="616"/>
      <c r="F25" s="616"/>
      <c r="G25" s="616"/>
      <c r="H25" s="616"/>
      <c r="I25" s="616"/>
      <c r="J25" s="616"/>
      <c r="K25" s="616"/>
      <c r="L25" s="616"/>
      <c r="M25" s="616"/>
      <c r="N25" s="616"/>
      <c r="O25" s="616"/>
      <c r="P25" s="616"/>
      <c r="Q25" s="617"/>
      <c r="R25" s="608" t="s">
        <v>203</v>
      </c>
      <c r="S25" s="389"/>
      <c r="T25" s="389"/>
      <c r="U25" s="389"/>
      <c r="V25" s="389"/>
      <c r="W25" s="389"/>
      <c r="X25" s="389"/>
      <c r="Y25" s="609"/>
      <c r="Z25" s="610" t="s">
        <v>203</v>
      </c>
      <c r="AA25" s="610"/>
      <c r="AB25" s="610"/>
      <c r="AC25" s="610"/>
      <c r="AD25" s="611" t="s">
        <v>203</v>
      </c>
      <c r="AE25" s="611"/>
      <c r="AF25" s="611"/>
      <c r="AG25" s="611"/>
      <c r="AH25" s="611"/>
      <c r="AI25" s="611"/>
      <c r="AJ25" s="611"/>
      <c r="AK25" s="611"/>
      <c r="AL25" s="618" t="s">
        <v>203</v>
      </c>
      <c r="AM25" s="395"/>
      <c r="AN25" s="395"/>
      <c r="AO25" s="619"/>
      <c r="AP25" s="631" t="s">
        <v>279</v>
      </c>
      <c r="AQ25" s="632"/>
      <c r="AR25" s="632"/>
      <c r="AS25" s="632"/>
      <c r="AT25" s="632"/>
      <c r="AU25" s="632"/>
      <c r="AV25" s="632"/>
      <c r="AW25" s="632"/>
      <c r="AX25" s="632"/>
      <c r="AY25" s="632"/>
      <c r="AZ25" s="632"/>
      <c r="BA25" s="632"/>
      <c r="BB25" s="632"/>
      <c r="BC25" s="632"/>
      <c r="BD25" s="632"/>
      <c r="BE25" s="632"/>
      <c r="BF25" s="633"/>
      <c r="BG25" s="608" t="s">
        <v>203</v>
      </c>
      <c r="BH25" s="389"/>
      <c r="BI25" s="389"/>
      <c r="BJ25" s="389"/>
      <c r="BK25" s="389"/>
      <c r="BL25" s="389"/>
      <c r="BM25" s="389"/>
      <c r="BN25" s="609"/>
      <c r="BO25" s="610" t="s">
        <v>203</v>
      </c>
      <c r="BP25" s="610"/>
      <c r="BQ25" s="610"/>
      <c r="BR25" s="610"/>
      <c r="BS25" s="613" t="s">
        <v>203</v>
      </c>
      <c r="BT25" s="389"/>
      <c r="BU25" s="389"/>
      <c r="BV25" s="389"/>
      <c r="BW25" s="389"/>
      <c r="BX25" s="389"/>
      <c r="BY25" s="389"/>
      <c r="BZ25" s="389"/>
      <c r="CA25" s="389"/>
      <c r="CB25" s="614"/>
      <c r="CD25" s="615" t="s">
        <v>201</v>
      </c>
      <c r="CE25" s="616"/>
      <c r="CF25" s="616"/>
      <c r="CG25" s="616"/>
      <c r="CH25" s="616"/>
      <c r="CI25" s="616"/>
      <c r="CJ25" s="616"/>
      <c r="CK25" s="616"/>
      <c r="CL25" s="616"/>
      <c r="CM25" s="616"/>
      <c r="CN25" s="616"/>
      <c r="CO25" s="616"/>
      <c r="CP25" s="616"/>
      <c r="CQ25" s="617"/>
      <c r="CR25" s="608">
        <v>9285290</v>
      </c>
      <c r="CS25" s="638"/>
      <c r="CT25" s="638"/>
      <c r="CU25" s="638"/>
      <c r="CV25" s="638"/>
      <c r="CW25" s="638"/>
      <c r="CX25" s="638"/>
      <c r="CY25" s="639"/>
      <c r="CZ25" s="618">
        <v>15.6</v>
      </c>
      <c r="DA25" s="640"/>
      <c r="DB25" s="640"/>
      <c r="DC25" s="641"/>
      <c r="DD25" s="613">
        <v>9072302</v>
      </c>
      <c r="DE25" s="638"/>
      <c r="DF25" s="638"/>
      <c r="DG25" s="638"/>
      <c r="DH25" s="638"/>
      <c r="DI25" s="638"/>
      <c r="DJ25" s="638"/>
      <c r="DK25" s="639"/>
      <c r="DL25" s="613">
        <v>8847613</v>
      </c>
      <c r="DM25" s="638"/>
      <c r="DN25" s="638"/>
      <c r="DO25" s="638"/>
      <c r="DP25" s="638"/>
      <c r="DQ25" s="638"/>
      <c r="DR25" s="638"/>
      <c r="DS25" s="638"/>
      <c r="DT25" s="638"/>
      <c r="DU25" s="638"/>
      <c r="DV25" s="639"/>
      <c r="DW25" s="618">
        <v>26.8</v>
      </c>
      <c r="DX25" s="640"/>
      <c r="DY25" s="640"/>
      <c r="DZ25" s="640"/>
      <c r="EA25" s="640"/>
      <c r="EB25" s="640"/>
      <c r="EC25" s="642"/>
    </row>
    <row r="26" spans="2:133" ht="11.25" customHeight="1" x14ac:dyDescent="0.2">
      <c r="B26" s="615" t="s">
        <v>81</v>
      </c>
      <c r="C26" s="616"/>
      <c r="D26" s="616"/>
      <c r="E26" s="616"/>
      <c r="F26" s="616"/>
      <c r="G26" s="616"/>
      <c r="H26" s="616"/>
      <c r="I26" s="616"/>
      <c r="J26" s="616"/>
      <c r="K26" s="616"/>
      <c r="L26" s="616"/>
      <c r="M26" s="616"/>
      <c r="N26" s="616"/>
      <c r="O26" s="616"/>
      <c r="P26" s="616"/>
      <c r="Q26" s="617"/>
      <c r="R26" s="608">
        <v>32682292</v>
      </c>
      <c r="S26" s="389"/>
      <c r="T26" s="389"/>
      <c r="U26" s="389"/>
      <c r="V26" s="389"/>
      <c r="W26" s="389"/>
      <c r="X26" s="389"/>
      <c r="Y26" s="609"/>
      <c r="Z26" s="610">
        <v>53.1</v>
      </c>
      <c r="AA26" s="610"/>
      <c r="AB26" s="610"/>
      <c r="AC26" s="610"/>
      <c r="AD26" s="611">
        <v>31600239</v>
      </c>
      <c r="AE26" s="611"/>
      <c r="AF26" s="611"/>
      <c r="AG26" s="611"/>
      <c r="AH26" s="611"/>
      <c r="AI26" s="611"/>
      <c r="AJ26" s="611"/>
      <c r="AK26" s="611"/>
      <c r="AL26" s="618">
        <v>99.5</v>
      </c>
      <c r="AM26" s="395"/>
      <c r="AN26" s="395"/>
      <c r="AO26" s="619"/>
      <c r="AP26" s="631" t="s">
        <v>395</v>
      </c>
      <c r="AQ26" s="643"/>
      <c r="AR26" s="643"/>
      <c r="AS26" s="643"/>
      <c r="AT26" s="643"/>
      <c r="AU26" s="643"/>
      <c r="AV26" s="643"/>
      <c r="AW26" s="643"/>
      <c r="AX26" s="643"/>
      <c r="AY26" s="643"/>
      <c r="AZ26" s="643"/>
      <c r="BA26" s="643"/>
      <c r="BB26" s="643"/>
      <c r="BC26" s="643"/>
      <c r="BD26" s="643"/>
      <c r="BE26" s="643"/>
      <c r="BF26" s="633"/>
      <c r="BG26" s="608" t="s">
        <v>203</v>
      </c>
      <c r="BH26" s="389"/>
      <c r="BI26" s="389"/>
      <c r="BJ26" s="389"/>
      <c r="BK26" s="389"/>
      <c r="BL26" s="389"/>
      <c r="BM26" s="389"/>
      <c r="BN26" s="609"/>
      <c r="BO26" s="610" t="s">
        <v>203</v>
      </c>
      <c r="BP26" s="610"/>
      <c r="BQ26" s="610"/>
      <c r="BR26" s="610"/>
      <c r="BS26" s="613" t="s">
        <v>203</v>
      </c>
      <c r="BT26" s="389"/>
      <c r="BU26" s="389"/>
      <c r="BV26" s="389"/>
      <c r="BW26" s="389"/>
      <c r="BX26" s="389"/>
      <c r="BY26" s="389"/>
      <c r="BZ26" s="389"/>
      <c r="CA26" s="389"/>
      <c r="CB26" s="614"/>
      <c r="CD26" s="615" t="s">
        <v>108</v>
      </c>
      <c r="CE26" s="616"/>
      <c r="CF26" s="616"/>
      <c r="CG26" s="616"/>
      <c r="CH26" s="616"/>
      <c r="CI26" s="616"/>
      <c r="CJ26" s="616"/>
      <c r="CK26" s="616"/>
      <c r="CL26" s="616"/>
      <c r="CM26" s="616"/>
      <c r="CN26" s="616"/>
      <c r="CO26" s="616"/>
      <c r="CP26" s="616"/>
      <c r="CQ26" s="617"/>
      <c r="CR26" s="608">
        <v>6281731</v>
      </c>
      <c r="CS26" s="389"/>
      <c r="CT26" s="389"/>
      <c r="CU26" s="389"/>
      <c r="CV26" s="389"/>
      <c r="CW26" s="389"/>
      <c r="CX26" s="389"/>
      <c r="CY26" s="609"/>
      <c r="CZ26" s="618">
        <v>10.5</v>
      </c>
      <c r="DA26" s="640"/>
      <c r="DB26" s="640"/>
      <c r="DC26" s="641"/>
      <c r="DD26" s="613">
        <v>6131392</v>
      </c>
      <c r="DE26" s="389"/>
      <c r="DF26" s="389"/>
      <c r="DG26" s="389"/>
      <c r="DH26" s="389"/>
      <c r="DI26" s="389"/>
      <c r="DJ26" s="389"/>
      <c r="DK26" s="609"/>
      <c r="DL26" s="613" t="s">
        <v>203</v>
      </c>
      <c r="DM26" s="389"/>
      <c r="DN26" s="389"/>
      <c r="DO26" s="389"/>
      <c r="DP26" s="389"/>
      <c r="DQ26" s="389"/>
      <c r="DR26" s="389"/>
      <c r="DS26" s="389"/>
      <c r="DT26" s="389"/>
      <c r="DU26" s="389"/>
      <c r="DV26" s="609"/>
      <c r="DW26" s="618" t="s">
        <v>203</v>
      </c>
      <c r="DX26" s="640"/>
      <c r="DY26" s="640"/>
      <c r="DZ26" s="640"/>
      <c r="EA26" s="640"/>
      <c r="EB26" s="640"/>
      <c r="EC26" s="642"/>
    </row>
    <row r="27" spans="2:133" ht="11.25" customHeight="1" x14ac:dyDescent="0.2">
      <c r="B27" s="615" t="s">
        <v>396</v>
      </c>
      <c r="C27" s="616"/>
      <c r="D27" s="616"/>
      <c r="E27" s="616"/>
      <c r="F27" s="616"/>
      <c r="G27" s="616"/>
      <c r="H27" s="616"/>
      <c r="I27" s="616"/>
      <c r="J27" s="616"/>
      <c r="K27" s="616"/>
      <c r="L27" s="616"/>
      <c r="M27" s="616"/>
      <c r="N27" s="616"/>
      <c r="O27" s="616"/>
      <c r="P27" s="616"/>
      <c r="Q27" s="617"/>
      <c r="R27" s="608">
        <v>25994</v>
      </c>
      <c r="S27" s="389"/>
      <c r="T27" s="389"/>
      <c r="U27" s="389"/>
      <c r="V27" s="389"/>
      <c r="W27" s="389"/>
      <c r="X27" s="389"/>
      <c r="Y27" s="609"/>
      <c r="Z27" s="610">
        <v>0</v>
      </c>
      <c r="AA27" s="610"/>
      <c r="AB27" s="610"/>
      <c r="AC27" s="610"/>
      <c r="AD27" s="611">
        <v>25994</v>
      </c>
      <c r="AE27" s="611"/>
      <c r="AF27" s="611"/>
      <c r="AG27" s="611"/>
      <c r="AH27" s="611"/>
      <c r="AI27" s="611"/>
      <c r="AJ27" s="611"/>
      <c r="AK27" s="611"/>
      <c r="AL27" s="618">
        <v>0.1</v>
      </c>
      <c r="AM27" s="395"/>
      <c r="AN27" s="395"/>
      <c r="AO27" s="619"/>
      <c r="AP27" s="615" t="s">
        <v>398</v>
      </c>
      <c r="AQ27" s="616"/>
      <c r="AR27" s="616"/>
      <c r="AS27" s="616"/>
      <c r="AT27" s="616"/>
      <c r="AU27" s="616"/>
      <c r="AV27" s="616"/>
      <c r="AW27" s="616"/>
      <c r="AX27" s="616"/>
      <c r="AY27" s="616"/>
      <c r="AZ27" s="616"/>
      <c r="BA27" s="616"/>
      <c r="BB27" s="616"/>
      <c r="BC27" s="616"/>
      <c r="BD27" s="616"/>
      <c r="BE27" s="616"/>
      <c r="BF27" s="617"/>
      <c r="BG27" s="608">
        <v>14851532</v>
      </c>
      <c r="BH27" s="389"/>
      <c r="BI27" s="389"/>
      <c r="BJ27" s="389"/>
      <c r="BK27" s="389"/>
      <c r="BL27" s="389"/>
      <c r="BM27" s="389"/>
      <c r="BN27" s="609"/>
      <c r="BO27" s="610">
        <v>100</v>
      </c>
      <c r="BP27" s="610"/>
      <c r="BQ27" s="610"/>
      <c r="BR27" s="610"/>
      <c r="BS27" s="613">
        <v>1172175</v>
      </c>
      <c r="BT27" s="389"/>
      <c r="BU27" s="389"/>
      <c r="BV27" s="389"/>
      <c r="BW27" s="389"/>
      <c r="BX27" s="389"/>
      <c r="BY27" s="389"/>
      <c r="BZ27" s="389"/>
      <c r="CA27" s="389"/>
      <c r="CB27" s="614"/>
      <c r="CD27" s="615" t="s">
        <v>227</v>
      </c>
      <c r="CE27" s="616"/>
      <c r="CF27" s="616"/>
      <c r="CG27" s="616"/>
      <c r="CH27" s="616"/>
      <c r="CI27" s="616"/>
      <c r="CJ27" s="616"/>
      <c r="CK27" s="616"/>
      <c r="CL27" s="616"/>
      <c r="CM27" s="616"/>
      <c r="CN27" s="616"/>
      <c r="CO27" s="616"/>
      <c r="CP27" s="616"/>
      <c r="CQ27" s="617"/>
      <c r="CR27" s="608">
        <v>16593089</v>
      </c>
      <c r="CS27" s="638"/>
      <c r="CT27" s="638"/>
      <c r="CU27" s="638"/>
      <c r="CV27" s="638"/>
      <c r="CW27" s="638"/>
      <c r="CX27" s="638"/>
      <c r="CY27" s="639"/>
      <c r="CZ27" s="618">
        <v>27.8</v>
      </c>
      <c r="DA27" s="640"/>
      <c r="DB27" s="640"/>
      <c r="DC27" s="641"/>
      <c r="DD27" s="613">
        <v>4822041</v>
      </c>
      <c r="DE27" s="638"/>
      <c r="DF27" s="638"/>
      <c r="DG27" s="638"/>
      <c r="DH27" s="638"/>
      <c r="DI27" s="638"/>
      <c r="DJ27" s="638"/>
      <c r="DK27" s="639"/>
      <c r="DL27" s="613">
        <v>4821576</v>
      </c>
      <c r="DM27" s="638"/>
      <c r="DN27" s="638"/>
      <c r="DO27" s="638"/>
      <c r="DP27" s="638"/>
      <c r="DQ27" s="638"/>
      <c r="DR27" s="638"/>
      <c r="DS27" s="638"/>
      <c r="DT27" s="638"/>
      <c r="DU27" s="638"/>
      <c r="DV27" s="639"/>
      <c r="DW27" s="618">
        <v>14.6</v>
      </c>
      <c r="DX27" s="640"/>
      <c r="DY27" s="640"/>
      <c r="DZ27" s="640"/>
      <c r="EA27" s="640"/>
      <c r="EB27" s="640"/>
      <c r="EC27" s="642"/>
    </row>
    <row r="28" spans="2:133" ht="11.25" customHeight="1" x14ac:dyDescent="0.2">
      <c r="B28" s="615" t="s">
        <v>160</v>
      </c>
      <c r="C28" s="616"/>
      <c r="D28" s="616"/>
      <c r="E28" s="616"/>
      <c r="F28" s="616"/>
      <c r="G28" s="616"/>
      <c r="H28" s="616"/>
      <c r="I28" s="616"/>
      <c r="J28" s="616"/>
      <c r="K28" s="616"/>
      <c r="L28" s="616"/>
      <c r="M28" s="616"/>
      <c r="N28" s="616"/>
      <c r="O28" s="616"/>
      <c r="P28" s="616"/>
      <c r="Q28" s="617"/>
      <c r="R28" s="608">
        <v>435119</v>
      </c>
      <c r="S28" s="389"/>
      <c r="T28" s="389"/>
      <c r="U28" s="389"/>
      <c r="V28" s="389"/>
      <c r="W28" s="389"/>
      <c r="X28" s="389"/>
      <c r="Y28" s="609"/>
      <c r="Z28" s="610">
        <v>0.7</v>
      </c>
      <c r="AA28" s="610"/>
      <c r="AB28" s="610"/>
      <c r="AC28" s="610"/>
      <c r="AD28" s="611" t="s">
        <v>203</v>
      </c>
      <c r="AE28" s="611"/>
      <c r="AF28" s="611"/>
      <c r="AG28" s="611"/>
      <c r="AH28" s="611"/>
      <c r="AI28" s="611"/>
      <c r="AJ28" s="611"/>
      <c r="AK28" s="611"/>
      <c r="AL28" s="618" t="s">
        <v>203</v>
      </c>
      <c r="AM28" s="395"/>
      <c r="AN28" s="395"/>
      <c r="AO28" s="619"/>
      <c r="AP28" s="615"/>
      <c r="AQ28" s="616"/>
      <c r="AR28" s="616"/>
      <c r="AS28" s="616"/>
      <c r="AT28" s="616"/>
      <c r="AU28" s="616"/>
      <c r="AV28" s="616"/>
      <c r="AW28" s="616"/>
      <c r="AX28" s="616"/>
      <c r="AY28" s="616"/>
      <c r="AZ28" s="616"/>
      <c r="BA28" s="616"/>
      <c r="BB28" s="616"/>
      <c r="BC28" s="616"/>
      <c r="BD28" s="616"/>
      <c r="BE28" s="616"/>
      <c r="BF28" s="617"/>
      <c r="BG28" s="608"/>
      <c r="BH28" s="389"/>
      <c r="BI28" s="389"/>
      <c r="BJ28" s="389"/>
      <c r="BK28" s="389"/>
      <c r="BL28" s="389"/>
      <c r="BM28" s="389"/>
      <c r="BN28" s="609"/>
      <c r="BO28" s="610"/>
      <c r="BP28" s="610"/>
      <c r="BQ28" s="610"/>
      <c r="BR28" s="610"/>
      <c r="BS28" s="613"/>
      <c r="BT28" s="389"/>
      <c r="BU28" s="389"/>
      <c r="BV28" s="389"/>
      <c r="BW28" s="389"/>
      <c r="BX28" s="389"/>
      <c r="BY28" s="389"/>
      <c r="BZ28" s="389"/>
      <c r="CA28" s="389"/>
      <c r="CB28" s="614"/>
      <c r="CD28" s="615" t="s">
        <v>391</v>
      </c>
      <c r="CE28" s="616"/>
      <c r="CF28" s="616"/>
      <c r="CG28" s="616"/>
      <c r="CH28" s="616"/>
      <c r="CI28" s="616"/>
      <c r="CJ28" s="616"/>
      <c r="CK28" s="616"/>
      <c r="CL28" s="616"/>
      <c r="CM28" s="616"/>
      <c r="CN28" s="616"/>
      <c r="CO28" s="616"/>
      <c r="CP28" s="616"/>
      <c r="CQ28" s="617"/>
      <c r="CR28" s="608">
        <v>6707290</v>
      </c>
      <c r="CS28" s="389"/>
      <c r="CT28" s="389"/>
      <c r="CU28" s="389"/>
      <c r="CV28" s="389"/>
      <c r="CW28" s="389"/>
      <c r="CX28" s="389"/>
      <c r="CY28" s="609"/>
      <c r="CZ28" s="618">
        <v>11.2</v>
      </c>
      <c r="DA28" s="640"/>
      <c r="DB28" s="640"/>
      <c r="DC28" s="641"/>
      <c r="DD28" s="613">
        <v>6469864</v>
      </c>
      <c r="DE28" s="389"/>
      <c r="DF28" s="389"/>
      <c r="DG28" s="389"/>
      <c r="DH28" s="389"/>
      <c r="DI28" s="389"/>
      <c r="DJ28" s="389"/>
      <c r="DK28" s="609"/>
      <c r="DL28" s="613">
        <v>6469864</v>
      </c>
      <c r="DM28" s="389"/>
      <c r="DN28" s="389"/>
      <c r="DO28" s="389"/>
      <c r="DP28" s="389"/>
      <c r="DQ28" s="389"/>
      <c r="DR28" s="389"/>
      <c r="DS28" s="389"/>
      <c r="DT28" s="389"/>
      <c r="DU28" s="389"/>
      <c r="DV28" s="609"/>
      <c r="DW28" s="618">
        <v>19.600000000000001</v>
      </c>
      <c r="DX28" s="640"/>
      <c r="DY28" s="640"/>
      <c r="DZ28" s="640"/>
      <c r="EA28" s="640"/>
      <c r="EB28" s="640"/>
      <c r="EC28" s="642"/>
    </row>
    <row r="29" spans="2:133" ht="11.25" customHeight="1" x14ac:dyDescent="0.2">
      <c r="B29" s="615" t="s">
        <v>319</v>
      </c>
      <c r="C29" s="616"/>
      <c r="D29" s="616"/>
      <c r="E29" s="616"/>
      <c r="F29" s="616"/>
      <c r="G29" s="616"/>
      <c r="H29" s="616"/>
      <c r="I29" s="616"/>
      <c r="J29" s="616"/>
      <c r="K29" s="616"/>
      <c r="L29" s="616"/>
      <c r="M29" s="616"/>
      <c r="N29" s="616"/>
      <c r="O29" s="616"/>
      <c r="P29" s="616"/>
      <c r="Q29" s="617"/>
      <c r="R29" s="608">
        <v>782236</v>
      </c>
      <c r="S29" s="389"/>
      <c r="T29" s="389"/>
      <c r="U29" s="389"/>
      <c r="V29" s="389"/>
      <c r="W29" s="389"/>
      <c r="X29" s="389"/>
      <c r="Y29" s="609"/>
      <c r="Z29" s="610">
        <v>1.3</v>
      </c>
      <c r="AA29" s="610"/>
      <c r="AB29" s="610"/>
      <c r="AC29" s="610"/>
      <c r="AD29" s="611">
        <v>54151</v>
      </c>
      <c r="AE29" s="611"/>
      <c r="AF29" s="611"/>
      <c r="AG29" s="611"/>
      <c r="AH29" s="611"/>
      <c r="AI29" s="611"/>
      <c r="AJ29" s="611"/>
      <c r="AK29" s="611"/>
      <c r="AL29" s="618">
        <v>0.2</v>
      </c>
      <c r="AM29" s="395"/>
      <c r="AN29" s="395"/>
      <c r="AO29" s="619"/>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176</v>
      </c>
      <c r="CE29" s="501"/>
      <c r="CF29" s="615" t="s">
        <v>26</v>
      </c>
      <c r="CG29" s="616"/>
      <c r="CH29" s="616"/>
      <c r="CI29" s="616"/>
      <c r="CJ29" s="616"/>
      <c r="CK29" s="616"/>
      <c r="CL29" s="616"/>
      <c r="CM29" s="616"/>
      <c r="CN29" s="616"/>
      <c r="CO29" s="616"/>
      <c r="CP29" s="616"/>
      <c r="CQ29" s="617"/>
      <c r="CR29" s="608">
        <v>6707290</v>
      </c>
      <c r="CS29" s="638"/>
      <c r="CT29" s="638"/>
      <c r="CU29" s="638"/>
      <c r="CV29" s="638"/>
      <c r="CW29" s="638"/>
      <c r="CX29" s="638"/>
      <c r="CY29" s="639"/>
      <c r="CZ29" s="618">
        <v>11.2</v>
      </c>
      <c r="DA29" s="640"/>
      <c r="DB29" s="640"/>
      <c r="DC29" s="641"/>
      <c r="DD29" s="613">
        <v>6469864</v>
      </c>
      <c r="DE29" s="638"/>
      <c r="DF29" s="638"/>
      <c r="DG29" s="638"/>
      <c r="DH29" s="638"/>
      <c r="DI29" s="638"/>
      <c r="DJ29" s="638"/>
      <c r="DK29" s="639"/>
      <c r="DL29" s="613">
        <v>6469864</v>
      </c>
      <c r="DM29" s="638"/>
      <c r="DN29" s="638"/>
      <c r="DO29" s="638"/>
      <c r="DP29" s="638"/>
      <c r="DQ29" s="638"/>
      <c r="DR29" s="638"/>
      <c r="DS29" s="638"/>
      <c r="DT29" s="638"/>
      <c r="DU29" s="638"/>
      <c r="DV29" s="639"/>
      <c r="DW29" s="618">
        <v>19.600000000000001</v>
      </c>
      <c r="DX29" s="640"/>
      <c r="DY29" s="640"/>
      <c r="DZ29" s="640"/>
      <c r="EA29" s="640"/>
      <c r="EB29" s="640"/>
      <c r="EC29" s="642"/>
    </row>
    <row r="30" spans="2:133" ht="11.25" customHeight="1" x14ac:dyDescent="0.2">
      <c r="B30" s="615" t="s">
        <v>22</v>
      </c>
      <c r="C30" s="616"/>
      <c r="D30" s="616"/>
      <c r="E30" s="616"/>
      <c r="F30" s="616"/>
      <c r="G30" s="616"/>
      <c r="H30" s="616"/>
      <c r="I30" s="616"/>
      <c r="J30" s="616"/>
      <c r="K30" s="616"/>
      <c r="L30" s="616"/>
      <c r="M30" s="616"/>
      <c r="N30" s="616"/>
      <c r="O30" s="616"/>
      <c r="P30" s="616"/>
      <c r="Q30" s="617"/>
      <c r="R30" s="608">
        <v>350636</v>
      </c>
      <c r="S30" s="389"/>
      <c r="T30" s="389"/>
      <c r="U30" s="389"/>
      <c r="V30" s="389"/>
      <c r="W30" s="389"/>
      <c r="X30" s="389"/>
      <c r="Y30" s="609"/>
      <c r="Z30" s="610">
        <v>0.6</v>
      </c>
      <c r="AA30" s="610"/>
      <c r="AB30" s="610"/>
      <c r="AC30" s="610"/>
      <c r="AD30" s="611" t="s">
        <v>203</v>
      </c>
      <c r="AE30" s="611"/>
      <c r="AF30" s="611"/>
      <c r="AG30" s="611"/>
      <c r="AH30" s="611"/>
      <c r="AI30" s="611"/>
      <c r="AJ30" s="611"/>
      <c r="AK30" s="611"/>
      <c r="AL30" s="618" t="s">
        <v>203</v>
      </c>
      <c r="AM30" s="395"/>
      <c r="AN30" s="395"/>
      <c r="AO30" s="619"/>
      <c r="AP30" s="383" t="s">
        <v>322</v>
      </c>
      <c r="AQ30" s="384"/>
      <c r="AR30" s="384"/>
      <c r="AS30" s="384"/>
      <c r="AT30" s="384"/>
      <c r="AU30" s="384"/>
      <c r="AV30" s="384"/>
      <c r="AW30" s="384"/>
      <c r="AX30" s="384"/>
      <c r="AY30" s="384"/>
      <c r="AZ30" s="384"/>
      <c r="BA30" s="384"/>
      <c r="BB30" s="384"/>
      <c r="BC30" s="384"/>
      <c r="BD30" s="384"/>
      <c r="BE30" s="384"/>
      <c r="BF30" s="433"/>
      <c r="BG30" s="383" t="s">
        <v>167</v>
      </c>
      <c r="BH30" s="644"/>
      <c r="BI30" s="644"/>
      <c r="BJ30" s="644"/>
      <c r="BK30" s="644"/>
      <c r="BL30" s="644"/>
      <c r="BM30" s="644"/>
      <c r="BN30" s="644"/>
      <c r="BO30" s="644"/>
      <c r="BP30" s="644"/>
      <c r="BQ30" s="645"/>
      <c r="BR30" s="383" t="s">
        <v>400</v>
      </c>
      <c r="BS30" s="644"/>
      <c r="BT30" s="644"/>
      <c r="BU30" s="644"/>
      <c r="BV30" s="644"/>
      <c r="BW30" s="644"/>
      <c r="BX30" s="644"/>
      <c r="BY30" s="644"/>
      <c r="BZ30" s="644"/>
      <c r="CA30" s="644"/>
      <c r="CB30" s="645"/>
      <c r="CD30" s="580"/>
      <c r="CE30" s="504"/>
      <c r="CF30" s="615" t="s">
        <v>401</v>
      </c>
      <c r="CG30" s="616"/>
      <c r="CH30" s="616"/>
      <c r="CI30" s="616"/>
      <c r="CJ30" s="616"/>
      <c r="CK30" s="616"/>
      <c r="CL30" s="616"/>
      <c r="CM30" s="616"/>
      <c r="CN30" s="616"/>
      <c r="CO30" s="616"/>
      <c r="CP30" s="616"/>
      <c r="CQ30" s="617"/>
      <c r="CR30" s="608">
        <v>6352159</v>
      </c>
      <c r="CS30" s="389"/>
      <c r="CT30" s="389"/>
      <c r="CU30" s="389"/>
      <c r="CV30" s="389"/>
      <c r="CW30" s="389"/>
      <c r="CX30" s="389"/>
      <c r="CY30" s="609"/>
      <c r="CZ30" s="618">
        <v>10.6</v>
      </c>
      <c r="DA30" s="640"/>
      <c r="DB30" s="640"/>
      <c r="DC30" s="641"/>
      <c r="DD30" s="613">
        <v>6140124</v>
      </c>
      <c r="DE30" s="389"/>
      <c r="DF30" s="389"/>
      <c r="DG30" s="389"/>
      <c r="DH30" s="389"/>
      <c r="DI30" s="389"/>
      <c r="DJ30" s="389"/>
      <c r="DK30" s="609"/>
      <c r="DL30" s="613">
        <v>6140124</v>
      </c>
      <c r="DM30" s="389"/>
      <c r="DN30" s="389"/>
      <c r="DO30" s="389"/>
      <c r="DP30" s="389"/>
      <c r="DQ30" s="389"/>
      <c r="DR30" s="389"/>
      <c r="DS30" s="389"/>
      <c r="DT30" s="389"/>
      <c r="DU30" s="389"/>
      <c r="DV30" s="609"/>
      <c r="DW30" s="618">
        <v>18.600000000000001</v>
      </c>
      <c r="DX30" s="640"/>
      <c r="DY30" s="640"/>
      <c r="DZ30" s="640"/>
      <c r="EA30" s="640"/>
      <c r="EB30" s="640"/>
      <c r="EC30" s="642"/>
    </row>
    <row r="31" spans="2:133" ht="11.25" customHeight="1" x14ac:dyDescent="0.2">
      <c r="B31" s="615" t="s">
        <v>348</v>
      </c>
      <c r="C31" s="616"/>
      <c r="D31" s="616"/>
      <c r="E31" s="616"/>
      <c r="F31" s="616"/>
      <c r="G31" s="616"/>
      <c r="H31" s="616"/>
      <c r="I31" s="616"/>
      <c r="J31" s="616"/>
      <c r="K31" s="616"/>
      <c r="L31" s="616"/>
      <c r="M31" s="616"/>
      <c r="N31" s="616"/>
      <c r="O31" s="616"/>
      <c r="P31" s="616"/>
      <c r="Q31" s="617"/>
      <c r="R31" s="608">
        <v>11247907</v>
      </c>
      <c r="S31" s="389"/>
      <c r="T31" s="389"/>
      <c r="U31" s="389"/>
      <c r="V31" s="389"/>
      <c r="W31" s="389"/>
      <c r="X31" s="389"/>
      <c r="Y31" s="609"/>
      <c r="Z31" s="610">
        <v>18.3</v>
      </c>
      <c r="AA31" s="610"/>
      <c r="AB31" s="610"/>
      <c r="AC31" s="610"/>
      <c r="AD31" s="611" t="s">
        <v>203</v>
      </c>
      <c r="AE31" s="611"/>
      <c r="AF31" s="611"/>
      <c r="AG31" s="611"/>
      <c r="AH31" s="611"/>
      <c r="AI31" s="611"/>
      <c r="AJ31" s="611"/>
      <c r="AK31" s="611"/>
      <c r="AL31" s="618" t="s">
        <v>203</v>
      </c>
      <c r="AM31" s="395"/>
      <c r="AN31" s="395"/>
      <c r="AO31" s="619"/>
      <c r="AP31" s="571" t="s">
        <v>10</v>
      </c>
      <c r="AQ31" s="572"/>
      <c r="AR31" s="572"/>
      <c r="AS31" s="572"/>
      <c r="AT31" s="693" t="s">
        <v>402</v>
      </c>
      <c r="AU31" s="46"/>
      <c r="AV31" s="46"/>
      <c r="AW31" s="46"/>
      <c r="AX31" s="597" t="s">
        <v>281</v>
      </c>
      <c r="AY31" s="598"/>
      <c r="AZ31" s="598"/>
      <c r="BA31" s="598"/>
      <c r="BB31" s="598"/>
      <c r="BC31" s="598"/>
      <c r="BD31" s="598"/>
      <c r="BE31" s="598"/>
      <c r="BF31" s="599"/>
      <c r="BG31" s="652">
        <v>99.6</v>
      </c>
      <c r="BH31" s="653"/>
      <c r="BI31" s="653"/>
      <c r="BJ31" s="653"/>
      <c r="BK31" s="653"/>
      <c r="BL31" s="653"/>
      <c r="BM31" s="606">
        <v>98.7</v>
      </c>
      <c r="BN31" s="653"/>
      <c r="BO31" s="653"/>
      <c r="BP31" s="653"/>
      <c r="BQ31" s="654"/>
      <c r="BR31" s="652">
        <v>99.5</v>
      </c>
      <c r="BS31" s="653"/>
      <c r="BT31" s="653"/>
      <c r="BU31" s="653"/>
      <c r="BV31" s="653"/>
      <c r="BW31" s="653"/>
      <c r="BX31" s="606">
        <v>98.5</v>
      </c>
      <c r="BY31" s="653"/>
      <c r="BZ31" s="653"/>
      <c r="CA31" s="653"/>
      <c r="CB31" s="654"/>
      <c r="CD31" s="580"/>
      <c r="CE31" s="504"/>
      <c r="CF31" s="615" t="s">
        <v>321</v>
      </c>
      <c r="CG31" s="616"/>
      <c r="CH31" s="616"/>
      <c r="CI31" s="616"/>
      <c r="CJ31" s="616"/>
      <c r="CK31" s="616"/>
      <c r="CL31" s="616"/>
      <c r="CM31" s="616"/>
      <c r="CN31" s="616"/>
      <c r="CO31" s="616"/>
      <c r="CP31" s="616"/>
      <c r="CQ31" s="617"/>
      <c r="CR31" s="608">
        <v>355131</v>
      </c>
      <c r="CS31" s="638"/>
      <c r="CT31" s="638"/>
      <c r="CU31" s="638"/>
      <c r="CV31" s="638"/>
      <c r="CW31" s="638"/>
      <c r="CX31" s="638"/>
      <c r="CY31" s="639"/>
      <c r="CZ31" s="618">
        <v>0.6</v>
      </c>
      <c r="DA31" s="640"/>
      <c r="DB31" s="640"/>
      <c r="DC31" s="641"/>
      <c r="DD31" s="613">
        <v>329740</v>
      </c>
      <c r="DE31" s="638"/>
      <c r="DF31" s="638"/>
      <c r="DG31" s="638"/>
      <c r="DH31" s="638"/>
      <c r="DI31" s="638"/>
      <c r="DJ31" s="638"/>
      <c r="DK31" s="639"/>
      <c r="DL31" s="613">
        <v>329740</v>
      </c>
      <c r="DM31" s="638"/>
      <c r="DN31" s="638"/>
      <c r="DO31" s="638"/>
      <c r="DP31" s="638"/>
      <c r="DQ31" s="638"/>
      <c r="DR31" s="638"/>
      <c r="DS31" s="638"/>
      <c r="DT31" s="638"/>
      <c r="DU31" s="638"/>
      <c r="DV31" s="639"/>
      <c r="DW31" s="618">
        <v>1</v>
      </c>
      <c r="DX31" s="640"/>
      <c r="DY31" s="640"/>
      <c r="DZ31" s="640"/>
      <c r="EA31" s="640"/>
      <c r="EB31" s="640"/>
      <c r="EC31" s="642"/>
    </row>
    <row r="32" spans="2:133" ht="11.25" customHeight="1" x14ac:dyDescent="0.2">
      <c r="B32" s="646" t="s">
        <v>59</v>
      </c>
      <c r="C32" s="647"/>
      <c r="D32" s="647"/>
      <c r="E32" s="647"/>
      <c r="F32" s="647"/>
      <c r="G32" s="647"/>
      <c r="H32" s="647"/>
      <c r="I32" s="647"/>
      <c r="J32" s="647"/>
      <c r="K32" s="647"/>
      <c r="L32" s="647"/>
      <c r="M32" s="647"/>
      <c r="N32" s="647"/>
      <c r="O32" s="647"/>
      <c r="P32" s="647"/>
      <c r="Q32" s="648"/>
      <c r="R32" s="608" t="s">
        <v>203</v>
      </c>
      <c r="S32" s="389"/>
      <c r="T32" s="389"/>
      <c r="U32" s="389"/>
      <c r="V32" s="389"/>
      <c r="W32" s="389"/>
      <c r="X32" s="389"/>
      <c r="Y32" s="609"/>
      <c r="Z32" s="610" t="s">
        <v>203</v>
      </c>
      <c r="AA32" s="610"/>
      <c r="AB32" s="610"/>
      <c r="AC32" s="610"/>
      <c r="AD32" s="611" t="s">
        <v>203</v>
      </c>
      <c r="AE32" s="611"/>
      <c r="AF32" s="611"/>
      <c r="AG32" s="611"/>
      <c r="AH32" s="611"/>
      <c r="AI32" s="611"/>
      <c r="AJ32" s="611"/>
      <c r="AK32" s="611"/>
      <c r="AL32" s="618" t="s">
        <v>203</v>
      </c>
      <c r="AM32" s="395"/>
      <c r="AN32" s="395"/>
      <c r="AO32" s="619"/>
      <c r="AP32" s="692"/>
      <c r="AQ32" s="558"/>
      <c r="AR32" s="558"/>
      <c r="AS32" s="558"/>
      <c r="AT32" s="694"/>
      <c r="AU32" s="8" t="s">
        <v>257</v>
      </c>
      <c r="AV32" s="8"/>
      <c r="AW32" s="8"/>
      <c r="AX32" s="615" t="s">
        <v>381</v>
      </c>
      <c r="AY32" s="616"/>
      <c r="AZ32" s="616"/>
      <c r="BA32" s="616"/>
      <c r="BB32" s="616"/>
      <c r="BC32" s="616"/>
      <c r="BD32" s="616"/>
      <c r="BE32" s="616"/>
      <c r="BF32" s="617"/>
      <c r="BG32" s="649">
        <v>99.5</v>
      </c>
      <c r="BH32" s="638"/>
      <c r="BI32" s="638"/>
      <c r="BJ32" s="638"/>
      <c r="BK32" s="638"/>
      <c r="BL32" s="638"/>
      <c r="BM32" s="395">
        <v>98.8</v>
      </c>
      <c r="BN32" s="650"/>
      <c r="BO32" s="650"/>
      <c r="BP32" s="650"/>
      <c r="BQ32" s="651"/>
      <c r="BR32" s="649">
        <v>99.3</v>
      </c>
      <c r="BS32" s="638"/>
      <c r="BT32" s="638"/>
      <c r="BU32" s="638"/>
      <c r="BV32" s="638"/>
      <c r="BW32" s="638"/>
      <c r="BX32" s="395">
        <v>98.5</v>
      </c>
      <c r="BY32" s="650"/>
      <c r="BZ32" s="650"/>
      <c r="CA32" s="650"/>
      <c r="CB32" s="651"/>
      <c r="CD32" s="581"/>
      <c r="CE32" s="583"/>
      <c r="CF32" s="615" t="s">
        <v>211</v>
      </c>
      <c r="CG32" s="616"/>
      <c r="CH32" s="616"/>
      <c r="CI32" s="616"/>
      <c r="CJ32" s="616"/>
      <c r="CK32" s="616"/>
      <c r="CL32" s="616"/>
      <c r="CM32" s="616"/>
      <c r="CN32" s="616"/>
      <c r="CO32" s="616"/>
      <c r="CP32" s="616"/>
      <c r="CQ32" s="617"/>
      <c r="CR32" s="608" t="s">
        <v>203</v>
      </c>
      <c r="CS32" s="389"/>
      <c r="CT32" s="389"/>
      <c r="CU32" s="389"/>
      <c r="CV32" s="389"/>
      <c r="CW32" s="389"/>
      <c r="CX32" s="389"/>
      <c r="CY32" s="609"/>
      <c r="CZ32" s="618" t="s">
        <v>203</v>
      </c>
      <c r="DA32" s="640"/>
      <c r="DB32" s="640"/>
      <c r="DC32" s="641"/>
      <c r="DD32" s="613" t="s">
        <v>203</v>
      </c>
      <c r="DE32" s="389"/>
      <c r="DF32" s="389"/>
      <c r="DG32" s="389"/>
      <c r="DH32" s="389"/>
      <c r="DI32" s="389"/>
      <c r="DJ32" s="389"/>
      <c r="DK32" s="609"/>
      <c r="DL32" s="613" t="s">
        <v>203</v>
      </c>
      <c r="DM32" s="389"/>
      <c r="DN32" s="389"/>
      <c r="DO32" s="389"/>
      <c r="DP32" s="389"/>
      <c r="DQ32" s="389"/>
      <c r="DR32" s="389"/>
      <c r="DS32" s="389"/>
      <c r="DT32" s="389"/>
      <c r="DU32" s="389"/>
      <c r="DV32" s="609"/>
      <c r="DW32" s="618" t="s">
        <v>203</v>
      </c>
      <c r="DX32" s="640"/>
      <c r="DY32" s="640"/>
      <c r="DZ32" s="640"/>
      <c r="EA32" s="640"/>
      <c r="EB32" s="640"/>
      <c r="EC32" s="642"/>
    </row>
    <row r="33" spans="2:133" ht="11.25" customHeight="1" x14ac:dyDescent="0.2">
      <c r="B33" s="615" t="s">
        <v>35</v>
      </c>
      <c r="C33" s="616"/>
      <c r="D33" s="616"/>
      <c r="E33" s="616"/>
      <c r="F33" s="616"/>
      <c r="G33" s="616"/>
      <c r="H33" s="616"/>
      <c r="I33" s="616"/>
      <c r="J33" s="616"/>
      <c r="K33" s="616"/>
      <c r="L33" s="616"/>
      <c r="M33" s="616"/>
      <c r="N33" s="616"/>
      <c r="O33" s="616"/>
      <c r="P33" s="616"/>
      <c r="Q33" s="617"/>
      <c r="R33" s="608">
        <v>4439767</v>
      </c>
      <c r="S33" s="389"/>
      <c r="T33" s="389"/>
      <c r="U33" s="389"/>
      <c r="V33" s="389"/>
      <c r="W33" s="389"/>
      <c r="X33" s="389"/>
      <c r="Y33" s="609"/>
      <c r="Z33" s="610">
        <v>7.2</v>
      </c>
      <c r="AA33" s="610"/>
      <c r="AB33" s="610"/>
      <c r="AC33" s="610"/>
      <c r="AD33" s="611" t="s">
        <v>203</v>
      </c>
      <c r="AE33" s="611"/>
      <c r="AF33" s="611"/>
      <c r="AG33" s="611"/>
      <c r="AH33" s="611"/>
      <c r="AI33" s="611"/>
      <c r="AJ33" s="611"/>
      <c r="AK33" s="611"/>
      <c r="AL33" s="618" t="s">
        <v>203</v>
      </c>
      <c r="AM33" s="395"/>
      <c r="AN33" s="395"/>
      <c r="AO33" s="619"/>
      <c r="AP33" s="574"/>
      <c r="AQ33" s="575"/>
      <c r="AR33" s="575"/>
      <c r="AS33" s="575"/>
      <c r="AT33" s="695"/>
      <c r="AU33" s="47"/>
      <c r="AV33" s="47"/>
      <c r="AW33" s="47"/>
      <c r="AX33" s="622" t="s">
        <v>164</v>
      </c>
      <c r="AY33" s="623"/>
      <c r="AZ33" s="623"/>
      <c r="BA33" s="623"/>
      <c r="BB33" s="623"/>
      <c r="BC33" s="623"/>
      <c r="BD33" s="623"/>
      <c r="BE33" s="623"/>
      <c r="BF33" s="624"/>
      <c r="BG33" s="658">
        <v>99.6</v>
      </c>
      <c r="BH33" s="656"/>
      <c r="BI33" s="656"/>
      <c r="BJ33" s="656"/>
      <c r="BK33" s="656"/>
      <c r="BL33" s="656"/>
      <c r="BM33" s="655">
        <v>98.5</v>
      </c>
      <c r="BN33" s="656"/>
      <c r="BO33" s="656"/>
      <c r="BP33" s="656"/>
      <c r="BQ33" s="657"/>
      <c r="BR33" s="658">
        <v>99.5</v>
      </c>
      <c r="BS33" s="656"/>
      <c r="BT33" s="656"/>
      <c r="BU33" s="656"/>
      <c r="BV33" s="656"/>
      <c r="BW33" s="656"/>
      <c r="BX33" s="655">
        <v>98.4</v>
      </c>
      <c r="BY33" s="656"/>
      <c r="BZ33" s="656"/>
      <c r="CA33" s="656"/>
      <c r="CB33" s="657"/>
      <c r="CD33" s="615" t="s">
        <v>403</v>
      </c>
      <c r="CE33" s="616"/>
      <c r="CF33" s="616"/>
      <c r="CG33" s="616"/>
      <c r="CH33" s="616"/>
      <c r="CI33" s="616"/>
      <c r="CJ33" s="616"/>
      <c r="CK33" s="616"/>
      <c r="CL33" s="616"/>
      <c r="CM33" s="616"/>
      <c r="CN33" s="616"/>
      <c r="CO33" s="616"/>
      <c r="CP33" s="616"/>
      <c r="CQ33" s="617"/>
      <c r="CR33" s="608">
        <v>19275440</v>
      </c>
      <c r="CS33" s="638"/>
      <c r="CT33" s="638"/>
      <c r="CU33" s="638"/>
      <c r="CV33" s="638"/>
      <c r="CW33" s="638"/>
      <c r="CX33" s="638"/>
      <c r="CY33" s="639"/>
      <c r="CZ33" s="618">
        <v>32.299999999999997</v>
      </c>
      <c r="DA33" s="640"/>
      <c r="DB33" s="640"/>
      <c r="DC33" s="641"/>
      <c r="DD33" s="613">
        <v>13378430</v>
      </c>
      <c r="DE33" s="638"/>
      <c r="DF33" s="638"/>
      <c r="DG33" s="638"/>
      <c r="DH33" s="638"/>
      <c r="DI33" s="638"/>
      <c r="DJ33" s="638"/>
      <c r="DK33" s="639"/>
      <c r="DL33" s="613">
        <v>11060516</v>
      </c>
      <c r="DM33" s="638"/>
      <c r="DN33" s="638"/>
      <c r="DO33" s="638"/>
      <c r="DP33" s="638"/>
      <c r="DQ33" s="638"/>
      <c r="DR33" s="638"/>
      <c r="DS33" s="638"/>
      <c r="DT33" s="638"/>
      <c r="DU33" s="638"/>
      <c r="DV33" s="639"/>
      <c r="DW33" s="618">
        <v>33.4</v>
      </c>
      <c r="DX33" s="640"/>
      <c r="DY33" s="640"/>
      <c r="DZ33" s="640"/>
      <c r="EA33" s="640"/>
      <c r="EB33" s="640"/>
      <c r="EC33" s="642"/>
    </row>
    <row r="34" spans="2:133" ht="11.25" customHeight="1" x14ac:dyDescent="0.2">
      <c r="B34" s="615" t="s">
        <v>243</v>
      </c>
      <c r="C34" s="616"/>
      <c r="D34" s="616"/>
      <c r="E34" s="616"/>
      <c r="F34" s="616"/>
      <c r="G34" s="616"/>
      <c r="H34" s="616"/>
      <c r="I34" s="616"/>
      <c r="J34" s="616"/>
      <c r="K34" s="616"/>
      <c r="L34" s="616"/>
      <c r="M34" s="616"/>
      <c r="N34" s="616"/>
      <c r="O34" s="616"/>
      <c r="P34" s="616"/>
      <c r="Q34" s="617"/>
      <c r="R34" s="608">
        <v>414377</v>
      </c>
      <c r="S34" s="389"/>
      <c r="T34" s="389"/>
      <c r="U34" s="389"/>
      <c r="V34" s="389"/>
      <c r="W34" s="389"/>
      <c r="X34" s="389"/>
      <c r="Y34" s="609"/>
      <c r="Z34" s="610">
        <v>0.7</v>
      </c>
      <c r="AA34" s="610"/>
      <c r="AB34" s="610"/>
      <c r="AC34" s="610"/>
      <c r="AD34" s="611">
        <v>84773</v>
      </c>
      <c r="AE34" s="611"/>
      <c r="AF34" s="611"/>
      <c r="AG34" s="611"/>
      <c r="AH34" s="611"/>
      <c r="AI34" s="611"/>
      <c r="AJ34" s="611"/>
      <c r="AK34" s="611"/>
      <c r="AL34" s="618">
        <v>0.3</v>
      </c>
      <c r="AM34" s="395"/>
      <c r="AN34" s="395"/>
      <c r="AO34" s="619"/>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5" t="s">
        <v>406</v>
      </c>
      <c r="CE34" s="616"/>
      <c r="CF34" s="616"/>
      <c r="CG34" s="616"/>
      <c r="CH34" s="616"/>
      <c r="CI34" s="616"/>
      <c r="CJ34" s="616"/>
      <c r="CK34" s="616"/>
      <c r="CL34" s="616"/>
      <c r="CM34" s="616"/>
      <c r="CN34" s="616"/>
      <c r="CO34" s="616"/>
      <c r="CP34" s="616"/>
      <c r="CQ34" s="617"/>
      <c r="CR34" s="608">
        <v>6681295</v>
      </c>
      <c r="CS34" s="389"/>
      <c r="CT34" s="389"/>
      <c r="CU34" s="389"/>
      <c r="CV34" s="389"/>
      <c r="CW34" s="389"/>
      <c r="CX34" s="389"/>
      <c r="CY34" s="609"/>
      <c r="CZ34" s="618">
        <v>11.2</v>
      </c>
      <c r="DA34" s="640"/>
      <c r="DB34" s="640"/>
      <c r="DC34" s="641"/>
      <c r="DD34" s="613">
        <v>5021188</v>
      </c>
      <c r="DE34" s="389"/>
      <c r="DF34" s="389"/>
      <c r="DG34" s="389"/>
      <c r="DH34" s="389"/>
      <c r="DI34" s="389"/>
      <c r="DJ34" s="389"/>
      <c r="DK34" s="609"/>
      <c r="DL34" s="613">
        <v>4554259</v>
      </c>
      <c r="DM34" s="389"/>
      <c r="DN34" s="389"/>
      <c r="DO34" s="389"/>
      <c r="DP34" s="389"/>
      <c r="DQ34" s="389"/>
      <c r="DR34" s="389"/>
      <c r="DS34" s="389"/>
      <c r="DT34" s="389"/>
      <c r="DU34" s="389"/>
      <c r="DV34" s="609"/>
      <c r="DW34" s="618">
        <v>13.8</v>
      </c>
      <c r="DX34" s="640"/>
      <c r="DY34" s="640"/>
      <c r="DZ34" s="640"/>
      <c r="EA34" s="640"/>
      <c r="EB34" s="640"/>
      <c r="EC34" s="642"/>
    </row>
    <row r="35" spans="2:133" ht="11.25" customHeight="1" x14ac:dyDescent="0.2">
      <c r="B35" s="615" t="s">
        <v>147</v>
      </c>
      <c r="C35" s="616"/>
      <c r="D35" s="616"/>
      <c r="E35" s="616"/>
      <c r="F35" s="616"/>
      <c r="G35" s="616"/>
      <c r="H35" s="616"/>
      <c r="I35" s="616"/>
      <c r="J35" s="616"/>
      <c r="K35" s="616"/>
      <c r="L35" s="616"/>
      <c r="M35" s="616"/>
      <c r="N35" s="616"/>
      <c r="O35" s="616"/>
      <c r="P35" s="616"/>
      <c r="Q35" s="617"/>
      <c r="R35" s="608">
        <v>368864</v>
      </c>
      <c r="S35" s="389"/>
      <c r="T35" s="389"/>
      <c r="U35" s="389"/>
      <c r="V35" s="389"/>
      <c r="W35" s="389"/>
      <c r="X35" s="389"/>
      <c r="Y35" s="609"/>
      <c r="Z35" s="610">
        <v>0.6</v>
      </c>
      <c r="AA35" s="610"/>
      <c r="AB35" s="610"/>
      <c r="AC35" s="610"/>
      <c r="AD35" s="611" t="s">
        <v>203</v>
      </c>
      <c r="AE35" s="611"/>
      <c r="AF35" s="611"/>
      <c r="AG35" s="611"/>
      <c r="AH35" s="611"/>
      <c r="AI35" s="611"/>
      <c r="AJ35" s="611"/>
      <c r="AK35" s="611"/>
      <c r="AL35" s="618" t="s">
        <v>203</v>
      </c>
      <c r="AM35" s="395"/>
      <c r="AN35" s="395"/>
      <c r="AO35" s="619"/>
      <c r="AP35" s="18"/>
      <c r="AQ35" s="383" t="s">
        <v>408</v>
      </c>
      <c r="AR35" s="384"/>
      <c r="AS35" s="384"/>
      <c r="AT35" s="384"/>
      <c r="AU35" s="384"/>
      <c r="AV35" s="384"/>
      <c r="AW35" s="384"/>
      <c r="AX35" s="384"/>
      <c r="AY35" s="384"/>
      <c r="AZ35" s="384"/>
      <c r="BA35" s="384"/>
      <c r="BB35" s="384"/>
      <c r="BC35" s="384"/>
      <c r="BD35" s="384"/>
      <c r="BE35" s="384"/>
      <c r="BF35" s="433"/>
      <c r="BG35" s="383" t="s">
        <v>214</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5" t="s">
        <v>409</v>
      </c>
      <c r="CE35" s="616"/>
      <c r="CF35" s="616"/>
      <c r="CG35" s="616"/>
      <c r="CH35" s="616"/>
      <c r="CI35" s="616"/>
      <c r="CJ35" s="616"/>
      <c r="CK35" s="616"/>
      <c r="CL35" s="616"/>
      <c r="CM35" s="616"/>
      <c r="CN35" s="616"/>
      <c r="CO35" s="616"/>
      <c r="CP35" s="616"/>
      <c r="CQ35" s="617"/>
      <c r="CR35" s="608">
        <v>581856</v>
      </c>
      <c r="CS35" s="638"/>
      <c r="CT35" s="638"/>
      <c r="CU35" s="638"/>
      <c r="CV35" s="638"/>
      <c r="CW35" s="638"/>
      <c r="CX35" s="638"/>
      <c r="CY35" s="639"/>
      <c r="CZ35" s="618">
        <v>1</v>
      </c>
      <c r="DA35" s="640"/>
      <c r="DB35" s="640"/>
      <c r="DC35" s="641"/>
      <c r="DD35" s="613">
        <v>300778</v>
      </c>
      <c r="DE35" s="638"/>
      <c r="DF35" s="638"/>
      <c r="DG35" s="638"/>
      <c r="DH35" s="638"/>
      <c r="DI35" s="638"/>
      <c r="DJ35" s="638"/>
      <c r="DK35" s="639"/>
      <c r="DL35" s="613">
        <v>288728</v>
      </c>
      <c r="DM35" s="638"/>
      <c r="DN35" s="638"/>
      <c r="DO35" s="638"/>
      <c r="DP35" s="638"/>
      <c r="DQ35" s="638"/>
      <c r="DR35" s="638"/>
      <c r="DS35" s="638"/>
      <c r="DT35" s="638"/>
      <c r="DU35" s="638"/>
      <c r="DV35" s="639"/>
      <c r="DW35" s="618">
        <v>0.9</v>
      </c>
      <c r="DX35" s="640"/>
      <c r="DY35" s="640"/>
      <c r="DZ35" s="640"/>
      <c r="EA35" s="640"/>
      <c r="EB35" s="640"/>
      <c r="EC35" s="642"/>
    </row>
    <row r="36" spans="2:133" ht="11.25" customHeight="1" x14ac:dyDescent="0.2">
      <c r="B36" s="615" t="s">
        <v>412</v>
      </c>
      <c r="C36" s="616"/>
      <c r="D36" s="616"/>
      <c r="E36" s="616"/>
      <c r="F36" s="616"/>
      <c r="G36" s="616"/>
      <c r="H36" s="616"/>
      <c r="I36" s="616"/>
      <c r="J36" s="616"/>
      <c r="K36" s="616"/>
      <c r="L36" s="616"/>
      <c r="M36" s="616"/>
      <c r="N36" s="616"/>
      <c r="O36" s="616"/>
      <c r="P36" s="616"/>
      <c r="Q36" s="617"/>
      <c r="R36" s="608">
        <v>2063404</v>
      </c>
      <c r="S36" s="389"/>
      <c r="T36" s="389"/>
      <c r="U36" s="389"/>
      <c r="V36" s="389"/>
      <c r="W36" s="389"/>
      <c r="X36" s="389"/>
      <c r="Y36" s="609"/>
      <c r="Z36" s="610">
        <v>3.4</v>
      </c>
      <c r="AA36" s="610"/>
      <c r="AB36" s="610"/>
      <c r="AC36" s="610"/>
      <c r="AD36" s="611" t="s">
        <v>203</v>
      </c>
      <c r="AE36" s="611"/>
      <c r="AF36" s="611"/>
      <c r="AG36" s="611"/>
      <c r="AH36" s="611"/>
      <c r="AI36" s="611"/>
      <c r="AJ36" s="611"/>
      <c r="AK36" s="611"/>
      <c r="AL36" s="618" t="s">
        <v>203</v>
      </c>
      <c r="AM36" s="395"/>
      <c r="AN36" s="395"/>
      <c r="AO36" s="619"/>
      <c r="AP36" s="18"/>
      <c r="AQ36" s="659" t="s">
        <v>398</v>
      </c>
      <c r="AR36" s="660"/>
      <c r="AS36" s="660"/>
      <c r="AT36" s="660"/>
      <c r="AU36" s="660"/>
      <c r="AV36" s="660"/>
      <c r="AW36" s="660"/>
      <c r="AX36" s="660"/>
      <c r="AY36" s="661"/>
      <c r="AZ36" s="600">
        <v>7075722</v>
      </c>
      <c r="BA36" s="601"/>
      <c r="BB36" s="601"/>
      <c r="BC36" s="601"/>
      <c r="BD36" s="601"/>
      <c r="BE36" s="601"/>
      <c r="BF36" s="662"/>
      <c r="BG36" s="597" t="s">
        <v>414</v>
      </c>
      <c r="BH36" s="598"/>
      <c r="BI36" s="598"/>
      <c r="BJ36" s="598"/>
      <c r="BK36" s="598"/>
      <c r="BL36" s="598"/>
      <c r="BM36" s="598"/>
      <c r="BN36" s="598"/>
      <c r="BO36" s="598"/>
      <c r="BP36" s="598"/>
      <c r="BQ36" s="598"/>
      <c r="BR36" s="598"/>
      <c r="BS36" s="598"/>
      <c r="BT36" s="598"/>
      <c r="BU36" s="599"/>
      <c r="BV36" s="600">
        <v>192041</v>
      </c>
      <c r="BW36" s="601"/>
      <c r="BX36" s="601"/>
      <c r="BY36" s="601"/>
      <c r="BZ36" s="601"/>
      <c r="CA36" s="601"/>
      <c r="CB36" s="662"/>
      <c r="CD36" s="615" t="s">
        <v>33</v>
      </c>
      <c r="CE36" s="616"/>
      <c r="CF36" s="616"/>
      <c r="CG36" s="616"/>
      <c r="CH36" s="616"/>
      <c r="CI36" s="616"/>
      <c r="CJ36" s="616"/>
      <c r="CK36" s="616"/>
      <c r="CL36" s="616"/>
      <c r="CM36" s="616"/>
      <c r="CN36" s="616"/>
      <c r="CO36" s="616"/>
      <c r="CP36" s="616"/>
      <c r="CQ36" s="617"/>
      <c r="CR36" s="608">
        <v>3564354</v>
      </c>
      <c r="CS36" s="389"/>
      <c r="CT36" s="389"/>
      <c r="CU36" s="389"/>
      <c r="CV36" s="389"/>
      <c r="CW36" s="389"/>
      <c r="CX36" s="389"/>
      <c r="CY36" s="609"/>
      <c r="CZ36" s="618">
        <v>6</v>
      </c>
      <c r="DA36" s="640"/>
      <c r="DB36" s="640"/>
      <c r="DC36" s="641"/>
      <c r="DD36" s="613">
        <v>2395675</v>
      </c>
      <c r="DE36" s="389"/>
      <c r="DF36" s="389"/>
      <c r="DG36" s="389"/>
      <c r="DH36" s="389"/>
      <c r="DI36" s="389"/>
      <c r="DJ36" s="389"/>
      <c r="DK36" s="609"/>
      <c r="DL36" s="613">
        <v>1654886</v>
      </c>
      <c r="DM36" s="389"/>
      <c r="DN36" s="389"/>
      <c r="DO36" s="389"/>
      <c r="DP36" s="389"/>
      <c r="DQ36" s="389"/>
      <c r="DR36" s="389"/>
      <c r="DS36" s="389"/>
      <c r="DT36" s="389"/>
      <c r="DU36" s="389"/>
      <c r="DV36" s="609"/>
      <c r="DW36" s="618">
        <v>5</v>
      </c>
      <c r="DX36" s="640"/>
      <c r="DY36" s="640"/>
      <c r="DZ36" s="640"/>
      <c r="EA36" s="640"/>
      <c r="EB36" s="640"/>
      <c r="EC36" s="642"/>
    </row>
    <row r="37" spans="2:133" ht="11.25" customHeight="1" x14ac:dyDescent="0.2">
      <c r="B37" s="615" t="s">
        <v>382</v>
      </c>
      <c r="C37" s="616"/>
      <c r="D37" s="616"/>
      <c r="E37" s="616"/>
      <c r="F37" s="616"/>
      <c r="G37" s="616"/>
      <c r="H37" s="616"/>
      <c r="I37" s="616"/>
      <c r="J37" s="616"/>
      <c r="K37" s="616"/>
      <c r="L37" s="616"/>
      <c r="M37" s="616"/>
      <c r="N37" s="616"/>
      <c r="O37" s="616"/>
      <c r="P37" s="616"/>
      <c r="Q37" s="617"/>
      <c r="R37" s="608">
        <v>1713399</v>
      </c>
      <c r="S37" s="389"/>
      <c r="T37" s="389"/>
      <c r="U37" s="389"/>
      <c r="V37" s="389"/>
      <c r="W37" s="389"/>
      <c r="X37" s="389"/>
      <c r="Y37" s="609"/>
      <c r="Z37" s="610">
        <v>2.8</v>
      </c>
      <c r="AA37" s="610"/>
      <c r="AB37" s="610"/>
      <c r="AC37" s="610"/>
      <c r="AD37" s="611" t="s">
        <v>203</v>
      </c>
      <c r="AE37" s="611"/>
      <c r="AF37" s="611"/>
      <c r="AG37" s="611"/>
      <c r="AH37" s="611"/>
      <c r="AI37" s="611"/>
      <c r="AJ37" s="611"/>
      <c r="AK37" s="611"/>
      <c r="AL37" s="618" t="s">
        <v>203</v>
      </c>
      <c r="AM37" s="395"/>
      <c r="AN37" s="395"/>
      <c r="AO37" s="619"/>
      <c r="AQ37" s="663" t="s">
        <v>415</v>
      </c>
      <c r="AR37" s="392"/>
      <c r="AS37" s="392"/>
      <c r="AT37" s="392"/>
      <c r="AU37" s="392"/>
      <c r="AV37" s="392"/>
      <c r="AW37" s="392"/>
      <c r="AX37" s="392"/>
      <c r="AY37" s="664"/>
      <c r="AZ37" s="608">
        <v>1270513</v>
      </c>
      <c r="BA37" s="389"/>
      <c r="BB37" s="389"/>
      <c r="BC37" s="389"/>
      <c r="BD37" s="638"/>
      <c r="BE37" s="638"/>
      <c r="BF37" s="651"/>
      <c r="BG37" s="615" t="s">
        <v>417</v>
      </c>
      <c r="BH37" s="616"/>
      <c r="BI37" s="616"/>
      <c r="BJ37" s="616"/>
      <c r="BK37" s="616"/>
      <c r="BL37" s="616"/>
      <c r="BM37" s="616"/>
      <c r="BN37" s="616"/>
      <c r="BO37" s="616"/>
      <c r="BP37" s="616"/>
      <c r="BQ37" s="616"/>
      <c r="BR37" s="616"/>
      <c r="BS37" s="616"/>
      <c r="BT37" s="616"/>
      <c r="BU37" s="617"/>
      <c r="BV37" s="608">
        <v>-16251</v>
      </c>
      <c r="BW37" s="389"/>
      <c r="BX37" s="389"/>
      <c r="BY37" s="389"/>
      <c r="BZ37" s="389"/>
      <c r="CA37" s="389"/>
      <c r="CB37" s="614"/>
      <c r="CD37" s="615" t="s">
        <v>163</v>
      </c>
      <c r="CE37" s="616"/>
      <c r="CF37" s="616"/>
      <c r="CG37" s="616"/>
      <c r="CH37" s="616"/>
      <c r="CI37" s="616"/>
      <c r="CJ37" s="616"/>
      <c r="CK37" s="616"/>
      <c r="CL37" s="616"/>
      <c r="CM37" s="616"/>
      <c r="CN37" s="616"/>
      <c r="CO37" s="616"/>
      <c r="CP37" s="616"/>
      <c r="CQ37" s="617"/>
      <c r="CR37" s="608">
        <v>12666</v>
      </c>
      <c r="CS37" s="638"/>
      <c r="CT37" s="638"/>
      <c r="CU37" s="638"/>
      <c r="CV37" s="638"/>
      <c r="CW37" s="638"/>
      <c r="CX37" s="638"/>
      <c r="CY37" s="639"/>
      <c r="CZ37" s="618">
        <v>0</v>
      </c>
      <c r="DA37" s="640"/>
      <c r="DB37" s="640"/>
      <c r="DC37" s="641"/>
      <c r="DD37" s="613">
        <v>12666</v>
      </c>
      <c r="DE37" s="638"/>
      <c r="DF37" s="638"/>
      <c r="DG37" s="638"/>
      <c r="DH37" s="638"/>
      <c r="DI37" s="638"/>
      <c r="DJ37" s="638"/>
      <c r="DK37" s="639"/>
      <c r="DL37" s="613">
        <v>11752</v>
      </c>
      <c r="DM37" s="638"/>
      <c r="DN37" s="638"/>
      <c r="DO37" s="638"/>
      <c r="DP37" s="638"/>
      <c r="DQ37" s="638"/>
      <c r="DR37" s="638"/>
      <c r="DS37" s="638"/>
      <c r="DT37" s="638"/>
      <c r="DU37" s="638"/>
      <c r="DV37" s="639"/>
      <c r="DW37" s="618">
        <v>0</v>
      </c>
      <c r="DX37" s="640"/>
      <c r="DY37" s="640"/>
      <c r="DZ37" s="640"/>
      <c r="EA37" s="640"/>
      <c r="EB37" s="640"/>
      <c r="EC37" s="642"/>
    </row>
    <row r="38" spans="2:133" ht="11.25" customHeight="1" x14ac:dyDescent="0.2">
      <c r="B38" s="615" t="s">
        <v>404</v>
      </c>
      <c r="C38" s="616"/>
      <c r="D38" s="616"/>
      <c r="E38" s="616"/>
      <c r="F38" s="616"/>
      <c r="G38" s="616"/>
      <c r="H38" s="616"/>
      <c r="I38" s="616"/>
      <c r="J38" s="616"/>
      <c r="K38" s="616"/>
      <c r="L38" s="616"/>
      <c r="M38" s="616"/>
      <c r="N38" s="616"/>
      <c r="O38" s="616"/>
      <c r="P38" s="616"/>
      <c r="Q38" s="617"/>
      <c r="R38" s="608">
        <v>1721704</v>
      </c>
      <c r="S38" s="389"/>
      <c r="T38" s="389"/>
      <c r="U38" s="389"/>
      <c r="V38" s="389"/>
      <c r="W38" s="389"/>
      <c r="X38" s="389"/>
      <c r="Y38" s="609"/>
      <c r="Z38" s="610">
        <v>2.8</v>
      </c>
      <c r="AA38" s="610"/>
      <c r="AB38" s="610"/>
      <c r="AC38" s="610"/>
      <c r="AD38" s="611">
        <v>3653</v>
      </c>
      <c r="AE38" s="611"/>
      <c r="AF38" s="611"/>
      <c r="AG38" s="611"/>
      <c r="AH38" s="611"/>
      <c r="AI38" s="611"/>
      <c r="AJ38" s="611"/>
      <c r="AK38" s="611"/>
      <c r="AL38" s="618">
        <v>0</v>
      </c>
      <c r="AM38" s="395"/>
      <c r="AN38" s="395"/>
      <c r="AO38" s="619"/>
      <c r="AQ38" s="663" t="s">
        <v>313</v>
      </c>
      <c r="AR38" s="392"/>
      <c r="AS38" s="392"/>
      <c r="AT38" s="392"/>
      <c r="AU38" s="392"/>
      <c r="AV38" s="392"/>
      <c r="AW38" s="392"/>
      <c r="AX38" s="392"/>
      <c r="AY38" s="664"/>
      <c r="AZ38" s="608">
        <v>229840</v>
      </c>
      <c r="BA38" s="389"/>
      <c r="BB38" s="389"/>
      <c r="BC38" s="389"/>
      <c r="BD38" s="638"/>
      <c r="BE38" s="638"/>
      <c r="BF38" s="651"/>
      <c r="BG38" s="615" t="s">
        <v>418</v>
      </c>
      <c r="BH38" s="616"/>
      <c r="BI38" s="616"/>
      <c r="BJ38" s="616"/>
      <c r="BK38" s="616"/>
      <c r="BL38" s="616"/>
      <c r="BM38" s="616"/>
      <c r="BN38" s="616"/>
      <c r="BO38" s="616"/>
      <c r="BP38" s="616"/>
      <c r="BQ38" s="616"/>
      <c r="BR38" s="616"/>
      <c r="BS38" s="616"/>
      <c r="BT38" s="616"/>
      <c r="BU38" s="617"/>
      <c r="BV38" s="608">
        <v>18246</v>
      </c>
      <c r="BW38" s="389"/>
      <c r="BX38" s="389"/>
      <c r="BY38" s="389"/>
      <c r="BZ38" s="389"/>
      <c r="CA38" s="389"/>
      <c r="CB38" s="614"/>
      <c r="CD38" s="615" t="s">
        <v>419</v>
      </c>
      <c r="CE38" s="616"/>
      <c r="CF38" s="616"/>
      <c r="CG38" s="616"/>
      <c r="CH38" s="616"/>
      <c r="CI38" s="616"/>
      <c r="CJ38" s="616"/>
      <c r="CK38" s="616"/>
      <c r="CL38" s="616"/>
      <c r="CM38" s="616"/>
      <c r="CN38" s="616"/>
      <c r="CO38" s="616"/>
      <c r="CP38" s="616"/>
      <c r="CQ38" s="617"/>
      <c r="CR38" s="608">
        <v>5575369</v>
      </c>
      <c r="CS38" s="389"/>
      <c r="CT38" s="389"/>
      <c r="CU38" s="389"/>
      <c r="CV38" s="389"/>
      <c r="CW38" s="389"/>
      <c r="CX38" s="389"/>
      <c r="CY38" s="609"/>
      <c r="CZ38" s="618">
        <v>9.3000000000000007</v>
      </c>
      <c r="DA38" s="640"/>
      <c r="DB38" s="640"/>
      <c r="DC38" s="641"/>
      <c r="DD38" s="613">
        <v>4485640</v>
      </c>
      <c r="DE38" s="389"/>
      <c r="DF38" s="389"/>
      <c r="DG38" s="389"/>
      <c r="DH38" s="389"/>
      <c r="DI38" s="389"/>
      <c r="DJ38" s="389"/>
      <c r="DK38" s="609"/>
      <c r="DL38" s="613">
        <v>4235367</v>
      </c>
      <c r="DM38" s="389"/>
      <c r="DN38" s="389"/>
      <c r="DO38" s="389"/>
      <c r="DP38" s="389"/>
      <c r="DQ38" s="389"/>
      <c r="DR38" s="389"/>
      <c r="DS38" s="389"/>
      <c r="DT38" s="389"/>
      <c r="DU38" s="389"/>
      <c r="DV38" s="609"/>
      <c r="DW38" s="618">
        <v>12.8</v>
      </c>
      <c r="DX38" s="640"/>
      <c r="DY38" s="640"/>
      <c r="DZ38" s="640"/>
      <c r="EA38" s="640"/>
      <c r="EB38" s="640"/>
      <c r="EC38" s="642"/>
    </row>
    <row r="39" spans="2:133" ht="11.25" customHeight="1" x14ac:dyDescent="0.2">
      <c r="B39" s="615" t="s">
        <v>420</v>
      </c>
      <c r="C39" s="616"/>
      <c r="D39" s="616"/>
      <c r="E39" s="616"/>
      <c r="F39" s="616"/>
      <c r="G39" s="616"/>
      <c r="H39" s="616"/>
      <c r="I39" s="616"/>
      <c r="J39" s="616"/>
      <c r="K39" s="616"/>
      <c r="L39" s="616"/>
      <c r="M39" s="616"/>
      <c r="N39" s="616"/>
      <c r="O39" s="616"/>
      <c r="P39" s="616"/>
      <c r="Q39" s="617"/>
      <c r="R39" s="608">
        <v>5347613</v>
      </c>
      <c r="S39" s="389"/>
      <c r="T39" s="389"/>
      <c r="U39" s="389"/>
      <c r="V39" s="389"/>
      <c r="W39" s="389"/>
      <c r="X39" s="389"/>
      <c r="Y39" s="609"/>
      <c r="Z39" s="610">
        <v>8.6999999999999993</v>
      </c>
      <c r="AA39" s="610"/>
      <c r="AB39" s="610"/>
      <c r="AC39" s="610"/>
      <c r="AD39" s="611" t="s">
        <v>203</v>
      </c>
      <c r="AE39" s="611"/>
      <c r="AF39" s="611"/>
      <c r="AG39" s="611"/>
      <c r="AH39" s="611"/>
      <c r="AI39" s="611"/>
      <c r="AJ39" s="611"/>
      <c r="AK39" s="611"/>
      <c r="AL39" s="618" t="s">
        <v>203</v>
      </c>
      <c r="AM39" s="395"/>
      <c r="AN39" s="395"/>
      <c r="AO39" s="619"/>
      <c r="AQ39" s="663" t="s">
        <v>421</v>
      </c>
      <c r="AR39" s="392"/>
      <c r="AS39" s="392"/>
      <c r="AT39" s="392"/>
      <c r="AU39" s="392"/>
      <c r="AV39" s="392"/>
      <c r="AW39" s="392"/>
      <c r="AX39" s="392"/>
      <c r="AY39" s="664"/>
      <c r="AZ39" s="608" t="s">
        <v>203</v>
      </c>
      <c r="BA39" s="389"/>
      <c r="BB39" s="389"/>
      <c r="BC39" s="389"/>
      <c r="BD39" s="638"/>
      <c r="BE39" s="638"/>
      <c r="BF39" s="651"/>
      <c r="BG39" s="615" t="s">
        <v>343</v>
      </c>
      <c r="BH39" s="616"/>
      <c r="BI39" s="616"/>
      <c r="BJ39" s="616"/>
      <c r="BK39" s="616"/>
      <c r="BL39" s="616"/>
      <c r="BM39" s="616"/>
      <c r="BN39" s="616"/>
      <c r="BO39" s="616"/>
      <c r="BP39" s="616"/>
      <c r="BQ39" s="616"/>
      <c r="BR39" s="616"/>
      <c r="BS39" s="616"/>
      <c r="BT39" s="616"/>
      <c r="BU39" s="617"/>
      <c r="BV39" s="608">
        <v>28024</v>
      </c>
      <c r="BW39" s="389"/>
      <c r="BX39" s="389"/>
      <c r="BY39" s="389"/>
      <c r="BZ39" s="389"/>
      <c r="CA39" s="389"/>
      <c r="CB39" s="614"/>
      <c r="CD39" s="615" t="s">
        <v>425</v>
      </c>
      <c r="CE39" s="616"/>
      <c r="CF39" s="616"/>
      <c r="CG39" s="616"/>
      <c r="CH39" s="616"/>
      <c r="CI39" s="616"/>
      <c r="CJ39" s="616"/>
      <c r="CK39" s="616"/>
      <c r="CL39" s="616"/>
      <c r="CM39" s="616"/>
      <c r="CN39" s="616"/>
      <c r="CO39" s="616"/>
      <c r="CP39" s="616"/>
      <c r="CQ39" s="617"/>
      <c r="CR39" s="608">
        <v>1129238</v>
      </c>
      <c r="CS39" s="638"/>
      <c r="CT39" s="638"/>
      <c r="CU39" s="638"/>
      <c r="CV39" s="638"/>
      <c r="CW39" s="638"/>
      <c r="CX39" s="638"/>
      <c r="CY39" s="639"/>
      <c r="CZ39" s="618">
        <v>1.9</v>
      </c>
      <c r="DA39" s="640"/>
      <c r="DB39" s="640"/>
      <c r="DC39" s="641"/>
      <c r="DD39" s="613">
        <v>688635</v>
      </c>
      <c r="DE39" s="638"/>
      <c r="DF39" s="638"/>
      <c r="DG39" s="638"/>
      <c r="DH39" s="638"/>
      <c r="DI39" s="638"/>
      <c r="DJ39" s="638"/>
      <c r="DK39" s="639"/>
      <c r="DL39" s="613" t="s">
        <v>203</v>
      </c>
      <c r="DM39" s="638"/>
      <c r="DN39" s="638"/>
      <c r="DO39" s="638"/>
      <c r="DP39" s="638"/>
      <c r="DQ39" s="638"/>
      <c r="DR39" s="638"/>
      <c r="DS39" s="638"/>
      <c r="DT39" s="638"/>
      <c r="DU39" s="638"/>
      <c r="DV39" s="639"/>
      <c r="DW39" s="618" t="s">
        <v>203</v>
      </c>
      <c r="DX39" s="640"/>
      <c r="DY39" s="640"/>
      <c r="DZ39" s="640"/>
      <c r="EA39" s="640"/>
      <c r="EB39" s="640"/>
      <c r="EC39" s="642"/>
    </row>
    <row r="40" spans="2:133" ht="11.25" customHeight="1" x14ac:dyDescent="0.2">
      <c r="B40" s="615" t="s">
        <v>426</v>
      </c>
      <c r="C40" s="616"/>
      <c r="D40" s="616"/>
      <c r="E40" s="616"/>
      <c r="F40" s="616"/>
      <c r="G40" s="616"/>
      <c r="H40" s="616"/>
      <c r="I40" s="616"/>
      <c r="J40" s="616"/>
      <c r="K40" s="616"/>
      <c r="L40" s="616"/>
      <c r="M40" s="616"/>
      <c r="N40" s="616"/>
      <c r="O40" s="616"/>
      <c r="P40" s="616"/>
      <c r="Q40" s="617"/>
      <c r="R40" s="608" t="s">
        <v>203</v>
      </c>
      <c r="S40" s="389"/>
      <c r="T40" s="389"/>
      <c r="U40" s="389"/>
      <c r="V40" s="389"/>
      <c r="W40" s="389"/>
      <c r="X40" s="389"/>
      <c r="Y40" s="609"/>
      <c r="Z40" s="610" t="s">
        <v>203</v>
      </c>
      <c r="AA40" s="610"/>
      <c r="AB40" s="610"/>
      <c r="AC40" s="610"/>
      <c r="AD40" s="611" t="s">
        <v>203</v>
      </c>
      <c r="AE40" s="611"/>
      <c r="AF40" s="611"/>
      <c r="AG40" s="611"/>
      <c r="AH40" s="611"/>
      <c r="AI40" s="611"/>
      <c r="AJ40" s="611"/>
      <c r="AK40" s="611"/>
      <c r="AL40" s="618" t="s">
        <v>203</v>
      </c>
      <c r="AM40" s="395"/>
      <c r="AN40" s="395"/>
      <c r="AO40" s="619"/>
      <c r="AQ40" s="663" t="s">
        <v>153</v>
      </c>
      <c r="AR40" s="392"/>
      <c r="AS40" s="392"/>
      <c r="AT40" s="392"/>
      <c r="AU40" s="392"/>
      <c r="AV40" s="392"/>
      <c r="AW40" s="392"/>
      <c r="AX40" s="392"/>
      <c r="AY40" s="664"/>
      <c r="AZ40" s="608" t="s">
        <v>203</v>
      </c>
      <c r="BA40" s="389"/>
      <c r="BB40" s="389"/>
      <c r="BC40" s="389"/>
      <c r="BD40" s="638"/>
      <c r="BE40" s="638"/>
      <c r="BF40" s="651"/>
      <c r="BG40" s="692" t="s">
        <v>427</v>
      </c>
      <c r="BH40" s="558"/>
      <c r="BI40" s="558"/>
      <c r="BJ40" s="558"/>
      <c r="BK40" s="558"/>
      <c r="BL40" s="7"/>
      <c r="BM40" s="616" t="s">
        <v>428</v>
      </c>
      <c r="BN40" s="616"/>
      <c r="BO40" s="616"/>
      <c r="BP40" s="616"/>
      <c r="BQ40" s="616"/>
      <c r="BR40" s="616"/>
      <c r="BS40" s="616"/>
      <c r="BT40" s="616"/>
      <c r="BU40" s="617"/>
      <c r="BV40" s="608">
        <v>92</v>
      </c>
      <c r="BW40" s="389"/>
      <c r="BX40" s="389"/>
      <c r="BY40" s="389"/>
      <c r="BZ40" s="389"/>
      <c r="CA40" s="389"/>
      <c r="CB40" s="614"/>
      <c r="CD40" s="615" t="s">
        <v>376</v>
      </c>
      <c r="CE40" s="616"/>
      <c r="CF40" s="616"/>
      <c r="CG40" s="616"/>
      <c r="CH40" s="616"/>
      <c r="CI40" s="616"/>
      <c r="CJ40" s="616"/>
      <c r="CK40" s="616"/>
      <c r="CL40" s="616"/>
      <c r="CM40" s="616"/>
      <c r="CN40" s="616"/>
      <c r="CO40" s="616"/>
      <c r="CP40" s="616"/>
      <c r="CQ40" s="617"/>
      <c r="CR40" s="608">
        <v>1743328</v>
      </c>
      <c r="CS40" s="389"/>
      <c r="CT40" s="389"/>
      <c r="CU40" s="389"/>
      <c r="CV40" s="389"/>
      <c r="CW40" s="389"/>
      <c r="CX40" s="389"/>
      <c r="CY40" s="609"/>
      <c r="CZ40" s="618">
        <v>2.9</v>
      </c>
      <c r="DA40" s="640"/>
      <c r="DB40" s="640"/>
      <c r="DC40" s="641"/>
      <c r="DD40" s="613">
        <v>486514</v>
      </c>
      <c r="DE40" s="389"/>
      <c r="DF40" s="389"/>
      <c r="DG40" s="389"/>
      <c r="DH40" s="389"/>
      <c r="DI40" s="389"/>
      <c r="DJ40" s="389"/>
      <c r="DK40" s="609"/>
      <c r="DL40" s="613">
        <v>327276</v>
      </c>
      <c r="DM40" s="389"/>
      <c r="DN40" s="389"/>
      <c r="DO40" s="389"/>
      <c r="DP40" s="389"/>
      <c r="DQ40" s="389"/>
      <c r="DR40" s="389"/>
      <c r="DS40" s="389"/>
      <c r="DT40" s="389"/>
      <c r="DU40" s="389"/>
      <c r="DV40" s="609"/>
      <c r="DW40" s="618">
        <v>1</v>
      </c>
      <c r="DX40" s="640"/>
      <c r="DY40" s="640"/>
      <c r="DZ40" s="640"/>
      <c r="EA40" s="640"/>
      <c r="EB40" s="640"/>
      <c r="EC40" s="642"/>
    </row>
    <row r="41" spans="2:133" ht="11.25" customHeight="1" x14ac:dyDescent="0.2">
      <c r="B41" s="615" t="s">
        <v>429</v>
      </c>
      <c r="C41" s="616"/>
      <c r="D41" s="616"/>
      <c r="E41" s="616"/>
      <c r="F41" s="616"/>
      <c r="G41" s="616"/>
      <c r="H41" s="616"/>
      <c r="I41" s="616"/>
      <c r="J41" s="616"/>
      <c r="K41" s="616"/>
      <c r="L41" s="616"/>
      <c r="M41" s="616"/>
      <c r="N41" s="616"/>
      <c r="O41" s="616"/>
      <c r="P41" s="616"/>
      <c r="Q41" s="617"/>
      <c r="R41" s="608">
        <v>1303613</v>
      </c>
      <c r="S41" s="389"/>
      <c r="T41" s="389"/>
      <c r="U41" s="389"/>
      <c r="V41" s="389"/>
      <c r="W41" s="389"/>
      <c r="X41" s="389"/>
      <c r="Y41" s="609"/>
      <c r="Z41" s="610">
        <v>2.1</v>
      </c>
      <c r="AA41" s="610"/>
      <c r="AB41" s="610"/>
      <c r="AC41" s="610"/>
      <c r="AD41" s="611" t="s">
        <v>203</v>
      </c>
      <c r="AE41" s="611"/>
      <c r="AF41" s="611"/>
      <c r="AG41" s="611"/>
      <c r="AH41" s="611"/>
      <c r="AI41" s="611"/>
      <c r="AJ41" s="611"/>
      <c r="AK41" s="611"/>
      <c r="AL41" s="618" t="s">
        <v>203</v>
      </c>
      <c r="AM41" s="395"/>
      <c r="AN41" s="395"/>
      <c r="AO41" s="619"/>
      <c r="AQ41" s="663" t="s">
        <v>431</v>
      </c>
      <c r="AR41" s="392"/>
      <c r="AS41" s="392"/>
      <c r="AT41" s="392"/>
      <c r="AU41" s="392"/>
      <c r="AV41" s="392"/>
      <c r="AW41" s="392"/>
      <c r="AX41" s="392"/>
      <c r="AY41" s="664"/>
      <c r="AZ41" s="608">
        <v>1458357</v>
      </c>
      <c r="BA41" s="389"/>
      <c r="BB41" s="389"/>
      <c r="BC41" s="389"/>
      <c r="BD41" s="638"/>
      <c r="BE41" s="638"/>
      <c r="BF41" s="651"/>
      <c r="BG41" s="692"/>
      <c r="BH41" s="558"/>
      <c r="BI41" s="558"/>
      <c r="BJ41" s="558"/>
      <c r="BK41" s="558"/>
      <c r="BL41" s="7"/>
      <c r="BM41" s="616" t="s">
        <v>348</v>
      </c>
      <c r="BN41" s="616"/>
      <c r="BO41" s="616"/>
      <c r="BP41" s="616"/>
      <c r="BQ41" s="616"/>
      <c r="BR41" s="616"/>
      <c r="BS41" s="616"/>
      <c r="BT41" s="616"/>
      <c r="BU41" s="617"/>
      <c r="BV41" s="608" t="s">
        <v>203</v>
      </c>
      <c r="BW41" s="389"/>
      <c r="BX41" s="389"/>
      <c r="BY41" s="389"/>
      <c r="BZ41" s="389"/>
      <c r="CA41" s="389"/>
      <c r="CB41" s="614"/>
      <c r="CD41" s="615" t="s">
        <v>294</v>
      </c>
      <c r="CE41" s="616"/>
      <c r="CF41" s="616"/>
      <c r="CG41" s="616"/>
      <c r="CH41" s="616"/>
      <c r="CI41" s="616"/>
      <c r="CJ41" s="616"/>
      <c r="CK41" s="616"/>
      <c r="CL41" s="616"/>
      <c r="CM41" s="616"/>
      <c r="CN41" s="616"/>
      <c r="CO41" s="616"/>
      <c r="CP41" s="616"/>
      <c r="CQ41" s="617"/>
      <c r="CR41" s="608" t="s">
        <v>203</v>
      </c>
      <c r="CS41" s="638"/>
      <c r="CT41" s="638"/>
      <c r="CU41" s="638"/>
      <c r="CV41" s="638"/>
      <c r="CW41" s="638"/>
      <c r="CX41" s="638"/>
      <c r="CY41" s="639"/>
      <c r="CZ41" s="618" t="s">
        <v>203</v>
      </c>
      <c r="DA41" s="640"/>
      <c r="DB41" s="640"/>
      <c r="DC41" s="641"/>
      <c r="DD41" s="613" t="s">
        <v>203</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622" t="s">
        <v>430</v>
      </c>
      <c r="C42" s="623"/>
      <c r="D42" s="623"/>
      <c r="E42" s="623"/>
      <c r="F42" s="623"/>
      <c r="G42" s="623"/>
      <c r="H42" s="623"/>
      <c r="I42" s="623"/>
      <c r="J42" s="623"/>
      <c r="K42" s="623"/>
      <c r="L42" s="623"/>
      <c r="M42" s="623"/>
      <c r="N42" s="623"/>
      <c r="O42" s="623"/>
      <c r="P42" s="623"/>
      <c r="Q42" s="624"/>
      <c r="R42" s="671">
        <v>61593312</v>
      </c>
      <c r="S42" s="672"/>
      <c r="T42" s="672"/>
      <c r="U42" s="672"/>
      <c r="V42" s="672"/>
      <c r="W42" s="672"/>
      <c r="X42" s="672"/>
      <c r="Y42" s="673"/>
      <c r="Z42" s="674">
        <v>100</v>
      </c>
      <c r="AA42" s="674"/>
      <c r="AB42" s="674"/>
      <c r="AC42" s="674"/>
      <c r="AD42" s="675">
        <v>31768810</v>
      </c>
      <c r="AE42" s="675"/>
      <c r="AF42" s="675"/>
      <c r="AG42" s="675"/>
      <c r="AH42" s="675"/>
      <c r="AI42" s="675"/>
      <c r="AJ42" s="675"/>
      <c r="AK42" s="675"/>
      <c r="AL42" s="676">
        <v>100</v>
      </c>
      <c r="AM42" s="655"/>
      <c r="AN42" s="655"/>
      <c r="AO42" s="677"/>
      <c r="AQ42" s="678" t="s">
        <v>432</v>
      </c>
      <c r="AR42" s="679"/>
      <c r="AS42" s="679"/>
      <c r="AT42" s="679"/>
      <c r="AU42" s="679"/>
      <c r="AV42" s="679"/>
      <c r="AW42" s="679"/>
      <c r="AX42" s="679"/>
      <c r="AY42" s="680"/>
      <c r="AZ42" s="671">
        <v>4117012</v>
      </c>
      <c r="BA42" s="672"/>
      <c r="BB42" s="672"/>
      <c r="BC42" s="672"/>
      <c r="BD42" s="656"/>
      <c r="BE42" s="656"/>
      <c r="BF42" s="657"/>
      <c r="BG42" s="574"/>
      <c r="BH42" s="575"/>
      <c r="BI42" s="575"/>
      <c r="BJ42" s="575"/>
      <c r="BK42" s="575"/>
      <c r="BL42" s="23"/>
      <c r="BM42" s="623" t="s">
        <v>433</v>
      </c>
      <c r="BN42" s="623"/>
      <c r="BO42" s="623"/>
      <c r="BP42" s="623"/>
      <c r="BQ42" s="623"/>
      <c r="BR42" s="623"/>
      <c r="BS42" s="623"/>
      <c r="BT42" s="623"/>
      <c r="BU42" s="624"/>
      <c r="BV42" s="671">
        <v>346</v>
      </c>
      <c r="BW42" s="672"/>
      <c r="BX42" s="672"/>
      <c r="BY42" s="672"/>
      <c r="BZ42" s="672"/>
      <c r="CA42" s="672"/>
      <c r="CB42" s="681"/>
      <c r="CD42" s="615" t="s">
        <v>285</v>
      </c>
      <c r="CE42" s="616"/>
      <c r="CF42" s="616"/>
      <c r="CG42" s="616"/>
      <c r="CH42" s="616"/>
      <c r="CI42" s="616"/>
      <c r="CJ42" s="616"/>
      <c r="CK42" s="616"/>
      <c r="CL42" s="616"/>
      <c r="CM42" s="616"/>
      <c r="CN42" s="616"/>
      <c r="CO42" s="616"/>
      <c r="CP42" s="616"/>
      <c r="CQ42" s="617"/>
      <c r="CR42" s="608">
        <v>7835033</v>
      </c>
      <c r="CS42" s="389"/>
      <c r="CT42" s="389"/>
      <c r="CU42" s="389"/>
      <c r="CV42" s="389"/>
      <c r="CW42" s="389"/>
      <c r="CX42" s="389"/>
      <c r="CY42" s="609"/>
      <c r="CZ42" s="618">
        <v>13.1</v>
      </c>
      <c r="DA42" s="395"/>
      <c r="DB42" s="395"/>
      <c r="DC42" s="621"/>
      <c r="DD42" s="613">
        <v>1381664</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CD43" s="615" t="s">
        <v>84</v>
      </c>
      <c r="CE43" s="616"/>
      <c r="CF43" s="616"/>
      <c r="CG43" s="616"/>
      <c r="CH43" s="616"/>
      <c r="CI43" s="616"/>
      <c r="CJ43" s="616"/>
      <c r="CK43" s="616"/>
      <c r="CL43" s="616"/>
      <c r="CM43" s="616"/>
      <c r="CN43" s="616"/>
      <c r="CO43" s="616"/>
      <c r="CP43" s="616"/>
      <c r="CQ43" s="617"/>
      <c r="CR43" s="608">
        <v>157283</v>
      </c>
      <c r="CS43" s="638"/>
      <c r="CT43" s="638"/>
      <c r="CU43" s="638"/>
      <c r="CV43" s="638"/>
      <c r="CW43" s="638"/>
      <c r="CX43" s="638"/>
      <c r="CY43" s="639"/>
      <c r="CZ43" s="618">
        <v>0.3</v>
      </c>
      <c r="DA43" s="640"/>
      <c r="DB43" s="640"/>
      <c r="DC43" s="641"/>
      <c r="DD43" s="613">
        <v>157283</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579" t="s">
        <v>176</v>
      </c>
      <c r="CE44" s="501"/>
      <c r="CF44" s="615" t="s">
        <v>148</v>
      </c>
      <c r="CG44" s="616"/>
      <c r="CH44" s="616"/>
      <c r="CI44" s="616"/>
      <c r="CJ44" s="616"/>
      <c r="CK44" s="616"/>
      <c r="CL44" s="616"/>
      <c r="CM44" s="616"/>
      <c r="CN44" s="616"/>
      <c r="CO44" s="616"/>
      <c r="CP44" s="616"/>
      <c r="CQ44" s="617"/>
      <c r="CR44" s="608">
        <v>7353376</v>
      </c>
      <c r="CS44" s="389"/>
      <c r="CT44" s="389"/>
      <c r="CU44" s="389"/>
      <c r="CV44" s="389"/>
      <c r="CW44" s="389"/>
      <c r="CX44" s="389"/>
      <c r="CY44" s="609"/>
      <c r="CZ44" s="618">
        <v>12.3</v>
      </c>
      <c r="DA44" s="395"/>
      <c r="DB44" s="395"/>
      <c r="DC44" s="621"/>
      <c r="DD44" s="613">
        <v>1281642</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CD45" s="580"/>
      <c r="CE45" s="504"/>
      <c r="CF45" s="615" t="s">
        <v>434</v>
      </c>
      <c r="CG45" s="616"/>
      <c r="CH45" s="616"/>
      <c r="CI45" s="616"/>
      <c r="CJ45" s="616"/>
      <c r="CK45" s="616"/>
      <c r="CL45" s="616"/>
      <c r="CM45" s="616"/>
      <c r="CN45" s="616"/>
      <c r="CO45" s="616"/>
      <c r="CP45" s="616"/>
      <c r="CQ45" s="617"/>
      <c r="CR45" s="608">
        <v>3348875</v>
      </c>
      <c r="CS45" s="638"/>
      <c r="CT45" s="638"/>
      <c r="CU45" s="638"/>
      <c r="CV45" s="638"/>
      <c r="CW45" s="638"/>
      <c r="CX45" s="638"/>
      <c r="CY45" s="639"/>
      <c r="CZ45" s="618">
        <v>5.6</v>
      </c>
      <c r="DA45" s="640"/>
      <c r="DB45" s="640"/>
      <c r="DC45" s="641"/>
      <c r="DD45" s="613">
        <v>139535</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5" t="s">
        <v>435</v>
      </c>
      <c r="CG46" s="616"/>
      <c r="CH46" s="616"/>
      <c r="CI46" s="616"/>
      <c r="CJ46" s="616"/>
      <c r="CK46" s="616"/>
      <c r="CL46" s="616"/>
      <c r="CM46" s="616"/>
      <c r="CN46" s="616"/>
      <c r="CO46" s="616"/>
      <c r="CP46" s="616"/>
      <c r="CQ46" s="617"/>
      <c r="CR46" s="608">
        <v>3844786</v>
      </c>
      <c r="CS46" s="389"/>
      <c r="CT46" s="389"/>
      <c r="CU46" s="389"/>
      <c r="CV46" s="389"/>
      <c r="CW46" s="389"/>
      <c r="CX46" s="389"/>
      <c r="CY46" s="609"/>
      <c r="CZ46" s="618">
        <v>6.4</v>
      </c>
      <c r="DA46" s="395"/>
      <c r="DB46" s="395"/>
      <c r="DC46" s="621"/>
      <c r="DD46" s="613">
        <v>1137187</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44" t="s">
        <v>411</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5" t="s">
        <v>437</v>
      </c>
      <c r="CG47" s="616"/>
      <c r="CH47" s="616"/>
      <c r="CI47" s="616"/>
      <c r="CJ47" s="616"/>
      <c r="CK47" s="616"/>
      <c r="CL47" s="616"/>
      <c r="CM47" s="616"/>
      <c r="CN47" s="616"/>
      <c r="CO47" s="616"/>
      <c r="CP47" s="616"/>
      <c r="CQ47" s="617"/>
      <c r="CR47" s="608">
        <v>481657</v>
      </c>
      <c r="CS47" s="638"/>
      <c r="CT47" s="638"/>
      <c r="CU47" s="638"/>
      <c r="CV47" s="638"/>
      <c r="CW47" s="638"/>
      <c r="CX47" s="638"/>
      <c r="CY47" s="639"/>
      <c r="CZ47" s="618">
        <v>0.8</v>
      </c>
      <c r="DA47" s="640"/>
      <c r="DB47" s="640"/>
      <c r="DC47" s="641"/>
      <c r="DD47" s="613">
        <v>100022</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45" t="s">
        <v>272</v>
      </c>
      <c r="CD48" s="581"/>
      <c r="CE48" s="583"/>
      <c r="CF48" s="615" t="s">
        <v>438</v>
      </c>
      <c r="CG48" s="616"/>
      <c r="CH48" s="616"/>
      <c r="CI48" s="616"/>
      <c r="CJ48" s="616"/>
      <c r="CK48" s="616"/>
      <c r="CL48" s="616"/>
      <c r="CM48" s="616"/>
      <c r="CN48" s="616"/>
      <c r="CO48" s="616"/>
      <c r="CP48" s="616"/>
      <c r="CQ48" s="617"/>
      <c r="CR48" s="608" t="s">
        <v>203</v>
      </c>
      <c r="CS48" s="389"/>
      <c r="CT48" s="389"/>
      <c r="CU48" s="389"/>
      <c r="CV48" s="389"/>
      <c r="CW48" s="389"/>
      <c r="CX48" s="389"/>
      <c r="CY48" s="609"/>
      <c r="CZ48" s="618" t="s">
        <v>203</v>
      </c>
      <c r="DA48" s="395"/>
      <c r="DB48" s="395"/>
      <c r="DC48" s="621"/>
      <c r="DD48" s="613" t="s">
        <v>203</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2">
      <c r="CD49" s="622" t="s">
        <v>196</v>
      </c>
      <c r="CE49" s="623"/>
      <c r="CF49" s="623"/>
      <c r="CG49" s="623"/>
      <c r="CH49" s="623"/>
      <c r="CI49" s="623"/>
      <c r="CJ49" s="623"/>
      <c r="CK49" s="623"/>
      <c r="CL49" s="623"/>
      <c r="CM49" s="623"/>
      <c r="CN49" s="623"/>
      <c r="CO49" s="623"/>
      <c r="CP49" s="623"/>
      <c r="CQ49" s="624"/>
      <c r="CR49" s="671">
        <v>59696142</v>
      </c>
      <c r="CS49" s="656"/>
      <c r="CT49" s="656"/>
      <c r="CU49" s="656"/>
      <c r="CV49" s="656"/>
      <c r="CW49" s="656"/>
      <c r="CX49" s="656"/>
      <c r="CY49" s="682"/>
      <c r="CZ49" s="676">
        <v>100</v>
      </c>
      <c r="DA49" s="683"/>
      <c r="DB49" s="683"/>
      <c r="DC49" s="684"/>
      <c r="DD49" s="685">
        <v>35124301</v>
      </c>
      <c r="DE49" s="656"/>
      <c r="DF49" s="656"/>
      <c r="DG49" s="656"/>
      <c r="DH49" s="656"/>
      <c r="DI49" s="656"/>
      <c r="DJ49" s="656"/>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YmmZmLTnHyACK4PVx5ADGpqmzjB9Cqu9lI9xPVhxF7wi6Dem/SQORUEMpPjaeENqNLE+ibnBbQvk2O1tOj3IUw==" saltValue="d4TksbmBDmcSpck7Ygy5g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5" zoomScale="70" zoomScaleNormal="70" zoomScaleSheetLayoutView="70" workbookViewId="0">
      <selection activeCell="BK66" sqref="BK66"/>
    </sheetView>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6" t="s">
        <v>114</v>
      </c>
      <c r="DK2" s="737"/>
      <c r="DL2" s="737"/>
      <c r="DM2" s="737"/>
      <c r="DN2" s="737"/>
      <c r="DO2" s="738"/>
      <c r="DP2" s="69"/>
      <c r="DQ2" s="736" t="s">
        <v>292</v>
      </c>
      <c r="DR2" s="737"/>
      <c r="DS2" s="737"/>
      <c r="DT2" s="737"/>
      <c r="DU2" s="737"/>
      <c r="DV2" s="737"/>
      <c r="DW2" s="737"/>
      <c r="DX2" s="737"/>
      <c r="DY2" s="737"/>
      <c r="DZ2" s="738"/>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739" t="s">
        <v>207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708" t="s">
        <v>440</v>
      </c>
      <c r="B5" s="709"/>
      <c r="C5" s="709"/>
      <c r="D5" s="709"/>
      <c r="E5" s="709"/>
      <c r="F5" s="709"/>
      <c r="G5" s="709"/>
      <c r="H5" s="709"/>
      <c r="I5" s="709"/>
      <c r="J5" s="709"/>
      <c r="K5" s="709"/>
      <c r="L5" s="709"/>
      <c r="M5" s="709"/>
      <c r="N5" s="709"/>
      <c r="O5" s="709"/>
      <c r="P5" s="710"/>
      <c r="Q5" s="702" t="s">
        <v>185</v>
      </c>
      <c r="R5" s="703"/>
      <c r="S5" s="703"/>
      <c r="T5" s="703"/>
      <c r="U5" s="714"/>
      <c r="V5" s="702" t="s">
        <v>441</v>
      </c>
      <c r="W5" s="703"/>
      <c r="X5" s="703"/>
      <c r="Y5" s="703"/>
      <c r="Z5" s="714"/>
      <c r="AA5" s="702" t="s">
        <v>442</v>
      </c>
      <c r="AB5" s="703"/>
      <c r="AC5" s="703"/>
      <c r="AD5" s="703"/>
      <c r="AE5" s="703"/>
      <c r="AF5" s="971" t="s">
        <v>180</v>
      </c>
      <c r="AG5" s="703"/>
      <c r="AH5" s="703"/>
      <c r="AI5" s="703"/>
      <c r="AJ5" s="704"/>
      <c r="AK5" s="703" t="s">
        <v>231</v>
      </c>
      <c r="AL5" s="703"/>
      <c r="AM5" s="703"/>
      <c r="AN5" s="703"/>
      <c r="AO5" s="714"/>
      <c r="AP5" s="702" t="s">
        <v>131</v>
      </c>
      <c r="AQ5" s="703"/>
      <c r="AR5" s="703"/>
      <c r="AS5" s="703"/>
      <c r="AT5" s="714"/>
      <c r="AU5" s="702" t="s">
        <v>443</v>
      </c>
      <c r="AV5" s="703"/>
      <c r="AW5" s="703"/>
      <c r="AX5" s="703"/>
      <c r="AY5" s="704"/>
      <c r="AZ5" s="72"/>
      <c r="BA5" s="72"/>
      <c r="BB5" s="72"/>
      <c r="BC5" s="72"/>
      <c r="BD5" s="72"/>
      <c r="BE5" s="84"/>
      <c r="BF5" s="84"/>
      <c r="BG5" s="84"/>
      <c r="BH5" s="84"/>
      <c r="BI5" s="84"/>
      <c r="BJ5" s="84"/>
      <c r="BK5" s="84"/>
      <c r="BL5" s="84"/>
      <c r="BM5" s="84"/>
      <c r="BN5" s="84"/>
      <c r="BO5" s="84"/>
      <c r="BP5" s="84"/>
      <c r="BQ5" s="708" t="s">
        <v>165</v>
      </c>
      <c r="BR5" s="709"/>
      <c r="BS5" s="709"/>
      <c r="BT5" s="709"/>
      <c r="BU5" s="709"/>
      <c r="BV5" s="709"/>
      <c r="BW5" s="709"/>
      <c r="BX5" s="709"/>
      <c r="BY5" s="709"/>
      <c r="BZ5" s="709"/>
      <c r="CA5" s="709"/>
      <c r="CB5" s="709"/>
      <c r="CC5" s="709"/>
      <c r="CD5" s="709"/>
      <c r="CE5" s="709"/>
      <c r="CF5" s="709"/>
      <c r="CG5" s="710"/>
      <c r="CH5" s="702" t="s">
        <v>373</v>
      </c>
      <c r="CI5" s="703"/>
      <c r="CJ5" s="703"/>
      <c r="CK5" s="703"/>
      <c r="CL5" s="714"/>
      <c r="CM5" s="702" t="s">
        <v>327</v>
      </c>
      <c r="CN5" s="703"/>
      <c r="CO5" s="703"/>
      <c r="CP5" s="703"/>
      <c r="CQ5" s="714"/>
      <c r="CR5" s="702" t="s">
        <v>251</v>
      </c>
      <c r="CS5" s="703"/>
      <c r="CT5" s="703"/>
      <c r="CU5" s="703"/>
      <c r="CV5" s="714"/>
      <c r="CW5" s="702" t="s">
        <v>57</v>
      </c>
      <c r="CX5" s="703"/>
      <c r="CY5" s="703"/>
      <c r="CZ5" s="703"/>
      <c r="DA5" s="714"/>
      <c r="DB5" s="702" t="s">
        <v>446</v>
      </c>
      <c r="DC5" s="703"/>
      <c r="DD5" s="703"/>
      <c r="DE5" s="703"/>
      <c r="DF5" s="714"/>
      <c r="DG5" s="716" t="s">
        <v>249</v>
      </c>
      <c r="DH5" s="717"/>
      <c r="DI5" s="717"/>
      <c r="DJ5" s="717"/>
      <c r="DK5" s="718"/>
      <c r="DL5" s="716" t="s">
        <v>448</v>
      </c>
      <c r="DM5" s="717"/>
      <c r="DN5" s="717"/>
      <c r="DO5" s="717"/>
      <c r="DP5" s="718"/>
      <c r="DQ5" s="702" t="s">
        <v>451</v>
      </c>
      <c r="DR5" s="703"/>
      <c r="DS5" s="703"/>
      <c r="DT5" s="703"/>
      <c r="DU5" s="714"/>
      <c r="DV5" s="702" t="s">
        <v>443</v>
      </c>
      <c r="DW5" s="703"/>
      <c r="DX5" s="703"/>
      <c r="DY5" s="703"/>
      <c r="DZ5" s="704"/>
      <c r="EA5" s="81"/>
    </row>
    <row r="6" spans="1:131" s="53" customFormat="1" ht="26.25" customHeight="1" x14ac:dyDescent="0.2">
      <c r="A6" s="711"/>
      <c r="B6" s="712"/>
      <c r="C6" s="712"/>
      <c r="D6" s="712"/>
      <c r="E6" s="712"/>
      <c r="F6" s="712"/>
      <c r="G6" s="712"/>
      <c r="H6" s="712"/>
      <c r="I6" s="712"/>
      <c r="J6" s="712"/>
      <c r="K6" s="712"/>
      <c r="L6" s="712"/>
      <c r="M6" s="712"/>
      <c r="N6" s="712"/>
      <c r="O6" s="712"/>
      <c r="P6" s="713"/>
      <c r="Q6" s="705"/>
      <c r="R6" s="706"/>
      <c r="S6" s="706"/>
      <c r="T6" s="706"/>
      <c r="U6" s="715"/>
      <c r="V6" s="705"/>
      <c r="W6" s="706"/>
      <c r="X6" s="706"/>
      <c r="Y6" s="706"/>
      <c r="Z6" s="715"/>
      <c r="AA6" s="705"/>
      <c r="AB6" s="706"/>
      <c r="AC6" s="706"/>
      <c r="AD6" s="706"/>
      <c r="AE6" s="706"/>
      <c r="AF6" s="972"/>
      <c r="AG6" s="706"/>
      <c r="AH6" s="706"/>
      <c r="AI6" s="706"/>
      <c r="AJ6" s="707"/>
      <c r="AK6" s="706"/>
      <c r="AL6" s="706"/>
      <c r="AM6" s="706"/>
      <c r="AN6" s="706"/>
      <c r="AO6" s="715"/>
      <c r="AP6" s="705"/>
      <c r="AQ6" s="706"/>
      <c r="AR6" s="706"/>
      <c r="AS6" s="706"/>
      <c r="AT6" s="715"/>
      <c r="AU6" s="705"/>
      <c r="AV6" s="706"/>
      <c r="AW6" s="706"/>
      <c r="AX6" s="706"/>
      <c r="AY6" s="707"/>
      <c r="AZ6" s="63"/>
      <c r="BA6" s="63"/>
      <c r="BB6" s="63"/>
      <c r="BC6" s="63"/>
      <c r="BD6" s="63"/>
      <c r="BE6" s="81"/>
      <c r="BF6" s="81"/>
      <c r="BG6" s="81"/>
      <c r="BH6" s="81"/>
      <c r="BI6" s="81"/>
      <c r="BJ6" s="81"/>
      <c r="BK6" s="81"/>
      <c r="BL6" s="81"/>
      <c r="BM6" s="81"/>
      <c r="BN6" s="81"/>
      <c r="BO6" s="81"/>
      <c r="BP6" s="81"/>
      <c r="BQ6" s="711"/>
      <c r="BR6" s="712"/>
      <c r="BS6" s="712"/>
      <c r="BT6" s="712"/>
      <c r="BU6" s="712"/>
      <c r="BV6" s="712"/>
      <c r="BW6" s="712"/>
      <c r="BX6" s="712"/>
      <c r="BY6" s="712"/>
      <c r="BZ6" s="712"/>
      <c r="CA6" s="712"/>
      <c r="CB6" s="712"/>
      <c r="CC6" s="712"/>
      <c r="CD6" s="712"/>
      <c r="CE6" s="712"/>
      <c r="CF6" s="712"/>
      <c r="CG6" s="713"/>
      <c r="CH6" s="705"/>
      <c r="CI6" s="706"/>
      <c r="CJ6" s="706"/>
      <c r="CK6" s="706"/>
      <c r="CL6" s="715"/>
      <c r="CM6" s="705"/>
      <c r="CN6" s="706"/>
      <c r="CO6" s="706"/>
      <c r="CP6" s="706"/>
      <c r="CQ6" s="715"/>
      <c r="CR6" s="705"/>
      <c r="CS6" s="706"/>
      <c r="CT6" s="706"/>
      <c r="CU6" s="706"/>
      <c r="CV6" s="715"/>
      <c r="CW6" s="705"/>
      <c r="CX6" s="706"/>
      <c r="CY6" s="706"/>
      <c r="CZ6" s="706"/>
      <c r="DA6" s="715"/>
      <c r="DB6" s="705"/>
      <c r="DC6" s="706"/>
      <c r="DD6" s="706"/>
      <c r="DE6" s="706"/>
      <c r="DF6" s="715"/>
      <c r="DG6" s="719"/>
      <c r="DH6" s="720"/>
      <c r="DI6" s="720"/>
      <c r="DJ6" s="720"/>
      <c r="DK6" s="721"/>
      <c r="DL6" s="719"/>
      <c r="DM6" s="720"/>
      <c r="DN6" s="720"/>
      <c r="DO6" s="720"/>
      <c r="DP6" s="721"/>
      <c r="DQ6" s="705"/>
      <c r="DR6" s="706"/>
      <c r="DS6" s="706"/>
      <c r="DT6" s="706"/>
      <c r="DU6" s="715"/>
      <c r="DV6" s="705"/>
      <c r="DW6" s="706"/>
      <c r="DX6" s="706"/>
      <c r="DY6" s="706"/>
      <c r="DZ6" s="707"/>
      <c r="EA6" s="81"/>
    </row>
    <row r="7" spans="1:131" s="53" customFormat="1" ht="26.25" customHeight="1" x14ac:dyDescent="0.2">
      <c r="A7" s="58">
        <v>1</v>
      </c>
      <c r="B7" s="699" t="s">
        <v>452</v>
      </c>
      <c r="C7" s="700"/>
      <c r="D7" s="700"/>
      <c r="E7" s="700"/>
      <c r="F7" s="700"/>
      <c r="G7" s="700"/>
      <c r="H7" s="700"/>
      <c r="I7" s="700"/>
      <c r="J7" s="700"/>
      <c r="K7" s="700"/>
      <c r="L7" s="700"/>
      <c r="M7" s="700"/>
      <c r="N7" s="700"/>
      <c r="O7" s="700"/>
      <c r="P7" s="740"/>
      <c r="Q7" s="741">
        <v>61748</v>
      </c>
      <c r="R7" s="742"/>
      <c r="S7" s="742"/>
      <c r="T7" s="742"/>
      <c r="U7" s="742"/>
      <c r="V7" s="742">
        <v>59850</v>
      </c>
      <c r="W7" s="742"/>
      <c r="X7" s="742"/>
      <c r="Y7" s="742"/>
      <c r="Z7" s="742"/>
      <c r="AA7" s="742">
        <v>1897</v>
      </c>
      <c r="AB7" s="742"/>
      <c r="AC7" s="742"/>
      <c r="AD7" s="742"/>
      <c r="AE7" s="743"/>
      <c r="AF7" s="744">
        <v>1427</v>
      </c>
      <c r="AG7" s="745"/>
      <c r="AH7" s="745"/>
      <c r="AI7" s="745"/>
      <c r="AJ7" s="746"/>
      <c r="AK7" s="747">
        <v>2032</v>
      </c>
      <c r="AL7" s="742"/>
      <c r="AM7" s="742"/>
      <c r="AN7" s="742"/>
      <c r="AO7" s="742"/>
      <c r="AP7" s="742">
        <v>56152</v>
      </c>
      <c r="AQ7" s="742"/>
      <c r="AR7" s="742"/>
      <c r="AS7" s="742"/>
      <c r="AT7" s="742"/>
      <c r="AU7" s="748"/>
      <c r="AV7" s="748"/>
      <c r="AW7" s="748"/>
      <c r="AX7" s="748"/>
      <c r="AY7" s="749"/>
      <c r="AZ7" s="63"/>
      <c r="BA7" s="63"/>
      <c r="BB7" s="63"/>
      <c r="BC7" s="63"/>
      <c r="BD7" s="63"/>
      <c r="BE7" s="81"/>
      <c r="BF7" s="81"/>
      <c r="BG7" s="81"/>
      <c r="BH7" s="81"/>
      <c r="BI7" s="81"/>
      <c r="BJ7" s="81"/>
      <c r="BK7" s="81"/>
      <c r="BL7" s="81"/>
      <c r="BM7" s="81"/>
      <c r="BN7" s="81"/>
      <c r="BO7" s="81"/>
      <c r="BP7" s="81"/>
      <c r="BQ7" s="58">
        <v>1</v>
      </c>
      <c r="BR7" s="86"/>
      <c r="BS7" s="699" t="s">
        <v>518</v>
      </c>
      <c r="BT7" s="700"/>
      <c r="BU7" s="700"/>
      <c r="BV7" s="700"/>
      <c r="BW7" s="700"/>
      <c r="BX7" s="700"/>
      <c r="BY7" s="700"/>
      <c r="BZ7" s="700"/>
      <c r="CA7" s="700"/>
      <c r="CB7" s="700"/>
      <c r="CC7" s="700"/>
      <c r="CD7" s="700"/>
      <c r="CE7" s="700"/>
      <c r="CF7" s="700"/>
      <c r="CG7" s="740"/>
      <c r="CH7" s="696">
        <v>6</v>
      </c>
      <c r="CI7" s="697"/>
      <c r="CJ7" s="697"/>
      <c r="CK7" s="697"/>
      <c r="CL7" s="698"/>
      <c r="CM7" s="696">
        <v>108</v>
      </c>
      <c r="CN7" s="697"/>
      <c r="CO7" s="697"/>
      <c r="CP7" s="697"/>
      <c r="CQ7" s="698"/>
      <c r="CR7" s="696">
        <v>30</v>
      </c>
      <c r="CS7" s="697"/>
      <c r="CT7" s="697"/>
      <c r="CU7" s="697"/>
      <c r="CV7" s="698"/>
      <c r="CW7" s="696" t="s">
        <v>203</v>
      </c>
      <c r="CX7" s="697"/>
      <c r="CY7" s="697"/>
      <c r="CZ7" s="697"/>
      <c r="DA7" s="698"/>
      <c r="DB7" s="696" t="s">
        <v>203</v>
      </c>
      <c r="DC7" s="697"/>
      <c r="DD7" s="697"/>
      <c r="DE7" s="697"/>
      <c r="DF7" s="698"/>
      <c r="DG7" s="696" t="s">
        <v>203</v>
      </c>
      <c r="DH7" s="697"/>
      <c r="DI7" s="697"/>
      <c r="DJ7" s="697"/>
      <c r="DK7" s="698"/>
      <c r="DL7" s="696" t="s">
        <v>203</v>
      </c>
      <c r="DM7" s="697"/>
      <c r="DN7" s="697"/>
      <c r="DO7" s="697"/>
      <c r="DP7" s="698"/>
      <c r="DQ7" s="696" t="s">
        <v>203</v>
      </c>
      <c r="DR7" s="697"/>
      <c r="DS7" s="697"/>
      <c r="DT7" s="697"/>
      <c r="DU7" s="698"/>
      <c r="DV7" s="699"/>
      <c r="DW7" s="700"/>
      <c r="DX7" s="700"/>
      <c r="DY7" s="700"/>
      <c r="DZ7" s="701"/>
      <c r="EA7" s="81"/>
    </row>
    <row r="8" spans="1:131" s="53" customFormat="1" ht="26.25" customHeight="1" x14ac:dyDescent="0.2">
      <c r="A8" s="59">
        <v>2</v>
      </c>
      <c r="B8" s="731"/>
      <c r="C8" s="732"/>
      <c r="D8" s="732"/>
      <c r="E8" s="732"/>
      <c r="F8" s="732"/>
      <c r="G8" s="732"/>
      <c r="H8" s="732"/>
      <c r="I8" s="732"/>
      <c r="J8" s="732"/>
      <c r="K8" s="732"/>
      <c r="L8" s="732"/>
      <c r="M8" s="732"/>
      <c r="N8" s="732"/>
      <c r="O8" s="732"/>
      <c r="P8" s="733"/>
      <c r="Q8" s="722"/>
      <c r="R8" s="723"/>
      <c r="S8" s="723"/>
      <c r="T8" s="723"/>
      <c r="U8" s="723"/>
      <c r="V8" s="723"/>
      <c r="W8" s="723"/>
      <c r="X8" s="723"/>
      <c r="Y8" s="723"/>
      <c r="Z8" s="723"/>
      <c r="AA8" s="723"/>
      <c r="AB8" s="723"/>
      <c r="AC8" s="723"/>
      <c r="AD8" s="723"/>
      <c r="AE8" s="724"/>
      <c r="AF8" s="725"/>
      <c r="AG8" s="726"/>
      <c r="AH8" s="726"/>
      <c r="AI8" s="726"/>
      <c r="AJ8" s="727"/>
      <c r="AK8" s="728"/>
      <c r="AL8" s="723"/>
      <c r="AM8" s="723"/>
      <c r="AN8" s="723"/>
      <c r="AO8" s="723"/>
      <c r="AP8" s="723"/>
      <c r="AQ8" s="723"/>
      <c r="AR8" s="723"/>
      <c r="AS8" s="723"/>
      <c r="AT8" s="723"/>
      <c r="AU8" s="729"/>
      <c r="AV8" s="729"/>
      <c r="AW8" s="729"/>
      <c r="AX8" s="729"/>
      <c r="AY8" s="730"/>
      <c r="AZ8" s="63"/>
      <c r="BA8" s="63"/>
      <c r="BB8" s="63"/>
      <c r="BC8" s="63"/>
      <c r="BD8" s="63"/>
      <c r="BE8" s="81"/>
      <c r="BF8" s="81"/>
      <c r="BG8" s="81"/>
      <c r="BH8" s="81"/>
      <c r="BI8" s="81"/>
      <c r="BJ8" s="81"/>
      <c r="BK8" s="81"/>
      <c r="BL8" s="81"/>
      <c r="BM8" s="81"/>
      <c r="BN8" s="81"/>
      <c r="BO8" s="81"/>
      <c r="BP8" s="81"/>
      <c r="BQ8" s="59">
        <v>2</v>
      </c>
      <c r="BR8" s="87"/>
      <c r="BS8" s="731" t="s">
        <v>542</v>
      </c>
      <c r="BT8" s="732"/>
      <c r="BU8" s="732"/>
      <c r="BV8" s="732"/>
      <c r="BW8" s="732"/>
      <c r="BX8" s="732"/>
      <c r="BY8" s="732"/>
      <c r="BZ8" s="732"/>
      <c r="CA8" s="732"/>
      <c r="CB8" s="732"/>
      <c r="CC8" s="732"/>
      <c r="CD8" s="732"/>
      <c r="CE8" s="732"/>
      <c r="CF8" s="732"/>
      <c r="CG8" s="733"/>
      <c r="CH8" s="734">
        <v>0</v>
      </c>
      <c r="CI8" s="726"/>
      <c r="CJ8" s="726"/>
      <c r="CK8" s="726"/>
      <c r="CL8" s="735"/>
      <c r="CM8" s="734">
        <v>47</v>
      </c>
      <c r="CN8" s="726"/>
      <c r="CO8" s="726"/>
      <c r="CP8" s="726"/>
      <c r="CQ8" s="735"/>
      <c r="CR8" s="734">
        <v>19</v>
      </c>
      <c r="CS8" s="726"/>
      <c r="CT8" s="726"/>
      <c r="CU8" s="726"/>
      <c r="CV8" s="735"/>
      <c r="CW8" s="734" t="s">
        <v>203</v>
      </c>
      <c r="CX8" s="726"/>
      <c r="CY8" s="726"/>
      <c r="CZ8" s="726"/>
      <c r="DA8" s="735"/>
      <c r="DB8" s="734" t="s">
        <v>203</v>
      </c>
      <c r="DC8" s="726"/>
      <c r="DD8" s="726"/>
      <c r="DE8" s="726"/>
      <c r="DF8" s="735"/>
      <c r="DG8" s="734" t="s">
        <v>203</v>
      </c>
      <c r="DH8" s="726"/>
      <c r="DI8" s="726"/>
      <c r="DJ8" s="726"/>
      <c r="DK8" s="735"/>
      <c r="DL8" s="734" t="s">
        <v>203</v>
      </c>
      <c r="DM8" s="726"/>
      <c r="DN8" s="726"/>
      <c r="DO8" s="726"/>
      <c r="DP8" s="735"/>
      <c r="DQ8" s="734" t="s">
        <v>203</v>
      </c>
      <c r="DR8" s="726"/>
      <c r="DS8" s="726"/>
      <c r="DT8" s="726"/>
      <c r="DU8" s="735"/>
      <c r="DV8" s="731"/>
      <c r="DW8" s="732"/>
      <c r="DX8" s="732"/>
      <c r="DY8" s="732"/>
      <c r="DZ8" s="750"/>
      <c r="EA8" s="81"/>
    </row>
    <row r="9" spans="1:131" s="53" customFormat="1" ht="26.25" customHeight="1" x14ac:dyDescent="0.2">
      <c r="A9" s="59">
        <v>3</v>
      </c>
      <c r="B9" s="731"/>
      <c r="C9" s="732"/>
      <c r="D9" s="732"/>
      <c r="E9" s="732"/>
      <c r="F9" s="732"/>
      <c r="G9" s="732"/>
      <c r="H9" s="732"/>
      <c r="I9" s="732"/>
      <c r="J9" s="732"/>
      <c r="K9" s="732"/>
      <c r="L9" s="732"/>
      <c r="M9" s="732"/>
      <c r="N9" s="732"/>
      <c r="O9" s="732"/>
      <c r="P9" s="733"/>
      <c r="Q9" s="722"/>
      <c r="R9" s="723"/>
      <c r="S9" s="723"/>
      <c r="T9" s="723"/>
      <c r="U9" s="723"/>
      <c r="V9" s="723"/>
      <c r="W9" s="723"/>
      <c r="X9" s="723"/>
      <c r="Y9" s="723"/>
      <c r="Z9" s="723"/>
      <c r="AA9" s="723"/>
      <c r="AB9" s="723"/>
      <c r="AC9" s="723"/>
      <c r="AD9" s="723"/>
      <c r="AE9" s="724"/>
      <c r="AF9" s="725"/>
      <c r="AG9" s="726"/>
      <c r="AH9" s="726"/>
      <c r="AI9" s="726"/>
      <c r="AJ9" s="727"/>
      <c r="AK9" s="728"/>
      <c r="AL9" s="723"/>
      <c r="AM9" s="723"/>
      <c r="AN9" s="723"/>
      <c r="AO9" s="723"/>
      <c r="AP9" s="723"/>
      <c r="AQ9" s="723"/>
      <c r="AR9" s="723"/>
      <c r="AS9" s="723"/>
      <c r="AT9" s="723"/>
      <c r="AU9" s="729"/>
      <c r="AV9" s="729"/>
      <c r="AW9" s="729"/>
      <c r="AX9" s="729"/>
      <c r="AY9" s="730"/>
      <c r="AZ9" s="63"/>
      <c r="BA9" s="63"/>
      <c r="BB9" s="63"/>
      <c r="BC9" s="63"/>
      <c r="BD9" s="63"/>
      <c r="BE9" s="81"/>
      <c r="BF9" s="81"/>
      <c r="BG9" s="81"/>
      <c r="BH9" s="81"/>
      <c r="BI9" s="81"/>
      <c r="BJ9" s="81"/>
      <c r="BK9" s="81"/>
      <c r="BL9" s="81"/>
      <c r="BM9" s="81"/>
      <c r="BN9" s="81"/>
      <c r="BO9" s="81"/>
      <c r="BP9" s="81"/>
      <c r="BQ9" s="59">
        <v>3</v>
      </c>
      <c r="BR9" s="87"/>
      <c r="BS9" s="731" t="s">
        <v>41</v>
      </c>
      <c r="BT9" s="732"/>
      <c r="BU9" s="732"/>
      <c r="BV9" s="732"/>
      <c r="BW9" s="732"/>
      <c r="BX9" s="732"/>
      <c r="BY9" s="732"/>
      <c r="BZ9" s="732"/>
      <c r="CA9" s="732"/>
      <c r="CB9" s="732"/>
      <c r="CC9" s="732"/>
      <c r="CD9" s="732"/>
      <c r="CE9" s="732"/>
      <c r="CF9" s="732"/>
      <c r="CG9" s="733"/>
      <c r="CH9" s="734">
        <v>-1</v>
      </c>
      <c r="CI9" s="726"/>
      <c r="CJ9" s="726"/>
      <c r="CK9" s="726"/>
      <c r="CL9" s="735"/>
      <c r="CM9" s="734">
        <v>24</v>
      </c>
      <c r="CN9" s="726"/>
      <c r="CO9" s="726"/>
      <c r="CP9" s="726"/>
      <c r="CQ9" s="735"/>
      <c r="CR9" s="734">
        <v>65</v>
      </c>
      <c r="CS9" s="726"/>
      <c r="CT9" s="726"/>
      <c r="CU9" s="726"/>
      <c r="CV9" s="735"/>
      <c r="CW9" s="734" t="s">
        <v>203</v>
      </c>
      <c r="CX9" s="726"/>
      <c r="CY9" s="726"/>
      <c r="CZ9" s="726"/>
      <c r="DA9" s="735"/>
      <c r="DB9" s="734" t="s">
        <v>203</v>
      </c>
      <c r="DC9" s="726"/>
      <c r="DD9" s="726"/>
      <c r="DE9" s="726"/>
      <c r="DF9" s="735"/>
      <c r="DG9" s="734" t="s">
        <v>203</v>
      </c>
      <c r="DH9" s="726"/>
      <c r="DI9" s="726"/>
      <c r="DJ9" s="726"/>
      <c r="DK9" s="735"/>
      <c r="DL9" s="734" t="s">
        <v>203</v>
      </c>
      <c r="DM9" s="726"/>
      <c r="DN9" s="726"/>
      <c r="DO9" s="726"/>
      <c r="DP9" s="735"/>
      <c r="DQ9" s="734" t="s">
        <v>203</v>
      </c>
      <c r="DR9" s="726"/>
      <c r="DS9" s="726"/>
      <c r="DT9" s="726"/>
      <c r="DU9" s="735"/>
      <c r="DV9" s="731"/>
      <c r="DW9" s="732"/>
      <c r="DX9" s="732"/>
      <c r="DY9" s="732"/>
      <c r="DZ9" s="750"/>
      <c r="EA9" s="81"/>
    </row>
    <row r="10" spans="1:131" s="53" customFormat="1" ht="26.25" customHeight="1" x14ac:dyDescent="0.2">
      <c r="A10" s="59">
        <v>4</v>
      </c>
      <c r="B10" s="731"/>
      <c r="C10" s="732"/>
      <c r="D10" s="732"/>
      <c r="E10" s="732"/>
      <c r="F10" s="732"/>
      <c r="G10" s="732"/>
      <c r="H10" s="732"/>
      <c r="I10" s="732"/>
      <c r="J10" s="732"/>
      <c r="K10" s="732"/>
      <c r="L10" s="732"/>
      <c r="M10" s="732"/>
      <c r="N10" s="732"/>
      <c r="O10" s="732"/>
      <c r="P10" s="733"/>
      <c r="Q10" s="722"/>
      <c r="R10" s="723"/>
      <c r="S10" s="723"/>
      <c r="T10" s="723"/>
      <c r="U10" s="723"/>
      <c r="V10" s="723"/>
      <c r="W10" s="723"/>
      <c r="X10" s="723"/>
      <c r="Y10" s="723"/>
      <c r="Z10" s="723"/>
      <c r="AA10" s="723"/>
      <c r="AB10" s="723"/>
      <c r="AC10" s="723"/>
      <c r="AD10" s="723"/>
      <c r="AE10" s="724"/>
      <c r="AF10" s="725"/>
      <c r="AG10" s="726"/>
      <c r="AH10" s="726"/>
      <c r="AI10" s="726"/>
      <c r="AJ10" s="727"/>
      <c r="AK10" s="728"/>
      <c r="AL10" s="723"/>
      <c r="AM10" s="723"/>
      <c r="AN10" s="723"/>
      <c r="AO10" s="723"/>
      <c r="AP10" s="723"/>
      <c r="AQ10" s="723"/>
      <c r="AR10" s="723"/>
      <c r="AS10" s="723"/>
      <c r="AT10" s="723"/>
      <c r="AU10" s="729"/>
      <c r="AV10" s="729"/>
      <c r="AW10" s="729"/>
      <c r="AX10" s="729"/>
      <c r="AY10" s="730"/>
      <c r="AZ10" s="63"/>
      <c r="BA10" s="63"/>
      <c r="BB10" s="63"/>
      <c r="BC10" s="63"/>
      <c r="BD10" s="63"/>
      <c r="BE10" s="81"/>
      <c r="BF10" s="81"/>
      <c r="BG10" s="81"/>
      <c r="BH10" s="81"/>
      <c r="BI10" s="81"/>
      <c r="BJ10" s="81"/>
      <c r="BK10" s="81"/>
      <c r="BL10" s="81"/>
      <c r="BM10" s="81"/>
      <c r="BN10" s="81"/>
      <c r="BO10" s="81"/>
      <c r="BP10" s="81"/>
      <c r="BQ10" s="59">
        <v>4</v>
      </c>
      <c r="BR10" s="87"/>
      <c r="BS10" s="731" t="s">
        <v>543</v>
      </c>
      <c r="BT10" s="732"/>
      <c r="BU10" s="732"/>
      <c r="BV10" s="732"/>
      <c r="BW10" s="732"/>
      <c r="BX10" s="732"/>
      <c r="BY10" s="732"/>
      <c r="BZ10" s="732"/>
      <c r="CA10" s="732"/>
      <c r="CB10" s="732"/>
      <c r="CC10" s="732"/>
      <c r="CD10" s="732"/>
      <c r="CE10" s="732"/>
      <c r="CF10" s="732"/>
      <c r="CG10" s="733"/>
      <c r="CH10" s="734">
        <v>-7</v>
      </c>
      <c r="CI10" s="726"/>
      <c r="CJ10" s="726"/>
      <c r="CK10" s="726"/>
      <c r="CL10" s="735"/>
      <c r="CM10" s="734">
        <v>21</v>
      </c>
      <c r="CN10" s="726"/>
      <c r="CO10" s="726"/>
      <c r="CP10" s="726"/>
      <c r="CQ10" s="735"/>
      <c r="CR10" s="734">
        <v>6</v>
      </c>
      <c r="CS10" s="726"/>
      <c r="CT10" s="726"/>
      <c r="CU10" s="726"/>
      <c r="CV10" s="735"/>
      <c r="CW10" s="734" t="s">
        <v>203</v>
      </c>
      <c r="CX10" s="726"/>
      <c r="CY10" s="726"/>
      <c r="CZ10" s="726"/>
      <c r="DA10" s="735"/>
      <c r="DB10" s="734" t="s">
        <v>203</v>
      </c>
      <c r="DC10" s="726"/>
      <c r="DD10" s="726"/>
      <c r="DE10" s="726"/>
      <c r="DF10" s="735"/>
      <c r="DG10" s="734" t="s">
        <v>203</v>
      </c>
      <c r="DH10" s="726"/>
      <c r="DI10" s="726"/>
      <c r="DJ10" s="726"/>
      <c r="DK10" s="735"/>
      <c r="DL10" s="734" t="s">
        <v>203</v>
      </c>
      <c r="DM10" s="726"/>
      <c r="DN10" s="726"/>
      <c r="DO10" s="726"/>
      <c r="DP10" s="735"/>
      <c r="DQ10" s="734" t="s">
        <v>203</v>
      </c>
      <c r="DR10" s="726"/>
      <c r="DS10" s="726"/>
      <c r="DT10" s="726"/>
      <c r="DU10" s="735"/>
      <c r="DV10" s="731"/>
      <c r="DW10" s="732"/>
      <c r="DX10" s="732"/>
      <c r="DY10" s="732"/>
      <c r="DZ10" s="750"/>
      <c r="EA10" s="81"/>
    </row>
    <row r="11" spans="1:131" s="53" customFormat="1" ht="26.25" customHeight="1" x14ac:dyDescent="0.2">
      <c r="A11" s="59">
        <v>5</v>
      </c>
      <c r="B11" s="731"/>
      <c r="C11" s="732"/>
      <c r="D11" s="732"/>
      <c r="E11" s="732"/>
      <c r="F11" s="732"/>
      <c r="G11" s="732"/>
      <c r="H11" s="732"/>
      <c r="I11" s="732"/>
      <c r="J11" s="732"/>
      <c r="K11" s="732"/>
      <c r="L11" s="732"/>
      <c r="M11" s="732"/>
      <c r="N11" s="732"/>
      <c r="O11" s="732"/>
      <c r="P11" s="733"/>
      <c r="Q11" s="722"/>
      <c r="R11" s="723"/>
      <c r="S11" s="723"/>
      <c r="T11" s="723"/>
      <c r="U11" s="723"/>
      <c r="V11" s="723"/>
      <c r="W11" s="723"/>
      <c r="X11" s="723"/>
      <c r="Y11" s="723"/>
      <c r="Z11" s="723"/>
      <c r="AA11" s="723"/>
      <c r="AB11" s="723"/>
      <c r="AC11" s="723"/>
      <c r="AD11" s="723"/>
      <c r="AE11" s="724"/>
      <c r="AF11" s="725"/>
      <c r="AG11" s="726"/>
      <c r="AH11" s="726"/>
      <c r="AI11" s="726"/>
      <c r="AJ11" s="727"/>
      <c r="AK11" s="728"/>
      <c r="AL11" s="723"/>
      <c r="AM11" s="723"/>
      <c r="AN11" s="723"/>
      <c r="AO11" s="723"/>
      <c r="AP11" s="723"/>
      <c r="AQ11" s="723"/>
      <c r="AR11" s="723"/>
      <c r="AS11" s="723"/>
      <c r="AT11" s="723"/>
      <c r="AU11" s="729"/>
      <c r="AV11" s="729"/>
      <c r="AW11" s="729"/>
      <c r="AX11" s="729"/>
      <c r="AY11" s="730"/>
      <c r="AZ11" s="63"/>
      <c r="BA11" s="63"/>
      <c r="BB11" s="63"/>
      <c r="BC11" s="63"/>
      <c r="BD11" s="63"/>
      <c r="BE11" s="81"/>
      <c r="BF11" s="81"/>
      <c r="BG11" s="81"/>
      <c r="BH11" s="81"/>
      <c r="BI11" s="81"/>
      <c r="BJ11" s="81"/>
      <c r="BK11" s="81"/>
      <c r="BL11" s="81"/>
      <c r="BM11" s="81"/>
      <c r="BN11" s="81"/>
      <c r="BO11" s="81"/>
      <c r="BP11" s="81"/>
      <c r="BQ11" s="59">
        <v>5</v>
      </c>
      <c r="BR11" s="87"/>
      <c r="BS11" s="731" t="s">
        <v>544</v>
      </c>
      <c r="BT11" s="732"/>
      <c r="BU11" s="732"/>
      <c r="BV11" s="732"/>
      <c r="BW11" s="732"/>
      <c r="BX11" s="732"/>
      <c r="BY11" s="732"/>
      <c r="BZ11" s="732"/>
      <c r="CA11" s="732"/>
      <c r="CB11" s="732"/>
      <c r="CC11" s="732"/>
      <c r="CD11" s="732"/>
      <c r="CE11" s="732"/>
      <c r="CF11" s="732"/>
      <c r="CG11" s="733"/>
      <c r="CH11" s="734">
        <v>-4</v>
      </c>
      <c r="CI11" s="726"/>
      <c r="CJ11" s="726"/>
      <c r="CK11" s="726"/>
      <c r="CL11" s="735"/>
      <c r="CM11" s="734">
        <v>15</v>
      </c>
      <c r="CN11" s="726"/>
      <c r="CO11" s="726"/>
      <c r="CP11" s="726"/>
      <c r="CQ11" s="735"/>
      <c r="CR11" s="734">
        <v>6</v>
      </c>
      <c r="CS11" s="726"/>
      <c r="CT11" s="726"/>
      <c r="CU11" s="726"/>
      <c r="CV11" s="735"/>
      <c r="CW11" s="734" t="s">
        <v>203</v>
      </c>
      <c r="CX11" s="726"/>
      <c r="CY11" s="726"/>
      <c r="CZ11" s="726"/>
      <c r="DA11" s="735"/>
      <c r="DB11" s="734" t="s">
        <v>203</v>
      </c>
      <c r="DC11" s="726"/>
      <c r="DD11" s="726"/>
      <c r="DE11" s="726"/>
      <c r="DF11" s="735"/>
      <c r="DG11" s="734" t="s">
        <v>203</v>
      </c>
      <c r="DH11" s="726"/>
      <c r="DI11" s="726"/>
      <c r="DJ11" s="726"/>
      <c r="DK11" s="735"/>
      <c r="DL11" s="734" t="s">
        <v>203</v>
      </c>
      <c r="DM11" s="726"/>
      <c r="DN11" s="726"/>
      <c r="DO11" s="726"/>
      <c r="DP11" s="735"/>
      <c r="DQ11" s="734" t="s">
        <v>203</v>
      </c>
      <c r="DR11" s="726"/>
      <c r="DS11" s="726"/>
      <c r="DT11" s="726"/>
      <c r="DU11" s="735"/>
      <c r="DV11" s="731"/>
      <c r="DW11" s="732"/>
      <c r="DX11" s="732"/>
      <c r="DY11" s="732"/>
      <c r="DZ11" s="750"/>
      <c r="EA11" s="81"/>
    </row>
    <row r="12" spans="1:131" s="53" customFormat="1" ht="26.25" customHeight="1" x14ac:dyDescent="0.2">
      <c r="A12" s="59">
        <v>6</v>
      </c>
      <c r="B12" s="731"/>
      <c r="C12" s="732"/>
      <c r="D12" s="732"/>
      <c r="E12" s="732"/>
      <c r="F12" s="732"/>
      <c r="G12" s="732"/>
      <c r="H12" s="732"/>
      <c r="I12" s="732"/>
      <c r="J12" s="732"/>
      <c r="K12" s="732"/>
      <c r="L12" s="732"/>
      <c r="M12" s="732"/>
      <c r="N12" s="732"/>
      <c r="O12" s="732"/>
      <c r="P12" s="733"/>
      <c r="Q12" s="722"/>
      <c r="R12" s="723"/>
      <c r="S12" s="723"/>
      <c r="T12" s="723"/>
      <c r="U12" s="723"/>
      <c r="V12" s="723"/>
      <c r="W12" s="723"/>
      <c r="X12" s="723"/>
      <c r="Y12" s="723"/>
      <c r="Z12" s="723"/>
      <c r="AA12" s="723"/>
      <c r="AB12" s="723"/>
      <c r="AC12" s="723"/>
      <c r="AD12" s="723"/>
      <c r="AE12" s="724"/>
      <c r="AF12" s="725"/>
      <c r="AG12" s="726"/>
      <c r="AH12" s="726"/>
      <c r="AI12" s="726"/>
      <c r="AJ12" s="727"/>
      <c r="AK12" s="728"/>
      <c r="AL12" s="723"/>
      <c r="AM12" s="723"/>
      <c r="AN12" s="723"/>
      <c r="AO12" s="723"/>
      <c r="AP12" s="723"/>
      <c r="AQ12" s="723"/>
      <c r="AR12" s="723"/>
      <c r="AS12" s="723"/>
      <c r="AT12" s="723"/>
      <c r="AU12" s="729"/>
      <c r="AV12" s="729"/>
      <c r="AW12" s="729"/>
      <c r="AX12" s="729"/>
      <c r="AY12" s="730"/>
      <c r="AZ12" s="63"/>
      <c r="BA12" s="63"/>
      <c r="BB12" s="63"/>
      <c r="BC12" s="63"/>
      <c r="BD12" s="63"/>
      <c r="BE12" s="81"/>
      <c r="BF12" s="81"/>
      <c r="BG12" s="81"/>
      <c r="BH12" s="81"/>
      <c r="BI12" s="81"/>
      <c r="BJ12" s="81"/>
      <c r="BK12" s="81"/>
      <c r="BL12" s="81"/>
      <c r="BM12" s="81"/>
      <c r="BN12" s="81"/>
      <c r="BO12" s="81"/>
      <c r="BP12" s="81"/>
      <c r="BQ12" s="59">
        <v>6</v>
      </c>
      <c r="BR12" s="87" t="s">
        <v>192</v>
      </c>
      <c r="BS12" s="731" t="s">
        <v>545</v>
      </c>
      <c r="BT12" s="732"/>
      <c r="BU12" s="732"/>
      <c r="BV12" s="732"/>
      <c r="BW12" s="732"/>
      <c r="BX12" s="732"/>
      <c r="BY12" s="732"/>
      <c r="BZ12" s="732"/>
      <c r="CA12" s="732"/>
      <c r="CB12" s="732"/>
      <c r="CC12" s="732"/>
      <c r="CD12" s="732"/>
      <c r="CE12" s="732"/>
      <c r="CF12" s="732"/>
      <c r="CG12" s="733"/>
      <c r="CH12" s="734">
        <v>0</v>
      </c>
      <c r="CI12" s="726"/>
      <c r="CJ12" s="726"/>
      <c r="CK12" s="726"/>
      <c r="CL12" s="735"/>
      <c r="CM12" s="734">
        <v>304</v>
      </c>
      <c r="CN12" s="726"/>
      <c r="CO12" s="726"/>
      <c r="CP12" s="726"/>
      <c r="CQ12" s="735"/>
      <c r="CR12" s="734">
        <v>6</v>
      </c>
      <c r="CS12" s="726"/>
      <c r="CT12" s="726"/>
      <c r="CU12" s="726"/>
      <c r="CV12" s="735"/>
      <c r="CW12" s="734" t="s">
        <v>203</v>
      </c>
      <c r="CX12" s="726"/>
      <c r="CY12" s="726"/>
      <c r="CZ12" s="726"/>
      <c r="DA12" s="735"/>
      <c r="DB12" s="734">
        <v>380</v>
      </c>
      <c r="DC12" s="726"/>
      <c r="DD12" s="726"/>
      <c r="DE12" s="726"/>
      <c r="DF12" s="735"/>
      <c r="DG12" s="734" t="s">
        <v>203</v>
      </c>
      <c r="DH12" s="726"/>
      <c r="DI12" s="726"/>
      <c r="DJ12" s="726"/>
      <c r="DK12" s="735"/>
      <c r="DL12" s="734" t="s">
        <v>203</v>
      </c>
      <c r="DM12" s="726"/>
      <c r="DN12" s="726"/>
      <c r="DO12" s="726"/>
      <c r="DP12" s="735"/>
      <c r="DQ12" s="734" t="s">
        <v>203</v>
      </c>
      <c r="DR12" s="726"/>
      <c r="DS12" s="726"/>
      <c r="DT12" s="726"/>
      <c r="DU12" s="735"/>
      <c r="DV12" s="731"/>
      <c r="DW12" s="732"/>
      <c r="DX12" s="732"/>
      <c r="DY12" s="732"/>
      <c r="DZ12" s="750"/>
      <c r="EA12" s="81"/>
    </row>
    <row r="13" spans="1:131" s="53" customFormat="1" ht="26.25" customHeight="1" x14ac:dyDescent="0.2">
      <c r="A13" s="59">
        <v>7</v>
      </c>
      <c r="B13" s="731"/>
      <c r="C13" s="732"/>
      <c r="D13" s="732"/>
      <c r="E13" s="732"/>
      <c r="F13" s="732"/>
      <c r="G13" s="732"/>
      <c r="H13" s="732"/>
      <c r="I13" s="732"/>
      <c r="J13" s="732"/>
      <c r="K13" s="732"/>
      <c r="L13" s="732"/>
      <c r="M13" s="732"/>
      <c r="N13" s="732"/>
      <c r="O13" s="732"/>
      <c r="P13" s="733"/>
      <c r="Q13" s="722"/>
      <c r="R13" s="723"/>
      <c r="S13" s="723"/>
      <c r="T13" s="723"/>
      <c r="U13" s="723"/>
      <c r="V13" s="723"/>
      <c r="W13" s="723"/>
      <c r="X13" s="723"/>
      <c r="Y13" s="723"/>
      <c r="Z13" s="723"/>
      <c r="AA13" s="723"/>
      <c r="AB13" s="723"/>
      <c r="AC13" s="723"/>
      <c r="AD13" s="723"/>
      <c r="AE13" s="724"/>
      <c r="AF13" s="725"/>
      <c r="AG13" s="726"/>
      <c r="AH13" s="726"/>
      <c r="AI13" s="726"/>
      <c r="AJ13" s="727"/>
      <c r="AK13" s="728"/>
      <c r="AL13" s="723"/>
      <c r="AM13" s="723"/>
      <c r="AN13" s="723"/>
      <c r="AO13" s="723"/>
      <c r="AP13" s="723"/>
      <c r="AQ13" s="723"/>
      <c r="AR13" s="723"/>
      <c r="AS13" s="723"/>
      <c r="AT13" s="723"/>
      <c r="AU13" s="729"/>
      <c r="AV13" s="729"/>
      <c r="AW13" s="729"/>
      <c r="AX13" s="729"/>
      <c r="AY13" s="730"/>
      <c r="AZ13" s="63"/>
      <c r="BA13" s="63"/>
      <c r="BB13" s="63"/>
      <c r="BC13" s="63"/>
      <c r="BD13" s="63"/>
      <c r="BE13" s="81"/>
      <c r="BF13" s="81"/>
      <c r="BG13" s="81"/>
      <c r="BH13" s="81"/>
      <c r="BI13" s="81"/>
      <c r="BJ13" s="81"/>
      <c r="BK13" s="81"/>
      <c r="BL13" s="81"/>
      <c r="BM13" s="81"/>
      <c r="BN13" s="81"/>
      <c r="BO13" s="81"/>
      <c r="BP13" s="81"/>
      <c r="BQ13" s="59">
        <v>7</v>
      </c>
      <c r="BR13" s="87"/>
      <c r="BS13" s="731" t="s">
        <v>490</v>
      </c>
      <c r="BT13" s="732"/>
      <c r="BU13" s="732"/>
      <c r="BV13" s="732"/>
      <c r="BW13" s="732"/>
      <c r="BX13" s="732"/>
      <c r="BY13" s="732"/>
      <c r="BZ13" s="732"/>
      <c r="CA13" s="732"/>
      <c r="CB13" s="732"/>
      <c r="CC13" s="732"/>
      <c r="CD13" s="732"/>
      <c r="CE13" s="732"/>
      <c r="CF13" s="732"/>
      <c r="CG13" s="733"/>
      <c r="CH13" s="734">
        <v>-4</v>
      </c>
      <c r="CI13" s="726"/>
      <c r="CJ13" s="726"/>
      <c r="CK13" s="726"/>
      <c r="CL13" s="735"/>
      <c r="CM13" s="734">
        <v>38</v>
      </c>
      <c r="CN13" s="726"/>
      <c r="CO13" s="726"/>
      <c r="CP13" s="726"/>
      <c r="CQ13" s="735"/>
      <c r="CR13" s="734">
        <v>60</v>
      </c>
      <c r="CS13" s="726"/>
      <c r="CT13" s="726"/>
      <c r="CU13" s="726"/>
      <c r="CV13" s="735"/>
      <c r="CW13" s="734" t="s">
        <v>203</v>
      </c>
      <c r="CX13" s="726"/>
      <c r="CY13" s="726"/>
      <c r="CZ13" s="726"/>
      <c r="DA13" s="735"/>
      <c r="DB13" s="734" t="s">
        <v>203</v>
      </c>
      <c r="DC13" s="726"/>
      <c r="DD13" s="726"/>
      <c r="DE13" s="726"/>
      <c r="DF13" s="735"/>
      <c r="DG13" s="734" t="s">
        <v>203</v>
      </c>
      <c r="DH13" s="726"/>
      <c r="DI13" s="726"/>
      <c r="DJ13" s="726"/>
      <c r="DK13" s="735"/>
      <c r="DL13" s="734" t="s">
        <v>203</v>
      </c>
      <c r="DM13" s="726"/>
      <c r="DN13" s="726"/>
      <c r="DO13" s="726"/>
      <c r="DP13" s="735"/>
      <c r="DQ13" s="734" t="s">
        <v>203</v>
      </c>
      <c r="DR13" s="726"/>
      <c r="DS13" s="726"/>
      <c r="DT13" s="726"/>
      <c r="DU13" s="735"/>
      <c r="DV13" s="731"/>
      <c r="DW13" s="732"/>
      <c r="DX13" s="732"/>
      <c r="DY13" s="732"/>
      <c r="DZ13" s="750"/>
      <c r="EA13" s="81"/>
    </row>
    <row r="14" spans="1:131" s="53" customFormat="1" ht="26.25" customHeight="1" x14ac:dyDescent="0.2">
      <c r="A14" s="59">
        <v>8</v>
      </c>
      <c r="B14" s="731"/>
      <c r="C14" s="732"/>
      <c r="D14" s="732"/>
      <c r="E14" s="732"/>
      <c r="F14" s="732"/>
      <c r="G14" s="732"/>
      <c r="H14" s="732"/>
      <c r="I14" s="732"/>
      <c r="J14" s="732"/>
      <c r="K14" s="732"/>
      <c r="L14" s="732"/>
      <c r="M14" s="732"/>
      <c r="N14" s="732"/>
      <c r="O14" s="732"/>
      <c r="P14" s="733"/>
      <c r="Q14" s="722"/>
      <c r="R14" s="723"/>
      <c r="S14" s="723"/>
      <c r="T14" s="723"/>
      <c r="U14" s="723"/>
      <c r="V14" s="723"/>
      <c r="W14" s="723"/>
      <c r="X14" s="723"/>
      <c r="Y14" s="723"/>
      <c r="Z14" s="723"/>
      <c r="AA14" s="723"/>
      <c r="AB14" s="723"/>
      <c r="AC14" s="723"/>
      <c r="AD14" s="723"/>
      <c r="AE14" s="724"/>
      <c r="AF14" s="725"/>
      <c r="AG14" s="726"/>
      <c r="AH14" s="726"/>
      <c r="AI14" s="726"/>
      <c r="AJ14" s="727"/>
      <c r="AK14" s="728"/>
      <c r="AL14" s="723"/>
      <c r="AM14" s="723"/>
      <c r="AN14" s="723"/>
      <c r="AO14" s="723"/>
      <c r="AP14" s="723"/>
      <c r="AQ14" s="723"/>
      <c r="AR14" s="723"/>
      <c r="AS14" s="723"/>
      <c r="AT14" s="723"/>
      <c r="AU14" s="729"/>
      <c r="AV14" s="729"/>
      <c r="AW14" s="729"/>
      <c r="AX14" s="729"/>
      <c r="AY14" s="730"/>
      <c r="AZ14" s="63"/>
      <c r="BA14" s="63"/>
      <c r="BB14" s="63"/>
      <c r="BC14" s="63"/>
      <c r="BD14" s="63"/>
      <c r="BE14" s="81"/>
      <c r="BF14" s="81"/>
      <c r="BG14" s="81"/>
      <c r="BH14" s="81"/>
      <c r="BI14" s="81"/>
      <c r="BJ14" s="81"/>
      <c r="BK14" s="81"/>
      <c r="BL14" s="81"/>
      <c r="BM14" s="81"/>
      <c r="BN14" s="81"/>
      <c r="BO14" s="81"/>
      <c r="BP14" s="81"/>
      <c r="BQ14" s="59">
        <v>8</v>
      </c>
      <c r="BR14" s="87"/>
      <c r="BS14" s="731" t="s">
        <v>232</v>
      </c>
      <c r="BT14" s="732"/>
      <c r="BU14" s="732"/>
      <c r="BV14" s="732"/>
      <c r="BW14" s="732"/>
      <c r="BX14" s="732"/>
      <c r="BY14" s="732"/>
      <c r="BZ14" s="732"/>
      <c r="CA14" s="732"/>
      <c r="CB14" s="732"/>
      <c r="CC14" s="732"/>
      <c r="CD14" s="732"/>
      <c r="CE14" s="732"/>
      <c r="CF14" s="732"/>
      <c r="CG14" s="733"/>
      <c r="CH14" s="734">
        <v>-4</v>
      </c>
      <c r="CI14" s="726"/>
      <c r="CJ14" s="726"/>
      <c r="CK14" s="726"/>
      <c r="CL14" s="735"/>
      <c r="CM14" s="734">
        <v>151</v>
      </c>
      <c r="CN14" s="726"/>
      <c r="CO14" s="726"/>
      <c r="CP14" s="726"/>
      <c r="CQ14" s="735"/>
      <c r="CR14" s="734">
        <v>100</v>
      </c>
      <c r="CS14" s="726"/>
      <c r="CT14" s="726"/>
      <c r="CU14" s="726"/>
      <c r="CV14" s="735"/>
      <c r="CW14" s="734" t="s">
        <v>203</v>
      </c>
      <c r="CX14" s="726"/>
      <c r="CY14" s="726"/>
      <c r="CZ14" s="726"/>
      <c r="DA14" s="735"/>
      <c r="DB14" s="734" t="s">
        <v>203</v>
      </c>
      <c r="DC14" s="726"/>
      <c r="DD14" s="726"/>
      <c r="DE14" s="726"/>
      <c r="DF14" s="735"/>
      <c r="DG14" s="734" t="s">
        <v>203</v>
      </c>
      <c r="DH14" s="726"/>
      <c r="DI14" s="726"/>
      <c r="DJ14" s="726"/>
      <c r="DK14" s="735"/>
      <c r="DL14" s="734" t="s">
        <v>203</v>
      </c>
      <c r="DM14" s="726"/>
      <c r="DN14" s="726"/>
      <c r="DO14" s="726"/>
      <c r="DP14" s="735"/>
      <c r="DQ14" s="734" t="s">
        <v>203</v>
      </c>
      <c r="DR14" s="726"/>
      <c r="DS14" s="726"/>
      <c r="DT14" s="726"/>
      <c r="DU14" s="735"/>
      <c r="DV14" s="731"/>
      <c r="DW14" s="732"/>
      <c r="DX14" s="732"/>
      <c r="DY14" s="732"/>
      <c r="DZ14" s="750"/>
      <c r="EA14" s="81"/>
    </row>
    <row r="15" spans="1:131" s="53" customFormat="1" ht="26.25" customHeight="1" x14ac:dyDescent="0.2">
      <c r="A15" s="59">
        <v>9</v>
      </c>
      <c r="B15" s="731"/>
      <c r="C15" s="732"/>
      <c r="D15" s="732"/>
      <c r="E15" s="732"/>
      <c r="F15" s="732"/>
      <c r="G15" s="732"/>
      <c r="H15" s="732"/>
      <c r="I15" s="732"/>
      <c r="J15" s="732"/>
      <c r="K15" s="732"/>
      <c r="L15" s="732"/>
      <c r="M15" s="732"/>
      <c r="N15" s="732"/>
      <c r="O15" s="732"/>
      <c r="P15" s="733"/>
      <c r="Q15" s="722"/>
      <c r="R15" s="723"/>
      <c r="S15" s="723"/>
      <c r="T15" s="723"/>
      <c r="U15" s="723"/>
      <c r="V15" s="723"/>
      <c r="W15" s="723"/>
      <c r="X15" s="723"/>
      <c r="Y15" s="723"/>
      <c r="Z15" s="723"/>
      <c r="AA15" s="723"/>
      <c r="AB15" s="723"/>
      <c r="AC15" s="723"/>
      <c r="AD15" s="723"/>
      <c r="AE15" s="724"/>
      <c r="AF15" s="725"/>
      <c r="AG15" s="726"/>
      <c r="AH15" s="726"/>
      <c r="AI15" s="726"/>
      <c r="AJ15" s="727"/>
      <c r="AK15" s="728"/>
      <c r="AL15" s="723"/>
      <c r="AM15" s="723"/>
      <c r="AN15" s="723"/>
      <c r="AO15" s="723"/>
      <c r="AP15" s="723"/>
      <c r="AQ15" s="723"/>
      <c r="AR15" s="723"/>
      <c r="AS15" s="723"/>
      <c r="AT15" s="723"/>
      <c r="AU15" s="729"/>
      <c r="AV15" s="729"/>
      <c r="AW15" s="729"/>
      <c r="AX15" s="729"/>
      <c r="AY15" s="730"/>
      <c r="AZ15" s="63"/>
      <c r="BA15" s="63"/>
      <c r="BB15" s="63"/>
      <c r="BC15" s="63"/>
      <c r="BD15" s="63"/>
      <c r="BE15" s="81"/>
      <c r="BF15" s="81"/>
      <c r="BG15" s="81"/>
      <c r="BH15" s="81"/>
      <c r="BI15" s="81"/>
      <c r="BJ15" s="81"/>
      <c r="BK15" s="81"/>
      <c r="BL15" s="81"/>
      <c r="BM15" s="81"/>
      <c r="BN15" s="81"/>
      <c r="BO15" s="81"/>
      <c r="BP15" s="81"/>
      <c r="BQ15" s="59">
        <v>9</v>
      </c>
      <c r="BR15" s="87"/>
      <c r="BS15" s="731" t="s">
        <v>546</v>
      </c>
      <c r="BT15" s="732"/>
      <c r="BU15" s="732"/>
      <c r="BV15" s="732"/>
      <c r="BW15" s="732"/>
      <c r="BX15" s="732"/>
      <c r="BY15" s="732"/>
      <c r="BZ15" s="732"/>
      <c r="CA15" s="732"/>
      <c r="CB15" s="732"/>
      <c r="CC15" s="732"/>
      <c r="CD15" s="732"/>
      <c r="CE15" s="732"/>
      <c r="CF15" s="732"/>
      <c r="CG15" s="733"/>
      <c r="CH15" s="734">
        <v>2</v>
      </c>
      <c r="CI15" s="726"/>
      <c r="CJ15" s="726"/>
      <c r="CK15" s="726"/>
      <c r="CL15" s="735"/>
      <c r="CM15" s="734">
        <v>62</v>
      </c>
      <c r="CN15" s="726"/>
      <c r="CO15" s="726"/>
      <c r="CP15" s="726"/>
      <c r="CQ15" s="735"/>
      <c r="CR15" s="734">
        <v>28</v>
      </c>
      <c r="CS15" s="726"/>
      <c r="CT15" s="726"/>
      <c r="CU15" s="726"/>
      <c r="CV15" s="735"/>
      <c r="CW15" s="734" t="s">
        <v>203</v>
      </c>
      <c r="CX15" s="726"/>
      <c r="CY15" s="726"/>
      <c r="CZ15" s="726"/>
      <c r="DA15" s="735"/>
      <c r="DB15" s="734" t="s">
        <v>203</v>
      </c>
      <c r="DC15" s="726"/>
      <c r="DD15" s="726"/>
      <c r="DE15" s="726"/>
      <c r="DF15" s="735"/>
      <c r="DG15" s="734" t="s">
        <v>203</v>
      </c>
      <c r="DH15" s="726"/>
      <c r="DI15" s="726"/>
      <c r="DJ15" s="726"/>
      <c r="DK15" s="735"/>
      <c r="DL15" s="734" t="s">
        <v>203</v>
      </c>
      <c r="DM15" s="726"/>
      <c r="DN15" s="726"/>
      <c r="DO15" s="726"/>
      <c r="DP15" s="735"/>
      <c r="DQ15" s="734" t="s">
        <v>203</v>
      </c>
      <c r="DR15" s="726"/>
      <c r="DS15" s="726"/>
      <c r="DT15" s="726"/>
      <c r="DU15" s="735"/>
      <c r="DV15" s="731"/>
      <c r="DW15" s="732"/>
      <c r="DX15" s="732"/>
      <c r="DY15" s="732"/>
      <c r="DZ15" s="750"/>
      <c r="EA15" s="81"/>
    </row>
    <row r="16" spans="1:131" s="53" customFormat="1" ht="26.25" customHeight="1" x14ac:dyDescent="0.2">
      <c r="A16" s="59">
        <v>10</v>
      </c>
      <c r="B16" s="731"/>
      <c r="C16" s="732"/>
      <c r="D16" s="732"/>
      <c r="E16" s="732"/>
      <c r="F16" s="732"/>
      <c r="G16" s="732"/>
      <c r="H16" s="732"/>
      <c r="I16" s="732"/>
      <c r="J16" s="732"/>
      <c r="K16" s="732"/>
      <c r="L16" s="732"/>
      <c r="M16" s="732"/>
      <c r="N16" s="732"/>
      <c r="O16" s="732"/>
      <c r="P16" s="733"/>
      <c r="Q16" s="722"/>
      <c r="R16" s="723"/>
      <c r="S16" s="723"/>
      <c r="T16" s="723"/>
      <c r="U16" s="723"/>
      <c r="V16" s="723"/>
      <c r="W16" s="723"/>
      <c r="X16" s="723"/>
      <c r="Y16" s="723"/>
      <c r="Z16" s="723"/>
      <c r="AA16" s="723"/>
      <c r="AB16" s="723"/>
      <c r="AC16" s="723"/>
      <c r="AD16" s="723"/>
      <c r="AE16" s="724"/>
      <c r="AF16" s="725"/>
      <c r="AG16" s="726"/>
      <c r="AH16" s="726"/>
      <c r="AI16" s="726"/>
      <c r="AJ16" s="727"/>
      <c r="AK16" s="728"/>
      <c r="AL16" s="723"/>
      <c r="AM16" s="723"/>
      <c r="AN16" s="723"/>
      <c r="AO16" s="723"/>
      <c r="AP16" s="723"/>
      <c r="AQ16" s="723"/>
      <c r="AR16" s="723"/>
      <c r="AS16" s="723"/>
      <c r="AT16" s="723"/>
      <c r="AU16" s="729"/>
      <c r="AV16" s="729"/>
      <c r="AW16" s="729"/>
      <c r="AX16" s="729"/>
      <c r="AY16" s="730"/>
      <c r="AZ16" s="63"/>
      <c r="BA16" s="63"/>
      <c r="BB16" s="63"/>
      <c r="BC16" s="63"/>
      <c r="BD16" s="63"/>
      <c r="BE16" s="81"/>
      <c r="BF16" s="81"/>
      <c r="BG16" s="81"/>
      <c r="BH16" s="81"/>
      <c r="BI16" s="81"/>
      <c r="BJ16" s="81"/>
      <c r="BK16" s="81"/>
      <c r="BL16" s="81"/>
      <c r="BM16" s="81"/>
      <c r="BN16" s="81"/>
      <c r="BO16" s="81"/>
      <c r="BP16" s="81"/>
      <c r="BQ16" s="59">
        <v>10</v>
      </c>
      <c r="BR16" s="87"/>
      <c r="BS16" s="731" t="s">
        <v>547</v>
      </c>
      <c r="BT16" s="732"/>
      <c r="BU16" s="732"/>
      <c r="BV16" s="732"/>
      <c r="BW16" s="732"/>
      <c r="BX16" s="732"/>
      <c r="BY16" s="732"/>
      <c r="BZ16" s="732"/>
      <c r="CA16" s="732"/>
      <c r="CB16" s="732"/>
      <c r="CC16" s="732"/>
      <c r="CD16" s="732"/>
      <c r="CE16" s="732"/>
      <c r="CF16" s="732"/>
      <c r="CG16" s="733"/>
      <c r="CH16" s="734">
        <v>1</v>
      </c>
      <c r="CI16" s="726"/>
      <c r="CJ16" s="726"/>
      <c r="CK16" s="726"/>
      <c r="CL16" s="735"/>
      <c r="CM16" s="734">
        <v>7</v>
      </c>
      <c r="CN16" s="726"/>
      <c r="CO16" s="726"/>
      <c r="CP16" s="726"/>
      <c r="CQ16" s="735"/>
      <c r="CR16" s="734">
        <v>6</v>
      </c>
      <c r="CS16" s="726"/>
      <c r="CT16" s="726"/>
      <c r="CU16" s="726"/>
      <c r="CV16" s="735"/>
      <c r="CW16" s="734" t="s">
        <v>203</v>
      </c>
      <c r="CX16" s="726"/>
      <c r="CY16" s="726"/>
      <c r="CZ16" s="726"/>
      <c r="DA16" s="735"/>
      <c r="DB16" s="734" t="s">
        <v>203</v>
      </c>
      <c r="DC16" s="726"/>
      <c r="DD16" s="726"/>
      <c r="DE16" s="726"/>
      <c r="DF16" s="735"/>
      <c r="DG16" s="734" t="s">
        <v>203</v>
      </c>
      <c r="DH16" s="726"/>
      <c r="DI16" s="726"/>
      <c r="DJ16" s="726"/>
      <c r="DK16" s="735"/>
      <c r="DL16" s="734" t="s">
        <v>203</v>
      </c>
      <c r="DM16" s="726"/>
      <c r="DN16" s="726"/>
      <c r="DO16" s="726"/>
      <c r="DP16" s="735"/>
      <c r="DQ16" s="734" t="s">
        <v>203</v>
      </c>
      <c r="DR16" s="726"/>
      <c r="DS16" s="726"/>
      <c r="DT16" s="726"/>
      <c r="DU16" s="735"/>
      <c r="DV16" s="731"/>
      <c r="DW16" s="732"/>
      <c r="DX16" s="732"/>
      <c r="DY16" s="732"/>
      <c r="DZ16" s="750"/>
      <c r="EA16" s="81"/>
    </row>
    <row r="17" spans="1:131" s="53" customFormat="1" ht="26.25" customHeight="1" x14ac:dyDescent="0.2">
      <c r="A17" s="59">
        <v>11</v>
      </c>
      <c r="B17" s="731"/>
      <c r="C17" s="732"/>
      <c r="D17" s="732"/>
      <c r="E17" s="732"/>
      <c r="F17" s="732"/>
      <c r="G17" s="732"/>
      <c r="H17" s="732"/>
      <c r="I17" s="732"/>
      <c r="J17" s="732"/>
      <c r="K17" s="732"/>
      <c r="L17" s="732"/>
      <c r="M17" s="732"/>
      <c r="N17" s="732"/>
      <c r="O17" s="732"/>
      <c r="P17" s="733"/>
      <c r="Q17" s="722"/>
      <c r="R17" s="723"/>
      <c r="S17" s="723"/>
      <c r="T17" s="723"/>
      <c r="U17" s="723"/>
      <c r="V17" s="723"/>
      <c r="W17" s="723"/>
      <c r="X17" s="723"/>
      <c r="Y17" s="723"/>
      <c r="Z17" s="723"/>
      <c r="AA17" s="723"/>
      <c r="AB17" s="723"/>
      <c r="AC17" s="723"/>
      <c r="AD17" s="723"/>
      <c r="AE17" s="724"/>
      <c r="AF17" s="725"/>
      <c r="AG17" s="726"/>
      <c r="AH17" s="726"/>
      <c r="AI17" s="726"/>
      <c r="AJ17" s="727"/>
      <c r="AK17" s="728"/>
      <c r="AL17" s="723"/>
      <c r="AM17" s="723"/>
      <c r="AN17" s="723"/>
      <c r="AO17" s="723"/>
      <c r="AP17" s="723"/>
      <c r="AQ17" s="723"/>
      <c r="AR17" s="723"/>
      <c r="AS17" s="723"/>
      <c r="AT17" s="723"/>
      <c r="AU17" s="729"/>
      <c r="AV17" s="729"/>
      <c r="AW17" s="729"/>
      <c r="AX17" s="729"/>
      <c r="AY17" s="730"/>
      <c r="AZ17" s="63"/>
      <c r="BA17" s="63"/>
      <c r="BB17" s="63"/>
      <c r="BC17" s="63"/>
      <c r="BD17" s="63"/>
      <c r="BE17" s="81"/>
      <c r="BF17" s="81"/>
      <c r="BG17" s="81"/>
      <c r="BH17" s="81"/>
      <c r="BI17" s="81"/>
      <c r="BJ17" s="81"/>
      <c r="BK17" s="81"/>
      <c r="BL17" s="81"/>
      <c r="BM17" s="81"/>
      <c r="BN17" s="81"/>
      <c r="BO17" s="81"/>
      <c r="BP17" s="81"/>
      <c r="BQ17" s="59">
        <v>11</v>
      </c>
      <c r="BR17" s="87"/>
      <c r="BS17" s="731" t="s">
        <v>548</v>
      </c>
      <c r="BT17" s="732"/>
      <c r="BU17" s="732"/>
      <c r="BV17" s="732"/>
      <c r="BW17" s="732"/>
      <c r="BX17" s="732"/>
      <c r="BY17" s="732"/>
      <c r="BZ17" s="732"/>
      <c r="CA17" s="732"/>
      <c r="CB17" s="732"/>
      <c r="CC17" s="732"/>
      <c r="CD17" s="732"/>
      <c r="CE17" s="732"/>
      <c r="CF17" s="732"/>
      <c r="CG17" s="733"/>
      <c r="CH17" s="734">
        <v>-25</v>
      </c>
      <c r="CI17" s="726"/>
      <c r="CJ17" s="726"/>
      <c r="CK17" s="726"/>
      <c r="CL17" s="735"/>
      <c r="CM17" s="734">
        <v>90</v>
      </c>
      <c r="CN17" s="726"/>
      <c r="CO17" s="726"/>
      <c r="CP17" s="726"/>
      <c r="CQ17" s="735"/>
      <c r="CR17" s="734">
        <v>30</v>
      </c>
      <c r="CS17" s="726"/>
      <c r="CT17" s="726"/>
      <c r="CU17" s="726"/>
      <c r="CV17" s="735"/>
      <c r="CW17" s="734">
        <v>3</v>
      </c>
      <c r="CX17" s="726"/>
      <c r="CY17" s="726"/>
      <c r="CZ17" s="726"/>
      <c r="DA17" s="735"/>
      <c r="DB17" s="734" t="s">
        <v>203</v>
      </c>
      <c r="DC17" s="726"/>
      <c r="DD17" s="726"/>
      <c r="DE17" s="726"/>
      <c r="DF17" s="735"/>
      <c r="DG17" s="734" t="s">
        <v>203</v>
      </c>
      <c r="DH17" s="726"/>
      <c r="DI17" s="726"/>
      <c r="DJ17" s="726"/>
      <c r="DK17" s="735"/>
      <c r="DL17" s="734" t="s">
        <v>203</v>
      </c>
      <c r="DM17" s="726"/>
      <c r="DN17" s="726"/>
      <c r="DO17" s="726"/>
      <c r="DP17" s="735"/>
      <c r="DQ17" s="734" t="s">
        <v>203</v>
      </c>
      <c r="DR17" s="726"/>
      <c r="DS17" s="726"/>
      <c r="DT17" s="726"/>
      <c r="DU17" s="735"/>
      <c r="DV17" s="731"/>
      <c r="DW17" s="732"/>
      <c r="DX17" s="732"/>
      <c r="DY17" s="732"/>
      <c r="DZ17" s="750"/>
      <c r="EA17" s="81"/>
    </row>
    <row r="18" spans="1:131" s="53" customFormat="1" ht="26.25" customHeight="1" x14ac:dyDescent="0.2">
      <c r="A18" s="59">
        <v>12</v>
      </c>
      <c r="B18" s="731"/>
      <c r="C18" s="732"/>
      <c r="D18" s="732"/>
      <c r="E18" s="732"/>
      <c r="F18" s="732"/>
      <c r="G18" s="732"/>
      <c r="H18" s="732"/>
      <c r="I18" s="732"/>
      <c r="J18" s="732"/>
      <c r="K18" s="732"/>
      <c r="L18" s="732"/>
      <c r="M18" s="732"/>
      <c r="N18" s="732"/>
      <c r="O18" s="732"/>
      <c r="P18" s="733"/>
      <c r="Q18" s="722"/>
      <c r="R18" s="723"/>
      <c r="S18" s="723"/>
      <c r="T18" s="723"/>
      <c r="U18" s="723"/>
      <c r="V18" s="723"/>
      <c r="W18" s="723"/>
      <c r="X18" s="723"/>
      <c r="Y18" s="723"/>
      <c r="Z18" s="723"/>
      <c r="AA18" s="723"/>
      <c r="AB18" s="723"/>
      <c r="AC18" s="723"/>
      <c r="AD18" s="723"/>
      <c r="AE18" s="724"/>
      <c r="AF18" s="725"/>
      <c r="AG18" s="726"/>
      <c r="AH18" s="726"/>
      <c r="AI18" s="726"/>
      <c r="AJ18" s="727"/>
      <c r="AK18" s="728"/>
      <c r="AL18" s="723"/>
      <c r="AM18" s="723"/>
      <c r="AN18" s="723"/>
      <c r="AO18" s="723"/>
      <c r="AP18" s="723"/>
      <c r="AQ18" s="723"/>
      <c r="AR18" s="723"/>
      <c r="AS18" s="723"/>
      <c r="AT18" s="723"/>
      <c r="AU18" s="729"/>
      <c r="AV18" s="729"/>
      <c r="AW18" s="729"/>
      <c r="AX18" s="729"/>
      <c r="AY18" s="730"/>
      <c r="AZ18" s="63"/>
      <c r="BA18" s="63"/>
      <c r="BB18" s="63"/>
      <c r="BC18" s="63"/>
      <c r="BD18" s="63"/>
      <c r="BE18" s="81"/>
      <c r="BF18" s="81"/>
      <c r="BG18" s="81"/>
      <c r="BH18" s="81"/>
      <c r="BI18" s="81"/>
      <c r="BJ18" s="81"/>
      <c r="BK18" s="81"/>
      <c r="BL18" s="81"/>
      <c r="BM18" s="81"/>
      <c r="BN18" s="81"/>
      <c r="BO18" s="81"/>
      <c r="BP18" s="81"/>
      <c r="BQ18" s="59">
        <v>12</v>
      </c>
      <c r="BR18" s="87"/>
      <c r="BS18" s="731" t="s">
        <v>549</v>
      </c>
      <c r="BT18" s="732"/>
      <c r="BU18" s="732"/>
      <c r="BV18" s="732"/>
      <c r="BW18" s="732"/>
      <c r="BX18" s="732"/>
      <c r="BY18" s="732"/>
      <c r="BZ18" s="732"/>
      <c r="CA18" s="732"/>
      <c r="CB18" s="732"/>
      <c r="CC18" s="732"/>
      <c r="CD18" s="732"/>
      <c r="CE18" s="732"/>
      <c r="CF18" s="732"/>
      <c r="CG18" s="733"/>
      <c r="CH18" s="734">
        <v>-430</v>
      </c>
      <c r="CI18" s="726"/>
      <c r="CJ18" s="726"/>
      <c r="CK18" s="726"/>
      <c r="CL18" s="735"/>
      <c r="CM18" s="734">
        <v>-9824</v>
      </c>
      <c r="CN18" s="726"/>
      <c r="CO18" s="726"/>
      <c r="CP18" s="726"/>
      <c r="CQ18" s="735"/>
      <c r="CR18" s="734">
        <v>1</v>
      </c>
      <c r="CS18" s="726"/>
      <c r="CT18" s="726"/>
      <c r="CU18" s="726"/>
      <c r="CV18" s="735"/>
      <c r="CW18" s="734" t="s">
        <v>203</v>
      </c>
      <c r="CX18" s="726"/>
      <c r="CY18" s="726"/>
      <c r="CZ18" s="726"/>
      <c r="DA18" s="735"/>
      <c r="DB18" s="734">
        <v>106</v>
      </c>
      <c r="DC18" s="726"/>
      <c r="DD18" s="726"/>
      <c r="DE18" s="726"/>
      <c r="DF18" s="735"/>
      <c r="DG18" s="734" t="s">
        <v>203</v>
      </c>
      <c r="DH18" s="726"/>
      <c r="DI18" s="726"/>
      <c r="DJ18" s="726"/>
      <c r="DK18" s="735"/>
      <c r="DL18" s="734" t="s">
        <v>203</v>
      </c>
      <c r="DM18" s="726"/>
      <c r="DN18" s="726"/>
      <c r="DO18" s="726"/>
      <c r="DP18" s="735"/>
      <c r="DQ18" s="734" t="s">
        <v>203</v>
      </c>
      <c r="DR18" s="726"/>
      <c r="DS18" s="726"/>
      <c r="DT18" s="726"/>
      <c r="DU18" s="735"/>
      <c r="DV18" s="731"/>
      <c r="DW18" s="732"/>
      <c r="DX18" s="732"/>
      <c r="DY18" s="732"/>
      <c r="DZ18" s="750"/>
      <c r="EA18" s="81"/>
    </row>
    <row r="19" spans="1:131" s="53" customFormat="1" ht="26.25" customHeight="1" x14ac:dyDescent="0.2">
      <c r="A19" s="59">
        <v>13</v>
      </c>
      <c r="B19" s="731"/>
      <c r="C19" s="732"/>
      <c r="D19" s="732"/>
      <c r="E19" s="732"/>
      <c r="F19" s="732"/>
      <c r="G19" s="732"/>
      <c r="H19" s="732"/>
      <c r="I19" s="732"/>
      <c r="J19" s="732"/>
      <c r="K19" s="732"/>
      <c r="L19" s="732"/>
      <c r="M19" s="732"/>
      <c r="N19" s="732"/>
      <c r="O19" s="732"/>
      <c r="P19" s="733"/>
      <c r="Q19" s="722"/>
      <c r="R19" s="723"/>
      <c r="S19" s="723"/>
      <c r="T19" s="723"/>
      <c r="U19" s="723"/>
      <c r="V19" s="723"/>
      <c r="W19" s="723"/>
      <c r="X19" s="723"/>
      <c r="Y19" s="723"/>
      <c r="Z19" s="723"/>
      <c r="AA19" s="723"/>
      <c r="AB19" s="723"/>
      <c r="AC19" s="723"/>
      <c r="AD19" s="723"/>
      <c r="AE19" s="724"/>
      <c r="AF19" s="725"/>
      <c r="AG19" s="726"/>
      <c r="AH19" s="726"/>
      <c r="AI19" s="726"/>
      <c r="AJ19" s="727"/>
      <c r="AK19" s="728"/>
      <c r="AL19" s="723"/>
      <c r="AM19" s="723"/>
      <c r="AN19" s="723"/>
      <c r="AO19" s="723"/>
      <c r="AP19" s="723"/>
      <c r="AQ19" s="723"/>
      <c r="AR19" s="723"/>
      <c r="AS19" s="723"/>
      <c r="AT19" s="723"/>
      <c r="AU19" s="729"/>
      <c r="AV19" s="729"/>
      <c r="AW19" s="729"/>
      <c r="AX19" s="729"/>
      <c r="AY19" s="730"/>
      <c r="AZ19" s="63"/>
      <c r="BA19" s="63"/>
      <c r="BB19" s="63"/>
      <c r="BC19" s="63"/>
      <c r="BD19" s="63"/>
      <c r="BE19" s="81"/>
      <c r="BF19" s="81"/>
      <c r="BG19" s="81"/>
      <c r="BH19" s="81"/>
      <c r="BI19" s="81"/>
      <c r="BJ19" s="81"/>
      <c r="BK19" s="81"/>
      <c r="BL19" s="81"/>
      <c r="BM19" s="81"/>
      <c r="BN19" s="81"/>
      <c r="BO19" s="81"/>
      <c r="BP19" s="81"/>
      <c r="BQ19" s="59">
        <v>13</v>
      </c>
      <c r="BR19" s="87"/>
      <c r="BS19" s="731"/>
      <c r="BT19" s="732"/>
      <c r="BU19" s="732"/>
      <c r="BV19" s="732"/>
      <c r="BW19" s="732"/>
      <c r="BX19" s="732"/>
      <c r="BY19" s="732"/>
      <c r="BZ19" s="732"/>
      <c r="CA19" s="732"/>
      <c r="CB19" s="732"/>
      <c r="CC19" s="732"/>
      <c r="CD19" s="732"/>
      <c r="CE19" s="732"/>
      <c r="CF19" s="732"/>
      <c r="CG19" s="733"/>
      <c r="CH19" s="734"/>
      <c r="CI19" s="726"/>
      <c r="CJ19" s="726"/>
      <c r="CK19" s="726"/>
      <c r="CL19" s="735"/>
      <c r="CM19" s="734"/>
      <c r="CN19" s="726"/>
      <c r="CO19" s="726"/>
      <c r="CP19" s="726"/>
      <c r="CQ19" s="735"/>
      <c r="CR19" s="734"/>
      <c r="CS19" s="726"/>
      <c r="CT19" s="726"/>
      <c r="CU19" s="726"/>
      <c r="CV19" s="735"/>
      <c r="CW19" s="734"/>
      <c r="CX19" s="726"/>
      <c r="CY19" s="726"/>
      <c r="CZ19" s="726"/>
      <c r="DA19" s="735"/>
      <c r="DB19" s="734"/>
      <c r="DC19" s="726"/>
      <c r="DD19" s="726"/>
      <c r="DE19" s="726"/>
      <c r="DF19" s="735"/>
      <c r="DG19" s="734"/>
      <c r="DH19" s="726"/>
      <c r="DI19" s="726"/>
      <c r="DJ19" s="726"/>
      <c r="DK19" s="735"/>
      <c r="DL19" s="734"/>
      <c r="DM19" s="726"/>
      <c r="DN19" s="726"/>
      <c r="DO19" s="726"/>
      <c r="DP19" s="735"/>
      <c r="DQ19" s="734"/>
      <c r="DR19" s="726"/>
      <c r="DS19" s="726"/>
      <c r="DT19" s="726"/>
      <c r="DU19" s="735"/>
      <c r="DV19" s="731"/>
      <c r="DW19" s="732"/>
      <c r="DX19" s="732"/>
      <c r="DY19" s="732"/>
      <c r="DZ19" s="750"/>
      <c r="EA19" s="81"/>
    </row>
    <row r="20" spans="1:131" s="53" customFormat="1" ht="26.25" customHeight="1" x14ac:dyDescent="0.2">
      <c r="A20" s="59">
        <v>14</v>
      </c>
      <c r="B20" s="731"/>
      <c r="C20" s="732"/>
      <c r="D20" s="732"/>
      <c r="E20" s="732"/>
      <c r="F20" s="732"/>
      <c r="G20" s="732"/>
      <c r="H20" s="732"/>
      <c r="I20" s="732"/>
      <c r="J20" s="732"/>
      <c r="K20" s="732"/>
      <c r="L20" s="732"/>
      <c r="M20" s="732"/>
      <c r="N20" s="732"/>
      <c r="O20" s="732"/>
      <c r="P20" s="733"/>
      <c r="Q20" s="722"/>
      <c r="R20" s="723"/>
      <c r="S20" s="723"/>
      <c r="T20" s="723"/>
      <c r="U20" s="723"/>
      <c r="V20" s="723"/>
      <c r="W20" s="723"/>
      <c r="X20" s="723"/>
      <c r="Y20" s="723"/>
      <c r="Z20" s="723"/>
      <c r="AA20" s="723"/>
      <c r="AB20" s="723"/>
      <c r="AC20" s="723"/>
      <c r="AD20" s="723"/>
      <c r="AE20" s="724"/>
      <c r="AF20" s="725"/>
      <c r="AG20" s="726"/>
      <c r="AH20" s="726"/>
      <c r="AI20" s="726"/>
      <c r="AJ20" s="727"/>
      <c r="AK20" s="728"/>
      <c r="AL20" s="723"/>
      <c r="AM20" s="723"/>
      <c r="AN20" s="723"/>
      <c r="AO20" s="723"/>
      <c r="AP20" s="723"/>
      <c r="AQ20" s="723"/>
      <c r="AR20" s="723"/>
      <c r="AS20" s="723"/>
      <c r="AT20" s="723"/>
      <c r="AU20" s="729"/>
      <c r="AV20" s="729"/>
      <c r="AW20" s="729"/>
      <c r="AX20" s="729"/>
      <c r="AY20" s="730"/>
      <c r="AZ20" s="63"/>
      <c r="BA20" s="63"/>
      <c r="BB20" s="63"/>
      <c r="BC20" s="63"/>
      <c r="BD20" s="63"/>
      <c r="BE20" s="81"/>
      <c r="BF20" s="81"/>
      <c r="BG20" s="81"/>
      <c r="BH20" s="81"/>
      <c r="BI20" s="81"/>
      <c r="BJ20" s="81"/>
      <c r="BK20" s="81"/>
      <c r="BL20" s="81"/>
      <c r="BM20" s="81"/>
      <c r="BN20" s="81"/>
      <c r="BO20" s="81"/>
      <c r="BP20" s="81"/>
      <c r="BQ20" s="59">
        <v>14</v>
      </c>
      <c r="BR20" s="87"/>
      <c r="BS20" s="731"/>
      <c r="BT20" s="732"/>
      <c r="BU20" s="732"/>
      <c r="BV20" s="732"/>
      <c r="BW20" s="732"/>
      <c r="BX20" s="732"/>
      <c r="BY20" s="732"/>
      <c r="BZ20" s="732"/>
      <c r="CA20" s="732"/>
      <c r="CB20" s="732"/>
      <c r="CC20" s="732"/>
      <c r="CD20" s="732"/>
      <c r="CE20" s="732"/>
      <c r="CF20" s="732"/>
      <c r="CG20" s="733"/>
      <c r="CH20" s="734"/>
      <c r="CI20" s="726"/>
      <c r="CJ20" s="726"/>
      <c r="CK20" s="726"/>
      <c r="CL20" s="735"/>
      <c r="CM20" s="734"/>
      <c r="CN20" s="726"/>
      <c r="CO20" s="726"/>
      <c r="CP20" s="726"/>
      <c r="CQ20" s="735"/>
      <c r="CR20" s="734"/>
      <c r="CS20" s="726"/>
      <c r="CT20" s="726"/>
      <c r="CU20" s="726"/>
      <c r="CV20" s="735"/>
      <c r="CW20" s="734"/>
      <c r="CX20" s="726"/>
      <c r="CY20" s="726"/>
      <c r="CZ20" s="726"/>
      <c r="DA20" s="735"/>
      <c r="DB20" s="734"/>
      <c r="DC20" s="726"/>
      <c r="DD20" s="726"/>
      <c r="DE20" s="726"/>
      <c r="DF20" s="735"/>
      <c r="DG20" s="734"/>
      <c r="DH20" s="726"/>
      <c r="DI20" s="726"/>
      <c r="DJ20" s="726"/>
      <c r="DK20" s="735"/>
      <c r="DL20" s="734"/>
      <c r="DM20" s="726"/>
      <c r="DN20" s="726"/>
      <c r="DO20" s="726"/>
      <c r="DP20" s="735"/>
      <c r="DQ20" s="734"/>
      <c r="DR20" s="726"/>
      <c r="DS20" s="726"/>
      <c r="DT20" s="726"/>
      <c r="DU20" s="735"/>
      <c r="DV20" s="731"/>
      <c r="DW20" s="732"/>
      <c r="DX20" s="732"/>
      <c r="DY20" s="732"/>
      <c r="DZ20" s="750"/>
      <c r="EA20" s="81"/>
    </row>
    <row r="21" spans="1:131" s="53" customFormat="1" ht="26.25" customHeight="1" x14ac:dyDescent="0.2">
      <c r="A21" s="59">
        <v>15</v>
      </c>
      <c r="B21" s="731"/>
      <c r="C21" s="732"/>
      <c r="D21" s="732"/>
      <c r="E21" s="732"/>
      <c r="F21" s="732"/>
      <c r="G21" s="732"/>
      <c r="H21" s="732"/>
      <c r="I21" s="732"/>
      <c r="J21" s="732"/>
      <c r="K21" s="732"/>
      <c r="L21" s="732"/>
      <c r="M21" s="732"/>
      <c r="N21" s="732"/>
      <c r="O21" s="732"/>
      <c r="P21" s="733"/>
      <c r="Q21" s="722"/>
      <c r="R21" s="723"/>
      <c r="S21" s="723"/>
      <c r="T21" s="723"/>
      <c r="U21" s="723"/>
      <c r="V21" s="723"/>
      <c r="W21" s="723"/>
      <c r="X21" s="723"/>
      <c r="Y21" s="723"/>
      <c r="Z21" s="723"/>
      <c r="AA21" s="723"/>
      <c r="AB21" s="723"/>
      <c r="AC21" s="723"/>
      <c r="AD21" s="723"/>
      <c r="AE21" s="724"/>
      <c r="AF21" s="725"/>
      <c r="AG21" s="726"/>
      <c r="AH21" s="726"/>
      <c r="AI21" s="726"/>
      <c r="AJ21" s="727"/>
      <c r="AK21" s="728"/>
      <c r="AL21" s="723"/>
      <c r="AM21" s="723"/>
      <c r="AN21" s="723"/>
      <c r="AO21" s="723"/>
      <c r="AP21" s="723"/>
      <c r="AQ21" s="723"/>
      <c r="AR21" s="723"/>
      <c r="AS21" s="723"/>
      <c r="AT21" s="723"/>
      <c r="AU21" s="729"/>
      <c r="AV21" s="729"/>
      <c r="AW21" s="729"/>
      <c r="AX21" s="729"/>
      <c r="AY21" s="730"/>
      <c r="AZ21" s="63"/>
      <c r="BA21" s="63"/>
      <c r="BB21" s="63"/>
      <c r="BC21" s="63"/>
      <c r="BD21" s="63"/>
      <c r="BE21" s="81"/>
      <c r="BF21" s="81"/>
      <c r="BG21" s="81"/>
      <c r="BH21" s="81"/>
      <c r="BI21" s="81"/>
      <c r="BJ21" s="81"/>
      <c r="BK21" s="81"/>
      <c r="BL21" s="81"/>
      <c r="BM21" s="81"/>
      <c r="BN21" s="81"/>
      <c r="BO21" s="81"/>
      <c r="BP21" s="81"/>
      <c r="BQ21" s="59">
        <v>15</v>
      </c>
      <c r="BR21" s="87"/>
      <c r="BS21" s="731"/>
      <c r="BT21" s="732"/>
      <c r="BU21" s="732"/>
      <c r="BV21" s="732"/>
      <c r="BW21" s="732"/>
      <c r="BX21" s="732"/>
      <c r="BY21" s="732"/>
      <c r="BZ21" s="732"/>
      <c r="CA21" s="732"/>
      <c r="CB21" s="732"/>
      <c r="CC21" s="732"/>
      <c r="CD21" s="732"/>
      <c r="CE21" s="732"/>
      <c r="CF21" s="732"/>
      <c r="CG21" s="733"/>
      <c r="CH21" s="734"/>
      <c r="CI21" s="726"/>
      <c r="CJ21" s="726"/>
      <c r="CK21" s="726"/>
      <c r="CL21" s="735"/>
      <c r="CM21" s="734"/>
      <c r="CN21" s="726"/>
      <c r="CO21" s="726"/>
      <c r="CP21" s="726"/>
      <c r="CQ21" s="735"/>
      <c r="CR21" s="734"/>
      <c r="CS21" s="726"/>
      <c r="CT21" s="726"/>
      <c r="CU21" s="726"/>
      <c r="CV21" s="735"/>
      <c r="CW21" s="734"/>
      <c r="CX21" s="726"/>
      <c r="CY21" s="726"/>
      <c r="CZ21" s="726"/>
      <c r="DA21" s="735"/>
      <c r="DB21" s="734"/>
      <c r="DC21" s="726"/>
      <c r="DD21" s="726"/>
      <c r="DE21" s="726"/>
      <c r="DF21" s="735"/>
      <c r="DG21" s="734"/>
      <c r="DH21" s="726"/>
      <c r="DI21" s="726"/>
      <c r="DJ21" s="726"/>
      <c r="DK21" s="735"/>
      <c r="DL21" s="734"/>
      <c r="DM21" s="726"/>
      <c r="DN21" s="726"/>
      <c r="DO21" s="726"/>
      <c r="DP21" s="735"/>
      <c r="DQ21" s="734"/>
      <c r="DR21" s="726"/>
      <c r="DS21" s="726"/>
      <c r="DT21" s="726"/>
      <c r="DU21" s="735"/>
      <c r="DV21" s="731"/>
      <c r="DW21" s="732"/>
      <c r="DX21" s="732"/>
      <c r="DY21" s="732"/>
      <c r="DZ21" s="750"/>
      <c r="EA21" s="81"/>
    </row>
    <row r="22" spans="1:131" s="53" customFormat="1" ht="26.25" customHeight="1" x14ac:dyDescent="0.2">
      <c r="A22" s="59">
        <v>16</v>
      </c>
      <c r="B22" s="731"/>
      <c r="C22" s="732"/>
      <c r="D22" s="732"/>
      <c r="E22" s="732"/>
      <c r="F22" s="732"/>
      <c r="G22" s="732"/>
      <c r="H22" s="732"/>
      <c r="I22" s="732"/>
      <c r="J22" s="732"/>
      <c r="K22" s="732"/>
      <c r="L22" s="732"/>
      <c r="M22" s="732"/>
      <c r="N22" s="732"/>
      <c r="O22" s="732"/>
      <c r="P22" s="733"/>
      <c r="Q22" s="766"/>
      <c r="R22" s="767"/>
      <c r="S22" s="767"/>
      <c r="T22" s="767"/>
      <c r="U22" s="767"/>
      <c r="V22" s="767"/>
      <c r="W22" s="767"/>
      <c r="X22" s="767"/>
      <c r="Y22" s="767"/>
      <c r="Z22" s="767"/>
      <c r="AA22" s="767"/>
      <c r="AB22" s="767"/>
      <c r="AC22" s="767"/>
      <c r="AD22" s="767"/>
      <c r="AE22" s="768"/>
      <c r="AF22" s="725"/>
      <c r="AG22" s="726"/>
      <c r="AH22" s="726"/>
      <c r="AI22" s="726"/>
      <c r="AJ22" s="727"/>
      <c r="AK22" s="769"/>
      <c r="AL22" s="767"/>
      <c r="AM22" s="767"/>
      <c r="AN22" s="767"/>
      <c r="AO22" s="767"/>
      <c r="AP22" s="767"/>
      <c r="AQ22" s="767"/>
      <c r="AR22" s="767"/>
      <c r="AS22" s="767"/>
      <c r="AT22" s="767"/>
      <c r="AU22" s="770"/>
      <c r="AV22" s="770"/>
      <c r="AW22" s="770"/>
      <c r="AX22" s="770"/>
      <c r="AY22" s="771"/>
      <c r="AZ22" s="772" t="s">
        <v>454</v>
      </c>
      <c r="BA22" s="772"/>
      <c r="BB22" s="772"/>
      <c r="BC22" s="772"/>
      <c r="BD22" s="773"/>
      <c r="BE22" s="81"/>
      <c r="BF22" s="81"/>
      <c r="BG22" s="81"/>
      <c r="BH22" s="81"/>
      <c r="BI22" s="81"/>
      <c r="BJ22" s="81"/>
      <c r="BK22" s="81"/>
      <c r="BL22" s="81"/>
      <c r="BM22" s="81"/>
      <c r="BN22" s="81"/>
      <c r="BO22" s="81"/>
      <c r="BP22" s="81"/>
      <c r="BQ22" s="59">
        <v>16</v>
      </c>
      <c r="BR22" s="87"/>
      <c r="BS22" s="731"/>
      <c r="BT22" s="732"/>
      <c r="BU22" s="732"/>
      <c r="BV22" s="732"/>
      <c r="BW22" s="732"/>
      <c r="BX22" s="732"/>
      <c r="BY22" s="732"/>
      <c r="BZ22" s="732"/>
      <c r="CA22" s="732"/>
      <c r="CB22" s="732"/>
      <c r="CC22" s="732"/>
      <c r="CD22" s="732"/>
      <c r="CE22" s="732"/>
      <c r="CF22" s="732"/>
      <c r="CG22" s="733"/>
      <c r="CH22" s="734"/>
      <c r="CI22" s="726"/>
      <c r="CJ22" s="726"/>
      <c r="CK22" s="726"/>
      <c r="CL22" s="735"/>
      <c r="CM22" s="734"/>
      <c r="CN22" s="726"/>
      <c r="CO22" s="726"/>
      <c r="CP22" s="726"/>
      <c r="CQ22" s="735"/>
      <c r="CR22" s="734"/>
      <c r="CS22" s="726"/>
      <c r="CT22" s="726"/>
      <c r="CU22" s="726"/>
      <c r="CV22" s="735"/>
      <c r="CW22" s="734"/>
      <c r="CX22" s="726"/>
      <c r="CY22" s="726"/>
      <c r="CZ22" s="726"/>
      <c r="DA22" s="735"/>
      <c r="DB22" s="734"/>
      <c r="DC22" s="726"/>
      <c r="DD22" s="726"/>
      <c r="DE22" s="726"/>
      <c r="DF22" s="735"/>
      <c r="DG22" s="734"/>
      <c r="DH22" s="726"/>
      <c r="DI22" s="726"/>
      <c r="DJ22" s="726"/>
      <c r="DK22" s="735"/>
      <c r="DL22" s="734"/>
      <c r="DM22" s="726"/>
      <c r="DN22" s="726"/>
      <c r="DO22" s="726"/>
      <c r="DP22" s="735"/>
      <c r="DQ22" s="734"/>
      <c r="DR22" s="726"/>
      <c r="DS22" s="726"/>
      <c r="DT22" s="726"/>
      <c r="DU22" s="735"/>
      <c r="DV22" s="731"/>
      <c r="DW22" s="732"/>
      <c r="DX22" s="732"/>
      <c r="DY22" s="732"/>
      <c r="DZ22" s="750"/>
      <c r="EA22" s="81"/>
    </row>
    <row r="23" spans="1:131" s="53" customFormat="1" ht="26.25" customHeight="1" x14ac:dyDescent="0.2">
      <c r="A23" s="60" t="s">
        <v>258</v>
      </c>
      <c r="B23" s="751" t="s">
        <v>310</v>
      </c>
      <c r="C23" s="752"/>
      <c r="D23" s="752"/>
      <c r="E23" s="752"/>
      <c r="F23" s="752"/>
      <c r="G23" s="752"/>
      <c r="H23" s="752"/>
      <c r="I23" s="752"/>
      <c r="J23" s="752"/>
      <c r="K23" s="752"/>
      <c r="L23" s="752"/>
      <c r="M23" s="752"/>
      <c r="N23" s="752"/>
      <c r="O23" s="752"/>
      <c r="P23" s="753"/>
      <c r="Q23" s="754">
        <v>61602</v>
      </c>
      <c r="R23" s="755"/>
      <c r="S23" s="755"/>
      <c r="T23" s="755"/>
      <c r="U23" s="755"/>
      <c r="V23" s="755">
        <v>59705</v>
      </c>
      <c r="W23" s="755"/>
      <c r="X23" s="755"/>
      <c r="Y23" s="755"/>
      <c r="Z23" s="755"/>
      <c r="AA23" s="755">
        <v>1897</v>
      </c>
      <c r="AB23" s="755"/>
      <c r="AC23" s="755"/>
      <c r="AD23" s="755"/>
      <c r="AE23" s="756"/>
      <c r="AF23" s="757">
        <v>1427</v>
      </c>
      <c r="AG23" s="755"/>
      <c r="AH23" s="755"/>
      <c r="AI23" s="755"/>
      <c r="AJ23" s="758"/>
      <c r="AK23" s="759"/>
      <c r="AL23" s="760"/>
      <c r="AM23" s="760"/>
      <c r="AN23" s="760"/>
      <c r="AO23" s="760"/>
      <c r="AP23" s="755">
        <v>56152</v>
      </c>
      <c r="AQ23" s="755"/>
      <c r="AR23" s="755"/>
      <c r="AS23" s="755"/>
      <c r="AT23" s="755"/>
      <c r="AU23" s="761"/>
      <c r="AV23" s="761"/>
      <c r="AW23" s="761"/>
      <c r="AX23" s="761"/>
      <c r="AY23" s="762"/>
      <c r="AZ23" s="763" t="s">
        <v>203</v>
      </c>
      <c r="BA23" s="764"/>
      <c r="BB23" s="764"/>
      <c r="BC23" s="764"/>
      <c r="BD23" s="765"/>
      <c r="BE23" s="81"/>
      <c r="BF23" s="81"/>
      <c r="BG23" s="81"/>
      <c r="BH23" s="81"/>
      <c r="BI23" s="81"/>
      <c r="BJ23" s="81"/>
      <c r="BK23" s="81"/>
      <c r="BL23" s="81"/>
      <c r="BM23" s="81"/>
      <c r="BN23" s="81"/>
      <c r="BO23" s="81"/>
      <c r="BP23" s="81"/>
      <c r="BQ23" s="59">
        <v>17</v>
      </c>
      <c r="BR23" s="87"/>
      <c r="BS23" s="731"/>
      <c r="BT23" s="732"/>
      <c r="BU23" s="732"/>
      <c r="BV23" s="732"/>
      <c r="BW23" s="732"/>
      <c r="BX23" s="732"/>
      <c r="BY23" s="732"/>
      <c r="BZ23" s="732"/>
      <c r="CA23" s="732"/>
      <c r="CB23" s="732"/>
      <c r="CC23" s="732"/>
      <c r="CD23" s="732"/>
      <c r="CE23" s="732"/>
      <c r="CF23" s="732"/>
      <c r="CG23" s="733"/>
      <c r="CH23" s="734"/>
      <c r="CI23" s="726"/>
      <c r="CJ23" s="726"/>
      <c r="CK23" s="726"/>
      <c r="CL23" s="735"/>
      <c r="CM23" s="734"/>
      <c r="CN23" s="726"/>
      <c r="CO23" s="726"/>
      <c r="CP23" s="726"/>
      <c r="CQ23" s="735"/>
      <c r="CR23" s="734"/>
      <c r="CS23" s="726"/>
      <c r="CT23" s="726"/>
      <c r="CU23" s="726"/>
      <c r="CV23" s="735"/>
      <c r="CW23" s="734"/>
      <c r="CX23" s="726"/>
      <c r="CY23" s="726"/>
      <c r="CZ23" s="726"/>
      <c r="DA23" s="735"/>
      <c r="DB23" s="734"/>
      <c r="DC23" s="726"/>
      <c r="DD23" s="726"/>
      <c r="DE23" s="726"/>
      <c r="DF23" s="735"/>
      <c r="DG23" s="734"/>
      <c r="DH23" s="726"/>
      <c r="DI23" s="726"/>
      <c r="DJ23" s="726"/>
      <c r="DK23" s="735"/>
      <c r="DL23" s="734"/>
      <c r="DM23" s="726"/>
      <c r="DN23" s="726"/>
      <c r="DO23" s="726"/>
      <c r="DP23" s="735"/>
      <c r="DQ23" s="734"/>
      <c r="DR23" s="726"/>
      <c r="DS23" s="726"/>
      <c r="DT23" s="726"/>
      <c r="DU23" s="735"/>
      <c r="DV23" s="731"/>
      <c r="DW23" s="732"/>
      <c r="DX23" s="732"/>
      <c r="DY23" s="732"/>
      <c r="DZ23" s="750"/>
      <c r="EA23" s="81"/>
    </row>
    <row r="24" spans="1:131" s="53" customFormat="1" ht="26.25" customHeight="1" x14ac:dyDescent="0.2">
      <c r="A24" s="774" t="s">
        <v>397</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63"/>
      <c r="BA24" s="63"/>
      <c r="BB24" s="63"/>
      <c r="BC24" s="63"/>
      <c r="BD24" s="63"/>
      <c r="BE24" s="81"/>
      <c r="BF24" s="81"/>
      <c r="BG24" s="81"/>
      <c r="BH24" s="81"/>
      <c r="BI24" s="81"/>
      <c r="BJ24" s="81"/>
      <c r="BK24" s="81"/>
      <c r="BL24" s="81"/>
      <c r="BM24" s="81"/>
      <c r="BN24" s="81"/>
      <c r="BO24" s="81"/>
      <c r="BP24" s="81"/>
      <c r="BQ24" s="59">
        <v>18</v>
      </c>
      <c r="BR24" s="87"/>
      <c r="BS24" s="731"/>
      <c r="BT24" s="732"/>
      <c r="BU24" s="732"/>
      <c r="BV24" s="732"/>
      <c r="BW24" s="732"/>
      <c r="BX24" s="732"/>
      <c r="BY24" s="732"/>
      <c r="BZ24" s="732"/>
      <c r="CA24" s="732"/>
      <c r="CB24" s="732"/>
      <c r="CC24" s="732"/>
      <c r="CD24" s="732"/>
      <c r="CE24" s="732"/>
      <c r="CF24" s="732"/>
      <c r="CG24" s="733"/>
      <c r="CH24" s="734"/>
      <c r="CI24" s="726"/>
      <c r="CJ24" s="726"/>
      <c r="CK24" s="726"/>
      <c r="CL24" s="735"/>
      <c r="CM24" s="734"/>
      <c r="CN24" s="726"/>
      <c r="CO24" s="726"/>
      <c r="CP24" s="726"/>
      <c r="CQ24" s="735"/>
      <c r="CR24" s="734"/>
      <c r="CS24" s="726"/>
      <c r="CT24" s="726"/>
      <c r="CU24" s="726"/>
      <c r="CV24" s="735"/>
      <c r="CW24" s="734"/>
      <c r="CX24" s="726"/>
      <c r="CY24" s="726"/>
      <c r="CZ24" s="726"/>
      <c r="DA24" s="735"/>
      <c r="DB24" s="734"/>
      <c r="DC24" s="726"/>
      <c r="DD24" s="726"/>
      <c r="DE24" s="726"/>
      <c r="DF24" s="735"/>
      <c r="DG24" s="734"/>
      <c r="DH24" s="726"/>
      <c r="DI24" s="726"/>
      <c r="DJ24" s="726"/>
      <c r="DK24" s="735"/>
      <c r="DL24" s="734"/>
      <c r="DM24" s="726"/>
      <c r="DN24" s="726"/>
      <c r="DO24" s="726"/>
      <c r="DP24" s="735"/>
      <c r="DQ24" s="734"/>
      <c r="DR24" s="726"/>
      <c r="DS24" s="726"/>
      <c r="DT24" s="726"/>
      <c r="DU24" s="735"/>
      <c r="DV24" s="731"/>
      <c r="DW24" s="732"/>
      <c r="DX24" s="732"/>
      <c r="DY24" s="732"/>
      <c r="DZ24" s="750"/>
      <c r="EA24" s="81"/>
    </row>
    <row r="25" spans="1:131" s="51" customFormat="1" ht="26.25" customHeight="1" x14ac:dyDescent="0.2">
      <c r="A25" s="739" t="s">
        <v>422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63"/>
      <c r="BK25" s="63"/>
      <c r="BL25" s="63"/>
      <c r="BM25" s="63"/>
      <c r="BN25" s="63"/>
      <c r="BO25" s="62"/>
      <c r="BP25" s="62"/>
      <c r="BQ25" s="59">
        <v>19</v>
      </c>
      <c r="BR25" s="87"/>
      <c r="BS25" s="731"/>
      <c r="BT25" s="732"/>
      <c r="BU25" s="732"/>
      <c r="BV25" s="732"/>
      <c r="BW25" s="732"/>
      <c r="BX25" s="732"/>
      <c r="BY25" s="732"/>
      <c r="BZ25" s="732"/>
      <c r="CA25" s="732"/>
      <c r="CB25" s="732"/>
      <c r="CC25" s="732"/>
      <c r="CD25" s="732"/>
      <c r="CE25" s="732"/>
      <c r="CF25" s="732"/>
      <c r="CG25" s="733"/>
      <c r="CH25" s="734"/>
      <c r="CI25" s="726"/>
      <c r="CJ25" s="726"/>
      <c r="CK25" s="726"/>
      <c r="CL25" s="735"/>
      <c r="CM25" s="734"/>
      <c r="CN25" s="726"/>
      <c r="CO25" s="726"/>
      <c r="CP25" s="726"/>
      <c r="CQ25" s="735"/>
      <c r="CR25" s="734"/>
      <c r="CS25" s="726"/>
      <c r="CT25" s="726"/>
      <c r="CU25" s="726"/>
      <c r="CV25" s="735"/>
      <c r="CW25" s="734"/>
      <c r="CX25" s="726"/>
      <c r="CY25" s="726"/>
      <c r="CZ25" s="726"/>
      <c r="DA25" s="735"/>
      <c r="DB25" s="734"/>
      <c r="DC25" s="726"/>
      <c r="DD25" s="726"/>
      <c r="DE25" s="726"/>
      <c r="DF25" s="735"/>
      <c r="DG25" s="734"/>
      <c r="DH25" s="726"/>
      <c r="DI25" s="726"/>
      <c r="DJ25" s="726"/>
      <c r="DK25" s="735"/>
      <c r="DL25" s="734"/>
      <c r="DM25" s="726"/>
      <c r="DN25" s="726"/>
      <c r="DO25" s="726"/>
      <c r="DP25" s="735"/>
      <c r="DQ25" s="734"/>
      <c r="DR25" s="726"/>
      <c r="DS25" s="726"/>
      <c r="DT25" s="726"/>
      <c r="DU25" s="735"/>
      <c r="DV25" s="731"/>
      <c r="DW25" s="732"/>
      <c r="DX25" s="732"/>
      <c r="DY25" s="732"/>
      <c r="DZ25" s="750"/>
      <c r="EA25" s="54"/>
    </row>
    <row r="26" spans="1:131" s="51" customFormat="1" ht="26.25" customHeight="1" x14ac:dyDescent="0.2">
      <c r="A26" s="708" t="s">
        <v>440</v>
      </c>
      <c r="B26" s="709"/>
      <c r="C26" s="709"/>
      <c r="D26" s="709"/>
      <c r="E26" s="709"/>
      <c r="F26" s="709"/>
      <c r="G26" s="709"/>
      <c r="H26" s="709"/>
      <c r="I26" s="709"/>
      <c r="J26" s="709"/>
      <c r="K26" s="709"/>
      <c r="L26" s="709"/>
      <c r="M26" s="709"/>
      <c r="N26" s="709"/>
      <c r="O26" s="709"/>
      <c r="P26" s="710"/>
      <c r="Q26" s="702" t="s">
        <v>456</v>
      </c>
      <c r="R26" s="703"/>
      <c r="S26" s="703"/>
      <c r="T26" s="703"/>
      <c r="U26" s="714"/>
      <c r="V26" s="702" t="s">
        <v>457</v>
      </c>
      <c r="W26" s="703"/>
      <c r="X26" s="703"/>
      <c r="Y26" s="703"/>
      <c r="Z26" s="714"/>
      <c r="AA26" s="702" t="s">
        <v>458</v>
      </c>
      <c r="AB26" s="703"/>
      <c r="AC26" s="703"/>
      <c r="AD26" s="703"/>
      <c r="AE26" s="703"/>
      <c r="AF26" s="973" t="s">
        <v>255</v>
      </c>
      <c r="AG26" s="974"/>
      <c r="AH26" s="974"/>
      <c r="AI26" s="974"/>
      <c r="AJ26" s="975"/>
      <c r="AK26" s="703" t="s">
        <v>399</v>
      </c>
      <c r="AL26" s="703"/>
      <c r="AM26" s="703"/>
      <c r="AN26" s="703"/>
      <c r="AO26" s="714"/>
      <c r="AP26" s="702" t="s">
        <v>365</v>
      </c>
      <c r="AQ26" s="703"/>
      <c r="AR26" s="703"/>
      <c r="AS26" s="703"/>
      <c r="AT26" s="714"/>
      <c r="AU26" s="702" t="s">
        <v>459</v>
      </c>
      <c r="AV26" s="703"/>
      <c r="AW26" s="703"/>
      <c r="AX26" s="703"/>
      <c r="AY26" s="714"/>
      <c r="AZ26" s="702" t="s">
        <v>460</v>
      </c>
      <c r="BA26" s="703"/>
      <c r="BB26" s="703"/>
      <c r="BC26" s="703"/>
      <c r="BD26" s="714"/>
      <c r="BE26" s="702" t="s">
        <v>443</v>
      </c>
      <c r="BF26" s="703"/>
      <c r="BG26" s="703"/>
      <c r="BH26" s="703"/>
      <c r="BI26" s="704"/>
      <c r="BJ26" s="63"/>
      <c r="BK26" s="63"/>
      <c r="BL26" s="63"/>
      <c r="BM26" s="63"/>
      <c r="BN26" s="63"/>
      <c r="BO26" s="62"/>
      <c r="BP26" s="62"/>
      <c r="BQ26" s="59">
        <v>20</v>
      </c>
      <c r="BR26" s="87"/>
      <c r="BS26" s="731"/>
      <c r="BT26" s="732"/>
      <c r="BU26" s="732"/>
      <c r="BV26" s="732"/>
      <c r="BW26" s="732"/>
      <c r="BX26" s="732"/>
      <c r="BY26" s="732"/>
      <c r="BZ26" s="732"/>
      <c r="CA26" s="732"/>
      <c r="CB26" s="732"/>
      <c r="CC26" s="732"/>
      <c r="CD26" s="732"/>
      <c r="CE26" s="732"/>
      <c r="CF26" s="732"/>
      <c r="CG26" s="733"/>
      <c r="CH26" s="734"/>
      <c r="CI26" s="726"/>
      <c r="CJ26" s="726"/>
      <c r="CK26" s="726"/>
      <c r="CL26" s="735"/>
      <c r="CM26" s="734"/>
      <c r="CN26" s="726"/>
      <c r="CO26" s="726"/>
      <c r="CP26" s="726"/>
      <c r="CQ26" s="735"/>
      <c r="CR26" s="734"/>
      <c r="CS26" s="726"/>
      <c r="CT26" s="726"/>
      <c r="CU26" s="726"/>
      <c r="CV26" s="735"/>
      <c r="CW26" s="734"/>
      <c r="CX26" s="726"/>
      <c r="CY26" s="726"/>
      <c r="CZ26" s="726"/>
      <c r="DA26" s="735"/>
      <c r="DB26" s="734"/>
      <c r="DC26" s="726"/>
      <c r="DD26" s="726"/>
      <c r="DE26" s="726"/>
      <c r="DF26" s="735"/>
      <c r="DG26" s="734"/>
      <c r="DH26" s="726"/>
      <c r="DI26" s="726"/>
      <c r="DJ26" s="726"/>
      <c r="DK26" s="735"/>
      <c r="DL26" s="734"/>
      <c r="DM26" s="726"/>
      <c r="DN26" s="726"/>
      <c r="DO26" s="726"/>
      <c r="DP26" s="735"/>
      <c r="DQ26" s="734"/>
      <c r="DR26" s="726"/>
      <c r="DS26" s="726"/>
      <c r="DT26" s="726"/>
      <c r="DU26" s="735"/>
      <c r="DV26" s="731"/>
      <c r="DW26" s="732"/>
      <c r="DX26" s="732"/>
      <c r="DY26" s="732"/>
      <c r="DZ26" s="750"/>
      <c r="EA26" s="54"/>
    </row>
    <row r="27" spans="1:131" s="51" customFormat="1" ht="26.25" customHeight="1" x14ac:dyDescent="0.2">
      <c r="A27" s="711"/>
      <c r="B27" s="712"/>
      <c r="C27" s="712"/>
      <c r="D27" s="712"/>
      <c r="E27" s="712"/>
      <c r="F27" s="712"/>
      <c r="G27" s="712"/>
      <c r="H27" s="712"/>
      <c r="I27" s="712"/>
      <c r="J27" s="712"/>
      <c r="K27" s="712"/>
      <c r="L27" s="712"/>
      <c r="M27" s="712"/>
      <c r="N27" s="712"/>
      <c r="O27" s="712"/>
      <c r="P27" s="713"/>
      <c r="Q27" s="705"/>
      <c r="R27" s="706"/>
      <c r="S27" s="706"/>
      <c r="T27" s="706"/>
      <c r="U27" s="715"/>
      <c r="V27" s="705"/>
      <c r="W27" s="706"/>
      <c r="X27" s="706"/>
      <c r="Y27" s="706"/>
      <c r="Z27" s="715"/>
      <c r="AA27" s="705"/>
      <c r="AB27" s="706"/>
      <c r="AC27" s="706"/>
      <c r="AD27" s="706"/>
      <c r="AE27" s="706"/>
      <c r="AF27" s="976"/>
      <c r="AG27" s="977"/>
      <c r="AH27" s="977"/>
      <c r="AI27" s="977"/>
      <c r="AJ27" s="978"/>
      <c r="AK27" s="706"/>
      <c r="AL27" s="706"/>
      <c r="AM27" s="706"/>
      <c r="AN27" s="706"/>
      <c r="AO27" s="715"/>
      <c r="AP27" s="705"/>
      <c r="AQ27" s="706"/>
      <c r="AR27" s="706"/>
      <c r="AS27" s="706"/>
      <c r="AT27" s="715"/>
      <c r="AU27" s="705"/>
      <c r="AV27" s="706"/>
      <c r="AW27" s="706"/>
      <c r="AX27" s="706"/>
      <c r="AY27" s="715"/>
      <c r="AZ27" s="705"/>
      <c r="BA27" s="706"/>
      <c r="BB27" s="706"/>
      <c r="BC27" s="706"/>
      <c r="BD27" s="715"/>
      <c r="BE27" s="705"/>
      <c r="BF27" s="706"/>
      <c r="BG27" s="706"/>
      <c r="BH27" s="706"/>
      <c r="BI27" s="707"/>
      <c r="BJ27" s="63"/>
      <c r="BK27" s="63"/>
      <c r="BL27" s="63"/>
      <c r="BM27" s="63"/>
      <c r="BN27" s="63"/>
      <c r="BO27" s="62"/>
      <c r="BP27" s="62"/>
      <c r="BQ27" s="59">
        <v>21</v>
      </c>
      <c r="BR27" s="87"/>
      <c r="BS27" s="731"/>
      <c r="BT27" s="732"/>
      <c r="BU27" s="732"/>
      <c r="BV27" s="732"/>
      <c r="BW27" s="732"/>
      <c r="BX27" s="732"/>
      <c r="BY27" s="732"/>
      <c r="BZ27" s="732"/>
      <c r="CA27" s="732"/>
      <c r="CB27" s="732"/>
      <c r="CC27" s="732"/>
      <c r="CD27" s="732"/>
      <c r="CE27" s="732"/>
      <c r="CF27" s="732"/>
      <c r="CG27" s="733"/>
      <c r="CH27" s="734"/>
      <c r="CI27" s="726"/>
      <c r="CJ27" s="726"/>
      <c r="CK27" s="726"/>
      <c r="CL27" s="735"/>
      <c r="CM27" s="734"/>
      <c r="CN27" s="726"/>
      <c r="CO27" s="726"/>
      <c r="CP27" s="726"/>
      <c r="CQ27" s="735"/>
      <c r="CR27" s="734"/>
      <c r="CS27" s="726"/>
      <c r="CT27" s="726"/>
      <c r="CU27" s="726"/>
      <c r="CV27" s="735"/>
      <c r="CW27" s="734"/>
      <c r="CX27" s="726"/>
      <c r="CY27" s="726"/>
      <c r="CZ27" s="726"/>
      <c r="DA27" s="735"/>
      <c r="DB27" s="734"/>
      <c r="DC27" s="726"/>
      <c r="DD27" s="726"/>
      <c r="DE27" s="726"/>
      <c r="DF27" s="735"/>
      <c r="DG27" s="734"/>
      <c r="DH27" s="726"/>
      <c r="DI27" s="726"/>
      <c r="DJ27" s="726"/>
      <c r="DK27" s="735"/>
      <c r="DL27" s="734"/>
      <c r="DM27" s="726"/>
      <c r="DN27" s="726"/>
      <c r="DO27" s="726"/>
      <c r="DP27" s="735"/>
      <c r="DQ27" s="734"/>
      <c r="DR27" s="726"/>
      <c r="DS27" s="726"/>
      <c r="DT27" s="726"/>
      <c r="DU27" s="735"/>
      <c r="DV27" s="731"/>
      <c r="DW27" s="732"/>
      <c r="DX27" s="732"/>
      <c r="DY27" s="732"/>
      <c r="DZ27" s="750"/>
      <c r="EA27" s="54"/>
    </row>
    <row r="28" spans="1:131" s="51" customFormat="1" ht="26.25" customHeight="1" x14ac:dyDescent="0.2">
      <c r="A28" s="61">
        <v>1</v>
      </c>
      <c r="B28" s="699" t="s">
        <v>431</v>
      </c>
      <c r="C28" s="700"/>
      <c r="D28" s="700"/>
      <c r="E28" s="700"/>
      <c r="F28" s="700"/>
      <c r="G28" s="700"/>
      <c r="H28" s="700"/>
      <c r="I28" s="700"/>
      <c r="J28" s="700"/>
      <c r="K28" s="700"/>
      <c r="L28" s="700"/>
      <c r="M28" s="700"/>
      <c r="N28" s="700"/>
      <c r="O28" s="700"/>
      <c r="P28" s="740"/>
      <c r="Q28" s="776">
        <v>14119</v>
      </c>
      <c r="R28" s="777"/>
      <c r="S28" s="777"/>
      <c r="T28" s="777"/>
      <c r="U28" s="777"/>
      <c r="V28" s="777">
        <v>13927</v>
      </c>
      <c r="W28" s="777"/>
      <c r="X28" s="777"/>
      <c r="Y28" s="777"/>
      <c r="Z28" s="777"/>
      <c r="AA28" s="777">
        <v>192</v>
      </c>
      <c r="AB28" s="777"/>
      <c r="AC28" s="777"/>
      <c r="AD28" s="777"/>
      <c r="AE28" s="778"/>
      <c r="AF28" s="779">
        <v>192</v>
      </c>
      <c r="AG28" s="777"/>
      <c r="AH28" s="777"/>
      <c r="AI28" s="777"/>
      <c r="AJ28" s="780"/>
      <c r="AK28" s="781">
        <v>1466</v>
      </c>
      <c r="AL28" s="777"/>
      <c r="AM28" s="777"/>
      <c r="AN28" s="777"/>
      <c r="AO28" s="777"/>
      <c r="AP28" s="777" t="s">
        <v>203</v>
      </c>
      <c r="AQ28" s="777"/>
      <c r="AR28" s="777"/>
      <c r="AS28" s="777"/>
      <c r="AT28" s="777"/>
      <c r="AU28" s="777" t="s">
        <v>203</v>
      </c>
      <c r="AV28" s="777"/>
      <c r="AW28" s="777"/>
      <c r="AX28" s="777"/>
      <c r="AY28" s="777"/>
      <c r="AZ28" s="782" t="s">
        <v>203</v>
      </c>
      <c r="BA28" s="782"/>
      <c r="BB28" s="782"/>
      <c r="BC28" s="782"/>
      <c r="BD28" s="782"/>
      <c r="BE28" s="783"/>
      <c r="BF28" s="783"/>
      <c r="BG28" s="783"/>
      <c r="BH28" s="783"/>
      <c r="BI28" s="784"/>
      <c r="BJ28" s="63"/>
      <c r="BK28" s="63"/>
      <c r="BL28" s="63"/>
      <c r="BM28" s="63"/>
      <c r="BN28" s="63"/>
      <c r="BO28" s="62"/>
      <c r="BP28" s="62"/>
      <c r="BQ28" s="59">
        <v>22</v>
      </c>
      <c r="BR28" s="87"/>
      <c r="BS28" s="731"/>
      <c r="BT28" s="732"/>
      <c r="BU28" s="732"/>
      <c r="BV28" s="732"/>
      <c r="BW28" s="732"/>
      <c r="BX28" s="732"/>
      <c r="BY28" s="732"/>
      <c r="BZ28" s="732"/>
      <c r="CA28" s="732"/>
      <c r="CB28" s="732"/>
      <c r="CC28" s="732"/>
      <c r="CD28" s="732"/>
      <c r="CE28" s="732"/>
      <c r="CF28" s="732"/>
      <c r="CG28" s="733"/>
      <c r="CH28" s="734"/>
      <c r="CI28" s="726"/>
      <c r="CJ28" s="726"/>
      <c r="CK28" s="726"/>
      <c r="CL28" s="735"/>
      <c r="CM28" s="734"/>
      <c r="CN28" s="726"/>
      <c r="CO28" s="726"/>
      <c r="CP28" s="726"/>
      <c r="CQ28" s="735"/>
      <c r="CR28" s="734"/>
      <c r="CS28" s="726"/>
      <c r="CT28" s="726"/>
      <c r="CU28" s="726"/>
      <c r="CV28" s="735"/>
      <c r="CW28" s="734"/>
      <c r="CX28" s="726"/>
      <c r="CY28" s="726"/>
      <c r="CZ28" s="726"/>
      <c r="DA28" s="735"/>
      <c r="DB28" s="734"/>
      <c r="DC28" s="726"/>
      <c r="DD28" s="726"/>
      <c r="DE28" s="726"/>
      <c r="DF28" s="735"/>
      <c r="DG28" s="734"/>
      <c r="DH28" s="726"/>
      <c r="DI28" s="726"/>
      <c r="DJ28" s="726"/>
      <c r="DK28" s="735"/>
      <c r="DL28" s="734"/>
      <c r="DM28" s="726"/>
      <c r="DN28" s="726"/>
      <c r="DO28" s="726"/>
      <c r="DP28" s="735"/>
      <c r="DQ28" s="734"/>
      <c r="DR28" s="726"/>
      <c r="DS28" s="726"/>
      <c r="DT28" s="726"/>
      <c r="DU28" s="735"/>
      <c r="DV28" s="731"/>
      <c r="DW28" s="732"/>
      <c r="DX28" s="732"/>
      <c r="DY28" s="732"/>
      <c r="DZ28" s="750"/>
      <c r="EA28" s="54"/>
    </row>
    <row r="29" spans="1:131" s="51" customFormat="1" ht="26.25" customHeight="1" x14ac:dyDescent="0.2">
      <c r="A29" s="61">
        <v>2</v>
      </c>
      <c r="B29" s="731" t="s">
        <v>461</v>
      </c>
      <c r="C29" s="732"/>
      <c r="D29" s="732"/>
      <c r="E29" s="732"/>
      <c r="F29" s="732"/>
      <c r="G29" s="732"/>
      <c r="H29" s="732"/>
      <c r="I29" s="732"/>
      <c r="J29" s="732"/>
      <c r="K29" s="732"/>
      <c r="L29" s="732"/>
      <c r="M29" s="732"/>
      <c r="N29" s="732"/>
      <c r="O29" s="732"/>
      <c r="P29" s="733"/>
      <c r="Q29" s="722">
        <v>14105</v>
      </c>
      <c r="R29" s="723"/>
      <c r="S29" s="723"/>
      <c r="T29" s="723"/>
      <c r="U29" s="723"/>
      <c r="V29" s="723">
        <v>14019</v>
      </c>
      <c r="W29" s="723"/>
      <c r="X29" s="723"/>
      <c r="Y29" s="723"/>
      <c r="Z29" s="723"/>
      <c r="AA29" s="723">
        <v>85</v>
      </c>
      <c r="AB29" s="723"/>
      <c r="AC29" s="723"/>
      <c r="AD29" s="723"/>
      <c r="AE29" s="724"/>
      <c r="AF29" s="725">
        <v>85</v>
      </c>
      <c r="AG29" s="726"/>
      <c r="AH29" s="726"/>
      <c r="AI29" s="726"/>
      <c r="AJ29" s="727"/>
      <c r="AK29" s="728">
        <v>2186</v>
      </c>
      <c r="AL29" s="723"/>
      <c r="AM29" s="723"/>
      <c r="AN29" s="723"/>
      <c r="AO29" s="723"/>
      <c r="AP29" s="723" t="s">
        <v>203</v>
      </c>
      <c r="AQ29" s="723"/>
      <c r="AR29" s="723"/>
      <c r="AS29" s="723"/>
      <c r="AT29" s="723"/>
      <c r="AU29" s="723" t="s">
        <v>203</v>
      </c>
      <c r="AV29" s="723"/>
      <c r="AW29" s="723"/>
      <c r="AX29" s="723"/>
      <c r="AY29" s="723"/>
      <c r="AZ29" s="775" t="s">
        <v>203</v>
      </c>
      <c r="BA29" s="775"/>
      <c r="BB29" s="775"/>
      <c r="BC29" s="775"/>
      <c r="BD29" s="775"/>
      <c r="BE29" s="729"/>
      <c r="BF29" s="729"/>
      <c r="BG29" s="729"/>
      <c r="BH29" s="729"/>
      <c r="BI29" s="730"/>
      <c r="BJ29" s="63"/>
      <c r="BK29" s="63"/>
      <c r="BL29" s="63"/>
      <c r="BM29" s="63"/>
      <c r="BN29" s="63"/>
      <c r="BO29" s="62"/>
      <c r="BP29" s="62"/>
      <c r="BQ29" s="59">
        <v>23</v>
      </c>
      <c r="BR29" s="87"/>
      <c r="BS29" s="731"/>
      <c r="BT29" s="732"/>
      <c r="BU29" s="732"/>
      <c r="BV29" s="732"/>
      <c r="BW29" s="732"/>
      <c r="BX29" s="732"/>
      <c r="BY29" s="732"/>
      <c r="BZ29" s="732"/>
      <c r="CA29" s="732"/>
      <c r="CB29" s="732"/>
      <c r="CC29" s="732"/>
      <c r="CD29" s="732"/>
      <c r="CE29" s="732"/>
      <c r="CF29" s="732"/>
      <c r="CG29" s="733"/>
      <c r="CH29" s="734"/>
      <c r="CI29" s="726"/>
      <c r="CJ29" s="726"/>
      <c r="CK29" s="726"/>
      <c r="CL29" s="735"/>
      <c r="CM29" s="734"/>
      <c r="CN29" s="726"/>
      <c r="CO29" s="726"/>
      <c r="CP29" s="726"/>
      <c r="CQ29" s="735"/>
      <c r="CR29" s="734"/>
      <c r="CS29" s="726"/>
      <c r="CT29" s="726"/>
      <c r="CU29" s="726"/>
      <c r="CV29" s="735"/>
      <c r="CW29" s="734"/>
      <c r="CX29" s="726"/>
      <c r="CY29" s="726"/>
      <c r="CZ29" s="726"/>
      <c r="DA29" s="735"/>
      <c r="DB29" s="734"/>
      <c r="DC29" s="726"/>
      <c r="DD29" s="726"/>
      <c r="DE29" s="726"/>
      <c r="DF29" s="735"/>
      <c r="DG29" s="734"/>
      <c r="DH29" s="726"/>
      <c r="DI29" s="726"/>
      <c r="DJ29" s="726"/>
      <c r="DK29" s="735"/>
      <c r="DL29" s="734"/>
      <c r="DM29" s="726"/>
      <c r="DN29" s="726"/>
      <c r="DO29" s="726"/>
      <c r="DP29" s="735"/>
      <c r="DQ29" s="734"/>
      <c r="DR29" s="726"/>
      <c r="DS29" s="726"/>
      <c r="DT29" s="726"/>
      <c r="DU29" s="735"/>
      <c r="DV29" s="731"/>
      <c r="DW29" s="732"/>
      <c r="DX29" s="732"/>
      <c r="DY29" s="732"/>
      <c r="DZ29" s="750"/>
      <c r="EA29" s="54"/>
    </row>
    <row r="30" spans="1:131" s="51" customFormat="1" ht="26.25" customHeight="1" x14ac:dyDescent="0.2">
      <c r="A30" s="61">
        <v>3</v>
      </c>
      <c r="B30" s="731" t="s">
        <v>11</v>
      </c>
      <c r="C30" s="732"/>
      <c r="D30" s="732"/>
      <c r="E30" s="732"/>
      <c r="F30" s="732"/>
      <c r="G30" s="732"/>
      <c r="H30" s="732"/>
      <c r="I30" s="732"/>
      <c r="J30" s="732"/>
      <c r="K30" s="732"/>
      <c r="L30" s="732"/>
      <c r="M30" s="732"/>
      <c r="N30" s="732"/>
      <c r="O30" s="732"/>
      <c r="P30" s="733"/>
      <c r="Q30" s="722">
        <v>1658</v>
      </c>
      <c r="R30" s="723"/>
      <c r="S30" s="723"/>
      <c r="T30" s="723"/>
      <c r="U30" s="723"/>
      <c r="V30" s="723">
        <v>1648</v>
      </c>
      <c r="W30" s="723"/>
      <c r="X30" s="723"/>
      <c r="Y30" s="723"/>
      <c r="Z30" s="723"/>
      <c r="AA30" s="723">
        <v>10</v>
      </c>
      <c r="AB30" s="723"/>
      <c r="AC30" s="723"/>
      <c r="AD30" s="723"/>
      <c r="AE30" s="724"/>
      <c r="AF30" s="725">
        <v>10</v>
      </c>
      <c r="AG30" s="726"/>
      <c r="AH30" s="726"/>
      <c r="AI30" s="726"/>
      <c r="AJ30" s="727"/>
      <c r="AK30" s="728">
        <v>498</v>
      </c>
      <c r="AL30" s="723"/>
      <c r="AM30" s="723"/>
      <c r="AN30" s="723"/>
      <c r="AO30" s="723"/>
      <c r="AP30" s="723" t="s">
        <v>203</v>
      </c>
      <c r="AQ30" s="723"/>
      <c r="AR30" s="723"/>
      <c r="AS30" s="723"/>
      <c r="AT30" s="723"/>
      <c r="AU30" s="723" t="s">
        <v>203</v>
      </c>
      <c r="AV30" s="723"/>
      <c r="AW30" s="723"/>
      <c r="AX30" s="723"/>
      <c r="AY30" s="723"/>
      <c r="AZ30" s="775" t="s">
        <v>203</v>
      </c>
      <c r="BA30" s="775"/>
      <c r="BB30" s="775"/>
      <c r="BC30" s="775"/>
      <c r="BD30" s="775"/>
      <c r="BE30" s="729"/>
      <c r="BF30" s="729"/>
      <c r="BG30" s="729"/>
      <c r="BH30" s="729"/>
      <c r="BI30" s="730"/>
      <c r="BJ30" s="63"/>
      <c r="BK30" s="63"/>
      <c r="BL30" s="63"/>
      <c r="BM30" s="63"/>
      <c r="BN30" s="63"/>
      <c r="BO30" s="62"/>
      <c r="BP30" s="62"/>
      <c r="BQ30" s="59">
        <v>24</v>
      </c>
      <c r="BR30" s="87"/>
      <c r="BS30" s="731"/>
      <c r="BT30" s="732"/>
      <c r="BU30" s="732"/>
      <c r="BV30" s="732"/>
      <c r="BW30" s="732"/>
      <c r="BX30" s="732"/>
      <c r="BY30" s="732"/>
      <c r="BZ30" s="732"/>
      <c r="CA30" s="732"/>
      <c r="CB30" s="732"/>
      <c r="CC30" s="732"/>
      <c r="CD30" s="732"/>
      <c r="CE30" s="732"/>
      <c r="CF30" s="732"/>
      <c r="CG30" s="733"/>
      <c r="CH30" s="734"/>
      <c r="CI30" s="726"/>
      <c r="CJ30" s="726"/>
      <c r="CK30" s="726"/>
      <c r="CL30" s="735"/>
      <c r="CM30" s="734"/>
      <c r="CN30" s="726"/>
      <c r="CO30" s="726"/>
      <c r="CP30" s="726"/>
      <c r="CQ30" s="735"/>
      <c r="CR30" s="734"/>
      <c r="CS30" s="726"/>
      <c r="CT30" s="726"/>
      <c r="CU30" s="726"/>
      <c r="CV30" s="735"/>
      <c r="CW30" s="734"/>
      <c r="CX30" s="726"/>
      <c r="CY30" s="726"/>
      <c r="CZ30" s="726"/>
      <c r="DA30" s="735"/>
      <c r="DB30" s="734"/>
      <c r="DC30" s="726"/>
      <c r="DD30" s="726"/>
      <c r="DE30" s="726"/>
      <c r="DF30" s="735"/>
      <c r="DG30" s="734"/>
      <c r="DH30" s="726"/>
      <c r="DI30" s="726"/>
      <c r="DJ30" s="726"/>
      <c r="DK30" s="735"/>
      <c r="DL30" s="734"/>
      <c r="DM30" s="726"/>
      <c r="DN30" s="726"/>
      <c r="DO30" s="726"/>
      <c r="DP30" s="735"/>
      <c r="DQ30" s="734"/>
      <c r="DR30" s="726"/>
      <c r="DS30" s="726"/>
      <c r="DT30" s="726"/>
      <c r="DU30" s="735"/>
      <c r="DV30" s="731"/>
      <c r="DW30" s="732"/>
      <c r="DX30" s="732"/>
      <c r="DY30" s="732"/>
      <c r="DZ30" s="750"/>
      <c r="EA30" s="54"/>
    </row>
    <row r="31" spans="1:131" s="51" customFormat="1" ht="26.25" customHeight="1" x14ac:dyDescent="0.2">
      <c r="A31" s="61">
        <v>4</v>
      </c>
      <c r="B31" s="731" t="s">
        <v>462</v>
      </c>
      <c r="C31" s="732"/>
      <c r="D31" s="732"/>
      <c r="E31" s="732"/>
      <c r="F31" s="732"/>
      <c r="G31" s="732"/>
      <c r="H31" s="732"/>
      <c r="I31" s="732"/>
      <c r="J31" s="732"/>
      <c r="K31" s="732"/>
      <c r="L31" s="732"/>
      <c r="M31" s="732"/>
      <c r="N31" s="732"/>
      <c r="O31" s="732"/>
      <c r="P31" s="733"/>
      <c r="Q31" s="722">
        <v>2401</v>
      </c>
      <c r="R31" s="723"/>
      <c r="S31" s="723"/>
      <c r="T31" s="723"/>
      <c r="U31" s="723"/>
      <c r="V31" s="723">
        <v>2030</v>
      </c>
      <c r="W31" s="723"/>
      <c r="X31" s="723"/>
      <c r="Y31" s="723"/>
      <c r="Z31" s="723"/>
      <c r="AA31" s="723">
        <v>371</v>
      </c>
      <c r="AB31" s="723"/>
      <c r="AC31" s="723"/>
      <c r="AD31" s="723"/>
      <c r="AE31" s="724"/>
      <c r="AF31" s="725">
        <v>1693</v>
      </c>
      <c r="AG31" s="726"/>
      <c r="AH31" s="726"/>
      <c r="AI31" s="726"/>
      <c r="AJ31" s="727"/>
      <c r="AK31" s="728">
        <v>230</v>
      </c>
      <c r="AL31" s="723"/>
      <c r="AM31" s="723"/>
      <c r="AN31" s="723"/>
      <c r="AO31" s="723"/>
      <c r="AP31" s="723">
        <v>8861</v>
      </c>
      <c r="AQ31" s="723"/>
      <c r="AR31" s="723"/>
      <c r="AS31" s="723"/>
      <c r="AT31" s="723"/>
      <c r="AU31" s="723">
        <v>204</v>
      </c>
      <c r="AV31" s="723"/>
      <c r="AW31" s="723"/>
      <c r="AX31" s="723"/>
      <c r="AY31" s="723"/>
      <c r="AZ31" s="775" t="s">
        <v>203</v>
      </c>
      <c r="BA31" s="775"/>
      <c r="BB31" s="775"/>
      <c r="BC31" s="775"/>
      <c r="BD31" s="775"/>
      <c r="BE31" s="729" t="s">
        <v>463</v>
      </c>
      <c r="BF31" s="729"/>
      <c r="BG31" s="729"/>
      <c r="BH31" s="729"/>
      <c r="BI31" s="730"/>
      <c r="BJ31" s="63"/>
      <c r="BK31" s="63"/>
      <c r="BL31" s="63"/>
      <c r="BM31" s="63"/>
      <c r="BN31" s="63"/>
      <c r="BO31" s="62"/>
      <c r="BP31" s="62"/>
      <c r="BQ31" s="59">
        <v>25</v>
      </c>
      <c r="BR31" s="87"/>
      <c r="BS31" s="731"/>
      <c r="BT31" s="732"/>
      <c r="BU31" s="732"/>
      <c r="BV31" s="732"/>
      <c r="BW31" s="732"/>
      <c r="BX31" s="732"/>
      <c r="BY31" s="732"/>
      <c r="BZ31" s="732"/>
      <c r="CA31" s="732"/>
      <c r="CB31" s="732"/>
      <c r="CC31" s="732"/>
      <c r="CD31" s="732"/>
      <c r="CE31" s="732"/>
      <c r="CF31" s="732"/>
      <c r="CG31" s="733"/>
      <c r="CH31" s="734"/>
      <c r="CI31" s="726"/>
      <c r="CJ31" s="726"/>
      <c r="CK31" s="726"/>
      <c r="CL31" s="735"/>
      <c r="CM31" s="734"/>
      <c r="CN31" s="726"/>
      <c r="CO31" s="726"/>
      <c r="CP31" s="726"/>
      <c r="CQ31" s="735"/>
      <c r="CR31" s="734"/>
      <c r="CS31" s="726"/>
      <c r="CT31" s="726"/>
      <c r="CU31" s="726"/>
      <c r="CV31" s="735"/>
      <c r="CW31" s="734"/>
      <c r="CX31" s="726"/>
      <c r="CY31" s="726"/>
      <c r="CZ31" s="726"/>
      <c r="DA31" s="735"/>
      <c r="DB31" s="734"/>
      <c r="DC31" s="726"/>
      <c r="DD31" s="726"/>
      <c r="DE31" s="726"/>
      <c r="DF31" s="735"/>
      <c r="DG31" s="734"/>
      <c r="DH31" s="726"/>
      <c r="DI31" s="726"/>
      <c r="DJ31" s="726"/>
      <c r="DK31" s="735"/>
      <c r="DL31" s="734"/>
      <c r="DM31" s="726"/>
      <c r="DN31" s="726"/>
      <c r="DO31" s="726"/>
      <c r="DP31" s="735"/>
      <c r="DQ31" s="734"/>
      <c r="DR31" s="726"/>
      <c r="DS31" s="726"/>
      <c r="DT31" s="726"/>
      <c r="DU31" s="735"/>
      <c r="DV31" s="731"/>
      <c r="DW31" s="732"/>
      <c r="DX31" s="732"/>
      <c r="DY31" s="732"/>
      <c r="DZ31" s="750"/>
      <c r="EA31" s="54"/>
    </row>
    <row r="32" spans="1:131" s="51" customFormat="1" ht="26.25" customHeight="1" x14ac:dyDescent="0.2">
      <c r="A32" s="61">
        <v>5</v>
      </c>
      <c r="B32" s="731" t="s">
        <v>465</v>
      </c>
      <c r="C32" s="732"/>
      <c r="D32" s="732"/>
      <c r="E32" s="732"/>
      <c r="F32" s="732"/>
      <c r="G32" s="732"/>
      <c r="H32" s="732"/>
      <c r="I32" s="732"/>
      <c r="J32" s="732"/>
      <c r="K32" s="732"/>
      <c r="L32" s="732"/>
      <c r="M32" s="732"/>
      <c r="N32" s="732"/>
      <c r="O32" s="732"/>
      <c r="P32" s="733"/>
      <c r="Q32" s="722">
        <v>3387</v>
      </c>
      <c r="R32" s="723"/>
      <c r="S32" s="723"/>
      <c r="T32" s="723"/>
      <c r="U32" s="723"/>
      <c r="V32" s="723">
        <v>3361</v>
      </c>
      <c r="W32" s="723"/>
      <c r="X32" s="723"/>
      <c r="Y32" s="723"/>
      <c r="Z32" s="723"/>
      <c r="AA32" s="723">
        <v>26</v>
      </c>
      <c r="AB32" s="723"/>
      <c r="AC32" s="723"/>
      <c r="AD32" s="723"/>
      <c r="AE32" s="724"/>
      <c r="AF32" s="725">
        <v>343</v>
      </c>
      <c r="AG32" s="726"/>
      <c r="AH32" s="726"/>
      <c r="AI32" s="726"/>
      <c r="AJ32" s="727"/>
      <c r="AK32" s="728">
        <v>1271</v>
      </c>
      <c r="AL32" s="723"/>
      <c r="AM32" s="723"/>
      <c r="AN32" s="723"/>
      <c r="AO32" s="723"/>
      <c r="AP32" s="723">
        <v>26108</v>
      </c>
      <c r="AQ32" s="723"/>
      <c r="AR32" s="723"/>
      <c r="AS32" s="723"/>
      <c r="AT32" s="723"/>
      <c r="AU32" s="723">
        <v>11540</v>
      </c>
      <c r="AV32" s="723"/>
      <c r="AW32" s="723"/>
      <c r="AX32" s="723"/>
      <c r="AY32" s="723"/>
      <c r="AZ32" s="775" t="s">
        <v>203</v>
      </c>
      <c r="BA32" s="775"/>
      <c r="BB32" s="775"/>
      <c r="BC32" s="775"/>
      <c r="BD32" s="775"/>
      <c r="BE32" s="729" t="s">
        <v>463</v>
      </c>
      <c r="BF32" s="729"/>
      <c r="BG32" s="729"/>
      <c r="BH32" s="729"/>
      <c r="BI32" s="730"/>
      <c r="BJ32" s="63"/>
      <c r="BK32" s="63"/>
      <c r="BL32" s="63"/>
      <c r="BM32" s="63"/>
      <c r="BN32" s="63"/>
      <c r="BO32" s="62"/>
      <c r="BP32" s="62"/>
      <c r="BQ32" s="59">
        <v>26</v>
      </c>
      <c r="BR32" s="87"/>
      <c r="BS32" s="731"/>
      <c r="BT32" s="732"/>
      <c r="BU32" s="732"/>
      <c r="BV32" s="732"/>
      <c r="BW32" s="732"/>
      <c r="BX32" s="732"/>
      <c r="BY32" s="732"/>
      <c r="BZ32" s="732"/>
      <c r="CA32" s="732"/>
      <c r="CB32" s="732"/>
      <c r="CC32" s="732"/>
      <c r="CD32" s="732"/>
      <c r="CE32" s="732"/>
      <c r="CF32" s="732"/>
      <c r="CG32" s="733"/>
      <c r="CH32" s="734"/>
      <c r="CI32" s="726"/>
      <c r="CJ32" s="726"/>
      <c r="CK32" s="726"/>
      <c r="CL32" s="735"/>
      <c r="CM32" s="734"/>
      <c r="CN32" s="726"/>
      <c r="CO32" s="726"/>
      <c r="CP32" s="726"/>
      <c r="CQ32" s="735"/>
      <c r="CR32" s="734"/>
      <c r="CS32" s="726"/>
      <c r="CT32" s="726"/>
      <c r="CU32" s="726"/>
      <c r="CV32" s="735"/>
      <c r="CW32" s="734"/>
      <c r="CX32" s="726"/>
      <c r="CY32" s="726"/>
      <c r="CZ32" s="726"/>
      <c r="DA32" s="735"/>
      <c r="DB32" s="734"/>
      <c r="DC32" s="726"/>
      <c r="DD32" s="726"/>
      <c r="DE32" s="726"/>
      <c r="DF32" s="735"/>
      <c r="DG32" s="734"/>
      <c r="DH32" s="726"/>
      <c r="DI32" s="726"/>
      <c r="DJ32" s="726"/>
      <c r="DK32" s="735"/>
      <c r="DL32" s="734"/>
      <c r="DM32" s="726"/>
      <c r="DN32" s="726"/>
      <c r="DO32" s="726"/>
      <c r="DP32" s="735"/>
      <c r="DQ32" s="734"/>
      <c r="DR32" s="726"/>
      <c r="DS32" s="726"/>
      <c r="DT32" s="726"/>
      <c r="DU32" s="735"/>
      <c r="DV32" s="731"/>
      <c r="DW32" s="732"/>
      <c r="DX32" s="732"/>
      <c r="DY32" s="732"/>
      <c r="DZ32" s="750"/>
      <c r="EA32" s="54"/>
    </row>
    <row r="33" spans="1:131" s="51" customFormat="1" ht="26.25" customHeight="1" x14ac:dyDescent="0.2">
      <c r="A33" s="61">
        <v>6</v>
      </c>
      <c r="B33" s="731" t="s">
        <v>29</v>
      </c>
      <c r="C33" s="732"/>
      <c r="D33" s="732"/>
      <c r="E33" s="732"/>
      <c r="F33" s="732"/>
      <c r="G33" s="732"/>
      <c r="H33" s="732"/>
      <c r="I33" s="732"/>
      <c r="J33" s="732"/>
      <c r="K33" s="732"/>
      <c r="L33" s="732"/>
      <c r="M33" s="732"/>
      <c r="N33" s="732"/>
      <c r="O33" s="732"/>
      <c r="P33" s="733"/>
      <c r="Q33" s="722">
        <v>0</v>
      </c>
      <c r="R33" s="723"/>
      <c r="S33" s="723"/>
      <c r="T33" s="723"/>
      <c r="U33" s="723"/>
      <c r="V33" s="723">
        <v>0</v>
      </c>
      <c r="W33" s="723"/>
      <c r="X33" s="723"/>
      <c r="Y33" s="723"/>
      <c r="Z33" s="723"/>
      <c r="AA33" s="723" t="s">
        <v>203</v>
      </c>
      <c r="AB33" s="723"/>
      <c r="AC33" s="723"/>
      <c r="AD33" s="723"/>
      <c r="AE33" s="724"/>
      <c r="AF33" s="725" t="s">
        <v>203</v>
      </c>
      <c r="AG33" s="726"/>
      <c r="AH33" s="726"/>
      <c r="AI33" s="726"/>
      <c r="AJ33" s="727"/>
      <c r="AK33" s="728" t="s">
        <v>203</v>
      </c>
      <c r="AL33" s="723"/>
      <c r="AM33" s="723"/>
      <c r="AN33" s="723"/>
      <c r="AO33" s="723"/>
      <c r="AP33" s="723" t="s">
        <v>203</v>
      </c>
      <c r="AQ33" s="723"/>
      <c r="AR33" s="723"/>
      <c r="AS33" s="723"/>
      <c r="AT33" s="723"/>
      <c r="AU33" s="723" t="s">
        <v>203</v>
      </c>
      <c r="AV33" s="723"/>
      <c r="AW33" s="723"/>
      <c r="AX33" s="723"/>
      <c r="AY33" s="723"/>
      <c r="AZ33" s="775" t="s">
        <v>203</v>
      </c>
      <c r="BA33" s="775"/>
      <c r="BB33" s="775"/>
      <c r="BC33" s="775"/>
      <c r="BD33" s="775"/>
      <c r="BE33" s="729" t="s">
        <v>25</v>
      </c>
      <c r="BF33" s="729"/>
      <c r="BG33" s="729"/>
      <c r="BH33" s="729"/>
      <c r="BI33" s="730"/>
      <c r="BJ33" s="63"/>
      <c r="BK33" s="63"/>
      <c r="BL33" s="63"/>
      <c r="BM33" s="63"/>
      <c r="BN33" s="63"/>
      <c r="BO33" s="62"/>
      <c r="BP33" s="62"/>
      <c r="BQ33" s="59">
        <v>27</v>
      </c>
      <c r="BR33" s="87"/>
      <c r="BS33" s="731"/>
      <c r="BT33" s="732"/>
      <c r="BU33" s="732"/>
      <c r="BV33" s="732"/>
      <c r="BW33" s="732"/>
      <c r="BX33" s="732"/>
      <c r="BY33" s="732"/>
      <c r="BZ33" s="732"/>
      <c r="CA33" s="732"/>
      <c r="CB33" s="732"/>
      <c r="CC33" s="732"/>
      <c r="CD33" s="732"/>
      <c r="CE33" s="732"/>
      <c r="CF33" s="732"/>
      <c r="CG33" s="733"/>
      <c r="CH33" s="734"/>
      <c r="CI33" s="726"/>
      <c r="CJ33" s="726"/>
      <c r="CK33" s="726"/>
      <c r="CL33" s="735"/>
      <c r="CM33" s="734"/>
      <c r="CN33" s="726"/>
      <c r="CO33" s="726"/>
      <c r="CP33" s="726"/>
      <c r="CQ33" s="735"/>
      <c r="CR33" s="734"/>
      <c r="CS33" s="726"/>
      <c r="CT33" s="726"/>
      <c r="CU33" s="726"/>
      <c r="CV33" s="735"/>
      <c r="CW33" s="734"/>
      <c r="CX33" s="726"/>
      <c r="CY33" s="726"/>
      <c r="CZ33" s="726"/>
      <c r="DA33" s="735"/>
      <c r="DB33" s="734"/>
      <c r="DC33" s="726"/>
      <c r="DD33" s="726"/>
      <c r="DE33" s="726"/>
      <c r="DF33" s="735"/>
      <c r="DG33" s="734"/>
      <c r="DH33" s="726"/>
      <c r="DI33" s="726"/>
      <c r="DJ33" s="726"/>
      <c r="DK33" s="735"/>
      <c r="DL33" s="734"/>
      <c r="DM33" s="726"/>
      <c r="DN33" s="726"/>
      <c r="DO33" s="726"/>
      <c r="DP33" s="735"/>
      <c r="DQ33" s="734"/>
      <c r="DR33" s="726"/>
      <c r="DS33" s="726"/>
      <c r="DT33" s="726"/>
      <c r="DU33" s="735"/>
      <c r="DV33" s="731"/>
      <c r="DW33" s="732"/>
      <c r="DX33" s="732"/>
      <c r="DY33" s="732"/>
      <c r="DZ33" s="750"/>
      <c r="EA33" s="54"/>
    </row>
    <row r="34" spans="1:131" s="51" customFormat="1" ht="26.25" customHeight="1" x14ac:dyDescent="0.2">
      <c r="A34" s="61">
        <v>7</v>
      </c>
      <c r="B34" s="731"/>
      <c r="C34" s="732"/>
      <c r="D34" s="732"/>
      <c r="E34" s="732"/>
      <c r="F34" s="732"/>
      <c r="G34" s="732"/>
      <c r="H34" s="732"/>
      <c r="I34" s="732"/>
      <c r="J34" s="732"/>
      <c r="K34" s="732"/>
      <c r="L34" s="732"/>
      <c r="M34" s="732"/>
      <c r="N34" s="732"/>
      <c r="O34" s="732"/>
      <c r="P34" s="733"/>
      <c r="Q34" s="722"/>
      <c r="R34" s="723"/>
      <c r="S34" s="723"/>
      <c r="T34" s="723"/>
      <c r="U34" s="723"/>
      <c r="V34" s="723"/>
      <c r="W34" s="723"/>
      <c r="X34" s="723"/>
      <c r="Y34" s="723"/>
      <c r="Z34" s="723"/>
      <c r="AA34" s="723"/>
      <c r="AB34" s="723"/>
      <c r="AC34" s="723"/>
      <c r="AD34" s="723"/>
      <c r="AE34" s="724"/>
      <c r="AF34" s="725"/>
      <c r="AG34" s="726"/>
      <c r="AH34" s="726"/>
      <c r="AI34" s="726"/>
      <c r="AJ34" s="727"/>
      <c r="AK34" s="728"/>
      <c r="AL34" s="723"/>
      <c r="AM34" s="723"/>
      <c r="AN34" s="723"/>
      <c r="AO34" s="723"/>
      <c r="AP34" s="723"/>
      <c r="AQ34" s="723"/>
      <c r="AR34" s="723"/>
      <c r="AS34" s="723"/>
      <c r="AT34" s="723"/>
      <c r="AU34" s="723"/>
      <c r="AV34" s="723"/>
      <c r="AW34" s="723"/>
      <c r="AX34" s="723"/>
      <c r="AY34" s="723"/>
      <c r="AZ34" s="775"/>
      <c r="BA34" s="775"/>
      <c r="BB34" s="775"/>
      <c r="BC34" s="775"/>
      <c r="BD34" s="775"/>
      <c r="BE34" s="729"/>
      <c r="BF34" s="729"/>
      <c r="BG34" s="729"/>
      <c r="BH34" s="729"/>
      <c r="BI34" s="730"/>
      <c r="BJ34" s="63"/>
      <c r="BK34" s="63"/>
      <c r="BL34" s="63"/>
      <c r="BM34" s="63"/>
      <c r="BN34" s="63"/>
      <c r="BO34" s="62"/>
      <c r="BP34" s="62"/>
      <c r="BQ34" s="59">
        <v>28</v>
      </c>
      <c r="BR34" s="87"/>
      <c r="BS34" s="731"/>
      <c r="BT34" s="732"/>
      <c r="BU34" s="732"/>
      <c r="BV34" s="732"/>
      <c r="BW34" s="732"/>
      <c r="BX34" s="732"/>
      <c r="BY34" s="732"/>
      <c r="BZ34" s="732"/>
      <c r="CA34" s="732"/>
      <c r="CB34" s="732"/>
      <c r="CC34" s="732"/>
      <c r="CD34" s="732"/>
      <c r="CE34" s="732"/>
      <c r="CF34" s="732"/>
      <c r="CG34" s="733"/>
      <c r="CH34" s="734"/>
      <c r="CI34" s="726"/>
      <c r="CJ34" s="726"/>
      <c r="CK34" s="726"/>
      <c r="CL34" s="735"/>
      <c r="CM34" s="734"/>
      <c r="CN34" s="726"/>
      <c r="CO34" s="726"/>
      <c r="CP34" s="726"/>
      <c r="CQ34" s="735"/>
      <c r="CR34" s="734"/>
      <c r="CS34" s="726"/>
      <c r="CT34" s="726"/>
      <c r="CU34" s="726"/>
      <c r="CV34" s="735"/>
      <c r="CW34" s="734"/>
      <c r="CX34" s="726"/>
      <c r="CY34" s="726"/>
      <c r="CZ34" s="726"/>
      <c r="DA34" s="735"/>
      <c r="DB34" s="734"/>
      <c r="DC34" s="726"/>
      <c r="DD34" s="726"/>
      <c r="DE34" s="726"/>
      <c r="DF34" s="735"/>
      <c r="DG34" s="734"/>
      <c r="DH34" s="726"/>
      <c r="DI34" s="726"/>
      <c r="DJ34" s="726"/>
      <c r="DK34" s="735"/>
      <c r="DL34" s="734"/>
      <c r="DM34" s="726"/>
      <c r="DN34" s="726"/>
      <c r="DO34" s="726"/>
      <c r="DP34" s="735"/>
      <c r="DQ34" s="734"/>
      <c r="DR34" s="726"/>
      <c r="DS34" s="726"/>
      <c r="DT34" s="726"/>
      <c r="DU34" s="735"/>
      <c r="DV34" s="731"/>
      <c r="DW34" s="732"/>
      <c r="DX34" s="732"/>
      <c r="DY34" s="732"/>
      <c r="DZ34" s="750"/>
      <c r="EA34" s="54"/>
    </row>
    <row r="35" spans="1:131" s="51" customFormat="1" ht="26.25" customHeight="1" x14ac:dyDescent="0.2">
      <c r="A35" s="61">
        <v>8</v>
      </c>
      <c r="B35" s="731"/>
      <c r="C35" s="732"/>
      <c r="D35" s="732"/>
      <c r="E35" s="732"/>
      <c r="F35" s="732"/>
      <c r="G35" s="732"/>
      <c r="H35" s="732"/>
      <c r="I35" s="732"/>
      <c r="J35" s="732"/>
      <c r="K35" s="732"/>
      <c r="L35" s="732"/>
      <c r="M35" s="732"/>
      <c r="N35" s="732"/>
      <c r="O35" s="732"/>
      <c r="P35" s="733"/>
      <c r="Q35" s="722"/>
      <c r="R35" s="723"/>
      <c r="S35" s="723"/>
      <c r="T35" s="723"/>
      <c r="U35" s="723"/>
      <c r="V35" s="723"/>
      <c r="W35" s="723"/>
      <c r="X35" s="723"/>
      <c r="Y35" s="723"/>
      <c r="Z35" s="723"/>
      <c r="AA35" s="723"/>
      <c r="AB35" s="723"/>
      <c r="AC35" s="723"/>
      <c r="AD35" s="723"/>
      <c r="AE35" s="724"/>
      <c r="AF35" s="725"/>
      <c r="AG35" s="726"/>
      <c r="AH35" s="726"/>
      <c r="AI35" s="726"/>
      <c r="AJ35" s="727"/>
      <c r="AK35" s="728"/>
      <c r="AL35" s="723"/>
      <c r="AM35" s="723"/>
      <c r="AN35" s="723"/>
      <c r="AO35" s="723"/>
      <c r="AP35" s="723"/>
      <c r="AQ35" s="723"/>
      <c r="AR35" s="723"/>
      <c r="AS35" s="723"/>
      <c r="AT35" s="723"/>
      <c r="AU35" s="723"/>
      <c r="AV35" s="723"/>
      <c r="AW35" s="723"/>
      <c r="AX35" s="723"/>
      <c r="AY35" s="723"/>
      <c r="AZ35" s="775"/>
      <c r="BA35" s="775"/>
      <c r="BB35" s="775"/>
      <c r="BC35" s="775"/>
      <c r="BD35" s="775"/>
      <c r="BE35" s="729"/>
      <c r="BF35" s="729"/>
      <c r="BG35" s="729"/>
      <c r="BH35" s="729"/>
      <c r="BI35" s="730"/>
      <c r="BJ35" s="63"/>
      <c r="BK35" s="63"/>
      <c r="BL35" s="63"/>
      <c r="BM35" s="63"/>
      <c r="BN35" s="63"/>
      <c r="BO35" s="62"/>
      <c r="BP35" s="62"/>
      <c r="BQ35" s="59">
        <v>29</v>
      </c>
      <c r="BR35" s="87"/>
      <c r="BS35" s="731"/>
      <c r="BT35" s="732"/>
      <c r="BU35" s="732"/>
      <c r="BV35" s="732"/>
      <c r="BW35" s="732"/>
      <c r="BX35" s="732"/>
      <c r="BY35" s="732"/>
      <c r="BZ35" s="732"/>
      <c r="CA35" s="732"/>
      <c r="CB35" s="732"/>
      <c r="CC35" s="732"/>
      <c r="CD35" s="732"/>
      <c r="CE35" s="732"/>
      <c r="CF35" s="732"/>
      <c r="CG35" s="733"/>
      <c r="CH35" s="734"/>
      <c r="CI35" s="726"/>
      <c r="CJ35" s="726"/>
      <c r="CK35" s="726"/>
      <c r="CL35" s="735"/>
      <c r="CM35" s="734"/>
      <c r="CN35" s="726"/>
      <c r="CO35" s="726"/>
      <c r="CP35" s="726"/>
      <c r="CQ35" s="735"/>
      <c r="CR35" s="734"/>
      <c r="CS35" s="726"/>
      <c r="CT35" s="726"/>
      <c r="CU35" s="726"/>
      <c r="CV35" s="735"/>
      <c r="CW35" s="734"/>
      <c r="CX35" s="726"/>
      <c r="CY35" s="726"/>
      <c r="CZ35" s="726"/>
      <c r="DA35" s="735"/>
      <c r="DB35" s="734"/>
      <c r="DC35" s="726"/>
      <c r="DD35" s="726"/>
      <c r="DE35" s="726"/>
      <c r="DF35" s="735"/>
      <c r="DG35" s="734"/>
      <c r="DH35" s="726"/>
      <c r="DI35" s="726"/>
      <c r="DJ35" s="726"/>
      <c r="DK35" s="735"/>
      <c r="DL35" s="734"/>
      <c r="DM35" s="726"/>
      <c r="DN35" s="726"/>
      <c r="DO35" s="726"/>
      <c r="DP35" s="735"/>
      <c r="DQ35" s="734"/>
      <c r="DR35" s="726"/>
      <c r="DS35" s="726"/>
      <c r="DT35" s="726"/>
      <c r="DU35" s="735"/>
      <c r="DV35" s="731"/>
      <c r="DW35" s="732"/>
      <c r="DX35" s="732"/>
      <c r="DY35" s="732"/>
      <c r="DZ35" s="750"/>
      <c r="EA35" s="54"/>
    </row>
    <row r="36" spans="1:131" s="51" customFormat="1" ht="26.25" customHeight="1" x14ac:dyDescent="0.2">
      <c r="A36" s="61">
        <v>9</v>
      </c>
      <c r="B36" s="731"/>
      <c r="C36" s="732"/>
      <c r="D36" s="732"/>
      <c r="E36" s="732"/>
      <c r="F36" s="732"/>
      <c r="G36" s="732"/>
      <c r="H36" s="732"/>
      <c r="I36" s="732"/>
      <c r="J36" s="732"/>
      <c r="K36" s="732"/>
      <c r="L36" s="732"/>
      <c r="M36" s="732"/>
      <c r="N36" s="732"/>
      <c r="O36" s="732"/>
      <c r="P36" s="733"/>
      <c r="Q36" s="722"/>
      <c r="R36" s="723"/>
      <c r="S36" s="723"/>
      <c r="T36" s="723"/>
      <c r="U36" s="723"/>
      <c r="V36" s="723"/>
      <c r="W36" s="723"/>
      <c r="X36" s="723"/>
      <c r="Y36" s="723"/>
      <c r="Z36" s="723"/>
      <c r="AA36" s="723"/>
      <c r="AB36" s="723"/>
      <c r="AC36" s="723"/>
      <c r="AD36" s="723"/>
      <c r="AE36" s="724"/>
      <c r="AF36" s="725"/>
      <c r="AG36" s="726"/>
      <c r="AH36" s="726"/>
      <c r="AI36" s="726"/>
      <c r="AJ36" s="727"/>
      <c r="AK36" s="728"/>
      <c r="AL36" s="723"/>
      <c r="AM36" s="723"/>
      <c r="AN36" s="723"/>
      <c r="AO36" s="723"/>
      <c r="AP36" s="723"/>
      <c r="AQ36" s="723"/>
      <c r="AR36" s="723"/>
      <c r="AS36" s="723"/>
      <c r="AT36" s="723"/>
      <c r="AU36" s="723"/>
      <c r="AV36" s="723"/>
      <c r="AW36" s="723"/>
      <c r="AX36" s="723"/>
      <c r="AY36" s="723"/>
      <c r="AZ36" s="775"/>
      <c r="BA36" s="775"/>
      <c r="BB36" s="775"/>
      <c r="BC36" s="775"/>
      <c r="BD36" s="775"/>
      <c r="BE36" s="729"/>
      <c r="BF36" s="729"/>
      <c r="BG36" s="729"/>
      <c r="BH36" s="729"/>
      <c r="BI36" s="730"/>
      <c r="BJ36" s="63"/>
      <c r="BK36" s="63"/>
      <c r="BL36" s="63"/>
      <c r="BM36" s="63"/>
      <c r="BN36" s="63"/>
      <c r="BO36" s="62"/>
      <c r="BP36" s="62"/>
      <c r="BQ36" s="59">
        <v>30</v>
      </c>
      <c r="BR36" s="87"/>
      <c r="BS36" s="731"/>
      <c r="BT36" s="732"/>
      <c r="BU36" s="732"/>
      <c r="BV36" s="732"/>
      <c r="BW36" s="732"/>
      <c r="BX36" s="732"/>
      <c r="BY36" s="732"/>
      <c r="BZ36" s="732"/>
      <c r="CA36" s="732"/>
      <c r="CB36" s="732"/>
      <c r="CC36" s="732"/>
      <c r="CD36" s="732"/>
      <c r="CE36" s="732"/>
      <c r="CF36" s="732"/>
      <c r="CG36" s="733"/>
      <c r="CH36" s="734"/>
      <c r="CI36" s="726"/>
      <c r="CJ36" s="726"/>
      <c r="CK36" s="726"/>
      <c r="CL36" s="735"/>
      <c r="CM36" s="734"/>
      <c r="CN36" s="726"/>
      <c r="CO36" s="726"/>
      <c r="CP36" s="726"/>
      <c r="CQ36" s="735"/>
      <c r="CR36" s="734"/>
      <c r="CS36" s="726"/>
      <c r="CT36" s="726"/>
      <c r="CU36" s="726"/>
      <c r="CV36" s="735"/>
      <c r="CW36" s="734"/>
      <c r="CX36" s="726"/>
      <c r="CY36" s="726"/>
      <c r="CZ36" s="726"/>
      <c r="DA36" s="735"/>
      <c r="DB36" s="734"/>
      <c r="DC36" s="726"/>
      <c r="DD36" s="726"/>
      <c r="DE36" s="726"/>
      <c r="DF36" s="735"/>
      <c r="DG36" s="734"/>
      <c r="DH36" s="726"/>
      <c r="DI36" s="726"/>
      <c r="DJ36" s="726"/>
      <c r="DK36" s="735"/>
      <c r="DL36" s="734"/>
      <c r="DM36" s="726"/>
      <c r="DN36" s="726"/>
      <c r="DO36" s="726"/>
      <c r="DP36" s="735"/>
      <c r="DQ36" s="734"/>
      <c r="DR36" s="726"/>
      <c r="DS36" s="726"/>
      <c r="DT36" s="726"/>
      <c r="DU36" s="735"/>
      <c r="DV36" s="731"/>
      <c r="DW36" s="732"/>
      <c r="DX36" s="732"/>
      <c r="DY36" s="732"/>
      <c r="DZ36" s="750"/>
      <c r="EA36" s="54"/>
    </row>
    <row r="37" spans="1:131" s="51" customFormat="1" ht="26.25" customHeight="1" x14ac:dyDescent="0.2">
      <c r="A37" s="61">
        <v>10</v>
      </c>
      <c r="B37" s="731"/>
      <c r="C37" s="732"/>
      <c r="D37" s="732"/>
      <c r="E37" s="732"/>
      <c r="F37" s="732"/>
      <c r="G37" s="732"/>
      <c r="H37" s="732"/>
      <c r="I37" s="732"/>
      <c r="J37" s="732"/>
      <c r="K37" s="732"/>
      <c r="L37" s="732"/>
      <c r="M37" s="732"/>
      <c r="N37" s="732"/>
      <c r="O37" s="732"/>
      <c r="P37" s="733"/>
      <c r="Q37" s="722"/>
      <c r="R37" s="723"/>
      <c r="S37" s="723"/>
      <c r="T37" s="723"/>
      <c r="U37" s="723"/>
      <c r="V37" s="723"/>
      <c r="W37" s="723"/>
      <c r="X37" s="723"/>
      <c r="Y37" s="723"/>
      <c r="Z37" s="723"/>
      <c r="AA37" s="723"/>
      <c r="AB37" s="723"/>
      <c r="AC37" s="723"/>
      <c r="AD37" s="723"/>
      <c r="AE37" s="724"/>
      <c r="AF37" s="725"/>
      <c r="AG37" s="726"/>
      <c r="AH37" s="726"/>
      <c r="AI37" s="726"/>
      <c r="AJ37" s="727"/>
      <c r="AK37" s="728"/>
      <c r="AL37" s="723"/>
      <c r="AM37" s="723"/>
      <c r="AN37" s="723"/>
      <c r="AO37" s="723"/>
      <c r="AP37" s="723"/>
      <c r="AQ37" s="723"/>
      <c r="AR37" s="723"/>
      <c r="AS37" s="723"/>
      <c r="AT37" s="723"/>
      <c r="AU37" s="723"/>
      <c r="AV37" s="723"/>
      <c r="AW37" s="723"/>
      <c r="AX37" s="723"/>
      <c r="AY37" s="723"/>
      <c r="AZ37" s="775"/>
      <c r="BA37" s="775"/>
      <c r="BB37" s="775"/>
      <c r="BC37" s="775"/>
      <c r="BD37" s="775"/>
      <c r="BE37" s="729"/>
      <c r="BF37" s="729"/>
      <c r="BG37" s="729"/>
      <c r="BH37" s="729"/>
      <c r="BI37" s="730"/>
      <c r="BJ37" s="63"/>
      <c r="BK37" s="63"/>
      <c r="BL37" s="63"/>
      <c r="BM37" s="63"/>
      <c r="BN37" s="63"/>
      <c r="BO37" s="62"/>
      <c r="BP37" s="62"/>
      <c r="BQ37" s="59">
        <v>31</v>
      </c>
      <c r="BR37" s="87"/>
      <c r="BS37" s="731"/>
      <c r="BT37" s="732"/>
      <c r="BU37" s="732"/>
      <c r="BV37" s="732"/>
      <c r="BW37" s="732"/>
      <c r="BX37" s="732"/>
      <c r="BY37" s="732"/>
      <c r="BZ37" s="732"/>
      <c r="CA37" s="732"/>
      <c r="CB37" s="732"/>
      <c r="CC37" s="732"/>
      <c r="CD37" s="732"/>
      <c r="CE37" s="732"/>
      <c r="CF37" s="732"/>
      <c r="CG37" s="733"/>
      <c r="CH37" s="734"/>
      <c r="CI37" s="726"/>
      <c r="CJ37" s="726"/>
      <c r="CK37" s="726"/>
      <c r="CL37" s="735"/>
      <c r="CM37" s="734"/>
      <c r="CN37" s="726"/>
      <c r="CO37" s="726"/>
      <c r="CP37" s="726"/>
      <c r="CQ37" s="735"/>
      <c r="CR37" s="734"/>
      <c r="CS37" s="726"/>
      <c r="CT37" s="726"/>
      <c r="CU37" s="726"/>
      <c r="CV37" s="735"/>
      <c r="CW37" s="734"/>
      <c r="CX37" s="726"/>
      <c r="CY37" s="726"/>
      <c r="CZ37" s="726"/>
      <c r="DA37" s="735"/>
      <c r="DB37" s="734"/>
      <c r="DC37" s="726"/>
      <c r="DD37" s="726"/>
      <c r="DE37" s="726"/>
      <c r="DF37" s="735"/>
      <c r="DG37" s="734"/>
      <c r="DH37" s="726"/>
      <c r="DI37" s="726"/>
      <c r="DJ37" s="726"/>
      <c r="DK37" s="735"/>
      <c r="DL37" s="734"/>
      <c r="DM37" s="726"/>
      <c r="DN37" s="726"/>
      <c r="DO37" s="726"/>
      <c r="DP37" s="735"/>
      <c r="DQ37" s="734"/>
      <c r="DR37" s="726"/>
      <c r="DS37" s="726"/>
      <c r="DT37" s="726"/>
      <c r="DU37" s="735"/>
      <c r="DV37" s="731"/>
      <c r="DW37" s="732"/>
      <c r="DX37" s="732"/>
      <c r="DY37" s="732"/>
      <c r="DZ37" s="750"/>
      <c r="EA37" s="54"/>
    </row>
    <row r="38" spans="1:131" s="51" customFormat="1" ht="26.25" customHeight="1" x14ac:dyDescent="0.2">
      <c r="A38" s="61">
        <v>11</v>
      </c>
      <c r="B38" s="731"/>
      <c r="C38" s="732"/>
      <c r="D38" s="732"/>
      <c r="E38" s="732"/>
      <c r="F38" s="732"/>
      <c r="G38" s="732"/>
      <c r="H38" s="732"/>
      <c r="I38" s="732"/>
      <c r="J38" s="732"/>
      <c r="K38" s="732"/>
      <c r="L38" s="732"/>
      <c r="M38" s="732"/>
      <c r="N38" s="732"/>
      <c r="O38" s="732"/>
      <c r="P38" s="733"/>
      <c r="Q38" s="722"/>
      <c r="R38" s="723"/>
      <c r="S38" s="723"/>
      <c r="T38" s="723"/>
      <c r="U38" s="723"/>
      <c r="V38" s="723"/>
      <c r="W38" s="723"/>
      <c r="X38" s="723"/>
      <c r="Y38" s="723"/>
      <c r="Z38" s="723"/>
      <c r="AA38" s="723"/>
      <c r="AB38" s="723"/>
      <c r="AC38" s="723"/>
      <c r="AD38" s="723"/>
      <c r="AE38" s="724"/>
      <c r="AF38" s="725"/>
      <c r="AG38" s="726"/>
      <c r="AH38" s="726"/>
      <c r="AI38" s="726"/>
      <c r="AJ38" s="727"/>
      <c r="AK38" s="728"/>
      <c r="AL38" s="723"/>
      <c r="AM38" s="723"/>
      <c r="AN38" s="723"/>
      <c r="AO38" s="723"/>
      <c r="AP38" s="723"/>
      <c r="AQ38" s="723"/>
      <c r="AR38" s="723"/>
      <c r="AS38" s="723"/>
      <c r="AT38" s="723"/>
      <c r="AU38" s="723"/>
      <c r="AV38" s="723"/>
      <c r="AW38" s="723"/>
      <c r="AX38" s="723"/>
      <c r="AY38" s="723"/>
      <c r="AZ38" s="775"/>
      <c r="BA38" s="775"/>
      <c r="BB38" s="775"/>
      <c r="BC38" s="775"/>
      <c r="BD38" s="775"/>
      <c r="BE38" s="729"/>
      <c r="BF38" s="729"/>
      <c r="BG38" s="729"/>
      <c r="BH38" s="729"/>
      <c r="BI38" s="730"/>
      <c r="BJ38" s="63"/>
      <c r="BK38" s="63"/>
      <c r="BL38" s="63"/>
      <c r="BM38" s="63"/>
      <c r="BN38" s="63"/>
      <c r="BO38" s="62"/>
      <c r="BP38" s="62"/>
      <c r="BQ38" s="59">
        <v>32</v>
      </c>
      <c r="BR38" s="87"/>
      <c r="BS38" s="731"/>
      <c r="BT38" s="732"/>
      <c r="BU38" s="732"/>
      <c r="BV38" s="732"/>
      <c r="BW38" s="732"/>
      <c r="BX38" s="732"/>
      <c r="BY38" s="732"/>
      <c r="BZ38" s="732"/>
      <c r="CA38" s="732"/>
      <c r="CB38" s="732"/>
      <c r="CC38" s="732"/>
      <c r="CD38" s="732"/>
      <c r="CE38" s="732"/>
      <c r="CF38" s="732"/>
      <c r="CG38" s="733"/>
      <c r="CH38" s="734"/>
      <c r="CI38" s="726"/>
      <c r="CJ38" s="726"/>
      <c r="CK38" s="726"/>
      <c r="CL38" s="735"/>
      <c r="CM38" s="734"/>
      <c r="CN38" s="726"/>
      <c r="CO38" s="726"/>
      <c r="CP38" s="726"/>
      <c r="CQ38" s="735"/>
      <c r="CR38" s="734"/>
      <c r="CS38" s="726"/>
      <c r="CT38" s="726"/>
      <c r="CU38" s="726"/>
      <c r="CV38" s="735"/>
      <c r="CW38" s="734"/>
      <c r="CX38" s="726"/>
      <c r="CY38" s="726"/>
      <c r="CZ38" s="726"/>
      <c r="DA38" s="735"/>
      <c r="DB38" s="734"/>
      <c r="DC38" s="726"/>
      <c r="DD38" s="726"/>
      <c r="DE38" s="726"/>
      <c r="DF38" s="735"/>
      <c r="DG38" s="734"/>
      <c r="DH38" s="726"/>
      <c r="DI38" s="726"/>
      <c r="DJ38" s="726"/>
      <c r="DK38" s="735"/>
      <c r="DL38" s="734"/>
      <c r="DM38" s="726"/>
      <c r="DN38" s="726"/>
      <c r="DO38" s="726"/>
      <c r="DP38" s="735"/>
      <c r="DQ38" s="734"/>
      <c r="DR38" s="726"/>
      <c r="DS38" s="726"/>
      <c r="DT38" s="726"/>
      <c r="DU38" s="735"/>
      <c r="DV38" s="731"/>
      <c r="DW38" s="732"/>
      <c r="DX38" s="732"/>
      <c r="DY38" s="732"/>
      <c r="DZ38" s="750"/>
      <c r="EA38" s="54"/>
    </row>
    <row r="39" spans="1:131" s="51" customFormat="1" ht="26.25" customHeight="1" x14ac:dyDescent="0.2">
      <c r="A39" s="61">
        <v>12</v>
      </c>
      <c r="B39" s="731"/>
      <c r="C39" s="732"/>
      <c r="D39" s="732"/>
      <c r="E39" s="732"/>
      <c r="F39" s="732"/>
      <c r="G39" s="732"/>
      <c r="H39" s="732"/>
      <c r="I39" s="732"/>
      <c r="J39" s="732"/>
      <c r="K39" s="732"/>
      <c r="L39" s="732"/>
      <c r="M39" s="732"/>
      <c r="N39" s="732"/>
      <c r="O39" s="732"/>
      <c r="P39" s="733"/>
      <c r="Q39" s="722"/>
      <c r="R39" s="723"/>
      <c r="S39" s="723"/>
      <c r="T39" s="723"/>
      <c r="U39" s="723"/>
      <c r="V39" s="723"/>
      <c r="W39" s="723"/>
      <c r="X39" s="723"/>
      <c r="Y39" s="723"/>
      <c r="Z39" s="723"/>
      <c r="AA39" s="723"/>
      <c r="AB39" s="723"/>
      <c r="AC39" s="723"/>
      <c r="AD39" s="723"/>
      <c r="AE39" s="724"/>
      <c r="AF39" s="725"/>
      <c r="AG39" s="726"/>
      <c r="AH39" s="726"/>
      <c r="AI39" s="726"/>
      <c r="AJ39" s="727"/>
      <c r="AK39" s="728"/>
      <c r="AL39" s="723"/>
      <c r="AM39" s="723"/>
      <c r="AN39" s="723"/>
      <c r="AO39" s="723"/>
      <c r="AP39" s="723"/>
      <c r="AQ39" s="723"/>
      <c r="AR39" s="723"/>
      <c r="AS39" s="723"/>
      <c r="AT39" s="723"/>
      <c r="AU39" s="723"/>
      <c r="AV39" s="723"/>
      <c r="AW39" s="723"/>
      <c r="AX39" s="723"/>
      <c r="AY39" s="723"/>
      <c r="AZ39" s="775"/>
      <c r="BA39" s="775"/>
      <c r="BB39" s="775"/>
      <c r="BC39" s="775"/>
      <c r="BD39" s="775"/>
      <c r="BE39" s="729"/>
      <c r="BF39" s="729"/>
      <c r="BG39" s="729"/>
      <c r="BH39" s="729"/>
      <c r="BI39" s="730"/>
      <c r="BJ39" s="63"/>
      <c r="BK39" s="63"/>
      <c r="BL39" s="63"/>
      <c r="BM39" s="63"/>
      <c r="BN39" s="63"/>
      <c r="BO39" s="62"/>
      <c r="BP39" s="62"/>
      <c r="BQ39" s="59">
        <v>33</v>
      </c>
      <c r="BR39" s="87"/>
      <c r="BS39" s="731"/>
      <c r="BT39" s="732"/>
      <c r="BU39" s="732"/>
      <c r="BV39" s="732"/>
      <c r="BW39" s="732"/>
      <c r="BX39" s="732"/>
      <c r="BY39" s="732"/>
      <c r="BZ39" s="732"/>
      <c r="CA39" s="732"/>
      <c r="CB39" s="732"/>
      <c r="CC39" s="732"/>
      <c r="CD39" s="732"/>
      <c r="CE39" s="732"/>
      <c r="CF39" s="732"/>
      <c r="CG39" s="733"/>
      <c r="CH39" s="734"/>
      <c r="CI39" s="726"/>
      <c r="CJ39" s="726"/>
      <c r="CK39" s="726"/>
      <c r="CL39" s="735"/>
      <c r="CM39" s="734"/>
      <c r="CN39" s="726"/>
      <c r="CO39" s="726"/>
      <c r="CP39" s="726"/>
      <c r="CQ39" s="735"/>
      <c r="CR39" s="734"/>
      <c r="CS39" s="726"/>
      <c r="CT39" s="726"/>
      <c r="CU39" s="726"/>
      <c r="CV39" s="735"/>
      <c r="CW39" s="734"/>
      <c r="CX39" s="726"/>
      <c r="CY39" s="726"/>
      <c r="CZ39" s="726"/>
      <c r="DA39" s="735"/>
      <c r="DB39" s="734"/>
      <c r="DC39" s="726"/>
      <c r="DD39" s="726"/>
      <c r="DE39" s="726"/>
      <c r="DF39" s="735"/>
      <c r="DG39" s="734"/>
      <c r="DH39" s="726"/>
      <c r="DI39" s="726"/>
      <c r="DJ39" s="726"/>
      <c r="DK39" s="735"/>
      <c r="DL39" s="734"/>
      <c r="DM39" s="726"/>
      <c r="DN39" s="726"/>
      <c r="DO39" s="726"/>
      <c r="DP39" s="735"/>
      <c r="DQ39" s="734"/>
      <c r="DR39" s="726"/>
      <c r="DS39" s="726"/>
      <c r="DT39" s="726"/>
      <c r="DU39" s="735"/>
      <c r="DV39" s="731"/>
      <c r="DW39" s="732"/>
      <c r="DX39" s="732"/>
      <c r="DY39" s="732"/>
      <c r="DZ39" s="750"/>
      <c r="EA39" s="54"/>
    </row>
    <row r="40" spans="1:131" s="51" customFormat="1" ht="26.25" customHeight="1" x14ac:dyDescent="0.2">
      <c r="A40" s="59">
        <v>13</v>
      </c>
      <c r="B40" s="731"/>
      <c r="C40" s="732"/>
      <c r="D40" s="732"/>
      <c r="E40" s="732"/>
      <c r="F40" s="732"/>
      <c r="G40" s="732"/>
      <c r="H40" s="732"/>
      <c r="I40" s="732"/>
      <c r="J40" s="732"/>
      <c r="K40" s="732"/>
      <c r="L40" s="732"/>
      <c r="M40" s="732"/>
      <c r="N40" s="732"/>
      <c r="O40" s="732"/>
      <c r="P40" s="733"/>
      <c r="Q40" s="722"/>
      <c r="R40" s="723"/>
      <c r="S40" s="723"/>
      <c r="T40" s="723"/>
      <c r="U40" s="723"/>
      <c r="V40" s="723"/>
      <c r="W40" s="723"/>
      <c r="X40" s="723"/>
      <c r="Y40" s="723"/>
      <c r="Z40" s="723"/>
      <c r="AA40" s="723"/>
      <c r="AB40" s="723"/>
      <c r="AC40" s="723"/>
      <c r="AD40" s="723"/>
      <c r="AE40" s="724"/>
      <c r="AF40" s="725"/>
      <c r="AG40" s="726"/>
      <c r="AH40" s="726"/>
      <c r="AI40" s="726"/>
      <c r="AJ40" s="727"/>
      <c r="AK40" s="728"/>
      <c r="AL40" s="723"/>
      <c r="AM40" s="723"/>
      <c r="AN40" s="723"/>
      <c r="AO40" s="723"/>
      <c r="AP40" s="723"/>
      <c r="AQ40" s="723"/>
      <c r="AR40" s="723"/>
      <c r="AS40" s="723"/>
      <c r="AT40" s="723"/>
      <c r="AU40" s="723"/>
      <c r="AV40" s="723"/>
      <c r="AW40" s="723"/>
      <c r="AX40" s="723"/>
      <c r="AY40" s="723"/>
      <c r="AZ40" s="775"/>
      <c r="BA40" s="775"/>
      <c r="BB40" s="775"/>
      <c r="BC40" s="775"/>
      <c r="BD40" s="775"/>
      <c r="BE40" s="729"/>
      <c r="BF40" s="729"/>
      <c r="BG40" s="729"/>
      <c r="BH40" s="729"/>
      <c r="BI40" s="730"/>
      <c r="BJ40" s="63"/>
      <c r="BK40" s="63"/>
      <c r="BL40" s="63"/>
      <c r="BM40" s="63"/>
      <c r="BN40" s="63"/>
      <c r="BO40" s="62"/>
      <c r="BP40" s="62"/>
      <c r="BQ40" s="59">
        <v>34</v>
      </c>
      <c r="BR40" s="87"/>
      <c r="BS40" s="731"/>
      <c r="BT40" s="732"/>
      <c r="BU40" s="732"/>
      <c r="BV40" s="732"/>
      <c r="BW40" s="732"/>
      <c r="BX40" s="732"/>
      <c r="BY40" s="732"/>
      <c r="BZ40" s="732"/>
      <c r="CA40" s="732"/>
      <c r="CB40" s="732"/>
      <c r="CC40" s="732"/>
      <c r="CD40" s="732"/>
      <c r="CE40" s="732"/>
      <c r="CF40" s="732"/>
      <c r="CG40" s="733"/>
      <c r="CH40" s="734"/>
      <c r="CI40" s="726"/>
      <c r="CJ40" s="726"/>
      <c r="CK40" s="726"/>
      <c r="CL40" s="735"/>
      <c r="CM40" s="734"/>
      <c r="CN40" s="726"/>
      <c r="CO40" s="726"/>
      <c r="CP40" s="726"/>
      <c r="CQ40" s="735"/>
      <c r="CR40" s="734"/>
      <c r="CS40" s="726"/>
      <c r="CT40" s="726"/>
      <c r="CU40" s="726"/>
      <c r="CV40" s="735"/>
      <c r="CW40" s="734"/>
      <c r="CX40" s="726"/>
      <c r="CY40" s="726"/>
      <c r="CZ40" s="726"/>
      <c r="DA40" s="735"/>
      <c r="DB40" s="734"/>
      <c r="DC40" s="726"/>
      <c r="DD40" s="726"/>
      <c r="DE40" s="726"/>
      <c r="DF40" s="735"/>
      <c r="DG40" s="734"/>
      <c r="DH40" s="726"/>
      <c r="DI40" s="726"/>
      <c r="DJ40" s="726"/>
      <c r="DK40" s="735"/>
      <c r="DL40" s="734"/>
      <c r="DM40" s="726"/>
      <c r="DN40" s="726"/>
      <c r="DO40" s="726"/>
      <c r="DP40" s="735"/>
      <c r="DQ40" s="734"/>
      <c r="DR40" s="726"/>
      <c r="DS40" s="726"/>
      <c r="DT40" s="726"/>
      <c r="DU40" s="735"/>
      <c r="DV40" s="731"/>
      <c r="DW40" s="732"/>
      <c r="DX40" s="732"/>
      <c r="DY40" s="732"/>
      <c r="DZ40" s="750"/>
      <c r="EA40" s="54"/>
    </row>
    <row r="41" spans="1:131" s="51" customFormat="1" ht="26.25" customHeight="1" x14ac:dyDescent="0.2">
      <c r="A41" s="59">
        <v>14</v>
      </c>
      <c r="B41" s="731"/>
      <c r="C41" s="732"/>
      <c r="D41" s="732"/>
      <c r="E41" s="732"/>
      <c r="F41" s="732"/>
      <c r="G41" s="732"/>
      <c r="H41" s="732"/>
      <c r="I41" s="732"/>
      <c r="J41" s="732"/>
      <c r="K41" s="732"/>
      <c r="L41" s="732"/>
      <c r="M41" s="732"/>
      <c r="N41" s="732"/>
      <c r="O41" s="732"/>
      <c r="P41" s="733"/>
      <c r="Q41" s="722"/>
      <c r="R41" s="723"/>
      <c r="S41" s="723"/>
      <c r="T41" s="723"/>
      <c r="U41" s="723"/>
      <c r="V41" s="723"/>
      <c r="W41" s="723"/>
      <c r="X41" s="723"/>
      <c r="Y41" s="723"/>
      <c r="Z41" s="723"/>
      <c r="AA41" s="723"/>
      <c r="AB41" s="723"/>
      <c r="AC41" s="723"/>
      <c r="AD41" s="723"/>
      <c r="AE41" s="724"/>
      <c r="AF41" s="725"/>
      <c r="AG41" s="726"/>
      <c r="AH41" s="726"/>
      <c r="AI41" s="726"/>
      <c r="AJ41" s="727"/>
      <c r="AK41" s="728"/>
      <c r="AL41" s="723"/>
      <c r="AM41" s="723"/>
      <c r="AN41" s="723"/>
      <c r="AO41" s="723"/>
      <c r="AP41" s="723"/>
      <c r="AQ41" s="723"/>
      <c r="AR41" s="723"/>
      <c r="AS41" s="723"/>
      <c r="AT41" s="723"/>
      <c r="AU41" s="723"/>
      <c r="AV41" s="723"/>
      <c r="AW41" s="723"/>
      <c r="AX41" s="723"/>
      <c r="AY41" s="723"/>
      <c r="AZ41" s="775"/>
      <c r="BA41" s="775"/>
      <c r="BB41" s="775"/>
      <c r="BC41" s="775"/>
      <c r="BD41" s="775"/>
      <c r="BE41" s="729"/>
      <c r="BF41" s="729"/>
      <c r="BG41" s="729"/>
      <c r="BH41" s="729"/>
      <c r="BI41" s="730"/>
      <c r="BJ41" s="63"/>
      <c r="BK41" s="63"/>
      <c r="BL41" s="63"/>
      <c r="BM41" s="63"/>
      <c r="BN41" s="63"/>
      <c r="BO41" s="62"/>
      <c r="BP41" s="62"/>
      <c r="BQ41" s="59">
        <v>35</v>
      </c>
      <c r="BR41" s="87"/>
      <c r="BS41" s="731"/>
      <c r="BT41" s="732"/>
      <c r="BU41" s="732"/>
      <c r="BV41" s="732"/>
      <c r="BW41" s="732"/>
      <c r="BX41" s="732"/>
      <c r="BY41" s="732"/>
      <c r="BZ41" s="732"/>
      <c r="CA41" s="732"/>
      <c r="CB41" s="732"/>
      <c r="CC41" s="732"/>
      <c r="CD41" s="732"/>
      <c r="CE41" s="732"/>
      <c r="CF41" s="732"/>
      <c r="CG41" s="733"/>
      <c r="CH41" s="734"/>
      <c r="CI41" s="726"/>
      <c r="CJ41" s="726"/>
      <c r="CK41" s="726"/>
      <c r="CL41" s="735"/>
      <c r="CM41" s="734"/>
      <c r="CN41" s="726"/>
      <c r="CO41" s="726"/>
      <c r="CP41" s="726"/>
      <c r="CQ41" s="735"/>
      <c r="CR41" s="734"/>
      <c r="CS41" s="726"/>
      <c r="CT41" s="726"/>
      <c r="CU41" s="726"/>
      <c r="CV41" s="735"/>
      <c r="CW41" s="734"/>
      <c r="CX41" s="726"/>
      <c r="CY41" s="726"/>
      <c r="CZ41" s="726"/>
      <c r="DA41" s="735"/>
      <c r="DB41" s="734"/>
      <c r="DC41" s="726"/>
      <c r="DD41" s="726"/>
      <c r="DE41" s="726"/>
      <c r="DF41" s="735"/>
      <c r="DG41" s="734"/>
      <c r="DH41" s="726"/>
      <c r="DI41" s="726"/>
      <c r="DJ41" s="726"/>
      <c r="DK41" s="735"/>
      <c r="DL41" s="734"/>
      <c r="DM41" s="726"/>
      <c r="DN41" s="726"/>
      <c r="DO41" s="726"/>
      <c r="DP41" s="735"/>
      <c r="DQ41" s="734"/>
      <c r="DR41" s="726"/>
      <c r="DS41" s="726"/>
      <c r="DT41" s="726"/>
      <c r="DU41" s="735"/>
      <c r="DV41" s="731"/>
      <c r="DW41" s="732"/>
      <c r="DX41" s="732"/>
      <c r="DY41" s="732"/>
      <c r="DZ41" s="750"/>
      <c r="EA41" s="54"/>
    </row>
    <row r="42" spans="1:131" s="51" customFormat="1" ht="26.25" customHeight="1" x14ac:dyDescent="0.2">
      <c r="A42" s="59">
        <v>15</v>
      </c>
      <c r="B42" s="731"/>
      <c r="C42" s="732"/>
      <c r="D42" s="732"/>
      <c r="E42" s="732"/>
      <c r="F42" s="732"/>
      <c r="G42" s="732"/>
      <c r="H42" s="732"/>
      <c r="I42" s="732"/>
      <c r="J42" s="732"/>
      <c r="K42" s="732"/>
      <c r="L42" s="732"/>
      <c r="M42" s="732"/>
      <c r="N42" s="732"/>
      <c r="O42" s="732"/>
      <c r="P42" s="733"/>
      <c r="Q42" s="722"/>
      <c r="R42" s="723"/>
      <c r="S42" s="723"/>
      <c r="T42" s="723"/>
      <c r="U42" s="723"/>
      <c r="V42" s="723"/>
      <c r="W42" s="723"/>
      <c r="X42" s="723"/>
      <c r="Y42" s="723"/>
      <c r="Z42" s="723"/>
      <c r="AA42" s="723"/>
      <c r="AB42" s="723"/>
      <c r="AC42" s="723"/>
      <c r="AD42" s="723"/>
      <c r="AE42" s="724"/>
      <c r="AF42" s="725"/>
      <c r="AG42" s="726"/>
      <c r="AH42" s="726"/>
      <c r="AI42" s="726"/>
      <c r="AJ42" s="727"/>
      <c r="AK42" s="728"/>
      <c r="AL42" s="723"/>
      <c r="AM42" s="723"/>
      <c r="AN42" s="723"/>
      <c r="AO42" s="723"/>
      <c r="AP42" s="723"/>
      <c r="AQ42" s="723"/>
      <c r="AR42" s="723"/>
      <c r="AS42" s="723"/>
      <c r="AT42" s="723"/>
      <c r="AU42" s="723"/>
      <c r="AV42" s="723"/>
      <c r="AW42" s="723"/>
      <c r="AX42" s="723"/>
      <c r="AY42" s="723"/>
      <c r="AZ42" s="775"/>
      <c r="BA42" s="775"/>
      <c r="BB42" s="775"/>
      <c r="BC42" s="775"/>
      <c r="BD42" s="775"/>
      <c r="BE42" s="729"/>
      <c r="BF42" s="729"/>
      <c r="BG42" s="729"/>
      <c r="BH42" s="729"/>
      <c r="BI42" s="730"/>
      <c r="BJ42" s="63"/>
      <c r="BK42" s="63"/>
      <c r="BL42" s="63"/>
      <c r="BM42" s="63"/>
      <c r="BN42" s="63"/>
      <c r="BO42" s="62"/>
      <c r="BP42" s="62"/>
      <c r="BQ42" s="59">
        <v>36</v>
      </c>
      <c r="BR42" s="87"/>
      <c r="BS42" s="731"/>
      <c r="BT42" s="732"/>
      <c r="BU42" s="732"/>
      <c r="BV42" s="732"/>
      <c r="BW42" s="732"/>
      <c r="BX42" s="732"/>
      <c r="BY42" s="732"/>
      <c r="BZ42" s="732"/>
      <c r="CA42" s="732"/>
      <c r="CB42" s="732"/>
      <c r="CC42" s="732"/>
      <c r="CD42" s="732"/>
      <c r="CE42" s="732"/>
      <c r="CF42" s="732"/>
      <c r="CG42" s="733"/>
      <c r="CH42" s="734"/>
      <c r="CI42" s="726"/>
      <c r="CJ42" s="726"/>
      <c r="CK42" s="726"/>
      <c r="CL42" s="735"/>
      <c r="CM42" s="734"/>
      <c r="CN42" s="726"/>
      <c r="CO42" s="726"/>
      <c r="CP42" s="726"/>
      <c r="CQ42" s="735"/>
      <c r="CR42" s="734"/>
      <c r="CS42" s="726"/>
      <c r="CT42" s="726"/>
      <c r="CU42" s="726"/>
      <c r="CV42" s="735"/>
      <c r="CW42" s="734"/>
      <c r="CX42" s="726"/>
      <c r="CY42" s="726"/>
      <c r="CZ42" s="726"/>
      <c r="DA42" s="735"/>
      <c r="DB42" s="734"/>
      <c r="DC42" s="726"/>
      <c r="DD42" s="726"/>
      <c r="DE42" s="726"/>
      <c r="DF42" s="735"/>
      <c r="DG42" s="734"/>
      <c r="DH42" s="726"/>
      <c r="DI42" s="726"/>
      <c r="DJ42" s="726"/>
      <c r="DK42" s="735"/>
      <c r="DL42" s="734"/>
      <c r="DM42" s="726"/>
      <c r="DN42" s="726"/>
      <c r="DO42" s="726"/>
      <c r="DP42" s="735"/>
      <c r="DQ42" s="734"/>
      <c r="DR42" s="726"/>
      <c r="DS42" s="726"/>
      <c r="DT42" s="726"/>
      <c r="DU42" s="735"/>
      <c r="DV42" s="731"/>
      <c r="DW42" s="732"/>
      <c r="DX42" s="732"/>
      <c r="DY42" s="732"/>
      <c r="DZ42" s="750"/>
      <c r="EA42" s="54"/>
    </row>
    <row r="43" spans="1:131" s="51" customFormat="1" ht="26.25" customHeight="1" x14ac:dyDescent="0.2">
      <c r="A43" s="59">
        <v>16</v>
      </c>
      <c r="B43" s="731"/>
      <c r="C43" s="732"/>
      <c r="D43" s="732"/>
      <c r="E43" s="732"/>
      <c r="F43" s="732"/>
      <c r="G43" s="732"/>
      <c r="H43" s="732"/>
      <c r="I43" s="732"/>
      <c r="J43" s="732"/>
      <c r="K43" s="732"/>
      <c r="L43" s="732"/>
      <c r="M43" s="732"/>
      <c r="N43" s="732"/>
      <c r="O43" s="732"/>
      <c r="P43" s="733"/>
      <c r="Q43" s="722"/>
      <c r="R43" s="723"/>
      <c r="S43" s="723"/>
      <c r="T43" s="723"/>
      <c r="U43" s="723"/>
      <c r="V43" s="723"/>
      <c r="W43" s="723"/>
      <c r="X43" s="723"/>
      <c r="Y43" s="723"/>
      <c r="Z43" s="723"/>
      <c r="AA43" s="723"/>
      <c r="AB43" s="723"/>
      <c r="AC43" s="723"/>
      <c r="AD43" s="723"/>
      <c r="AE43" s="724"/>
      <c r="AF43" s="725"/>
      <c r="AG43" s="726"/>
      <c r="AH43" s="726"/>
      <c r="AI43" s="726"/>
      <c r="AJ43" s="727"/>
      <c r="AK43" s="728"/>
      <c r="AL43" s="723"/>
      <c r="AM43" s="723"/>
      <c r="AN43" s="723"/>
      <c r="AO43" s="723"/>
      <c r="AP43" s="723"/>
      <c r="AQ43" s="723"/>
      <c r="AR43" s="723"/>
      <c r="AS43" s="723"/>
      <c r="AT43" s="723"/>
      <c r="AU43" s="723"/>
      <c r="AV43" s="723"/>
      <c r="AW43" s="723"/>
      <c r="AX43" s="723"/>
      <c r="AY43" s="723"/>
      <c r="AZ43" s="775"/>
      <c r="BA43" s="775"/>
      <c r="BB43" s="775"/>
      <c r="BC43" s="775"/>
      <c r="BD43" s="775"/>
      <c r="BE43" s="729"/>
      <c r="BF43" s="729"/>
      <c r="BG43" s="729"/>
      <c r="BH43" s="729"/>
      <c r="BI43" s="730"/>
      <c r="BJ43" s="63"/>
      <c r="BK43" s="63"/>
      <c r="BL43" s="63"/>
      <c r="BM43" s="63"/>
      <c r="BN43" s="63"/>
      <c r="BO43" s="62"/>
      <c r="BP43" s="62"/>
      <c r="BQ43" s="59">
        <v>37</v>
      </c>
      <c r="BR43" s="87"/>
      <c r="BS43" s="731"/>
      <c r="BT43" s="732"/>
      <c r="BU43" s="732"/>
      <c r="BV43" s="732"/>
      <c r="BW43" s="732"/>
      <c r="BX43" s="732"/>
      <c r="BY43" s="732"/>
      <c r="BZ43" s="732"/>
      <c r="CA43" s="732"/>
      <c r="CB43" s="732"/>
      <c r="CC43" s="732"/>
      <c r="CD43" s="732"/>
      <c r="CE43" s="732"/>
      <c r="CF43" s="732"/>
      <c r="CG43" s="733"/>
      <c r="CH43" s="734"/>
      <c r="CI43" s="726"/>
      <c r="CJ43" s="726"/>
      <c r="CK43" s="726"/>
      <c r="CL43" s="735"/>
      <c r="CM43" s="734"/>
      <c r="CN43" s="726"/>
      <c r="CO43" s="726"/>
      <c r="CP43" s="726"/>
      <c r="CQ43" s="735"/>
      <c r="CR43" s="734"/>
      <c r="CS43" s="726"/>
      <c r="CT43" s="726"/>
      <c r="CU43" s="726"/>
      <c r="CV43" s="735"/>
      <c r="CW43" s="734"/>
      <c r="CX43" s="726"/>
      <c r="CY43" s="726"/>
      <c r="CZ43" s="726"/>
      <c r="DA43" s="735"/>
      <c r="DB43" s="734"/>
      <c r="DC43" s="726"/>
      <c r="DD43" s="726"/>
      <c r="DE43" s="726"/>
      <c r="DF43" s="735"/>
      <c r="DG43" s="734"/>
      <c r="DH43" s="726"/>
      <c r="DI43" s="726"/>
      <c r="DJ43" s="726"/>
      <c r="DK43" s="735"/>
      <c r="DL43" s="734"/>
      <c r="DM43" s="726"/>
      <c r="DN43" s="726"/>
      <c r="DO43" s="726"/>
      <c r="DP43" s="735"/>
      <c r="DQ43" s="734"/>
      <c r="DR43" s="726"/>
      <c r="DS43" s="726"/>
      <c r="DT43" s="726"/>
      <c r="DU43" s="735"/>
      <c r="DV43" s="731"/>
      <c r="DW43" s="732"/>
      <c r="DX43" s="732"/>
      <c r="DY43" s="732"/>
      <c r="DZ43" s="750"/>
      <c r="EA43" s="54"/>
    </row>
    <row r="44" spans="1:131" s="51" customFormat="1" ht="26.25" customHeight="1" x14ac:dyDescent="0.2">
      <c r="A44" s="59">
        <v>17</v>
      </c>
      <c r="B44" s="731"/>
      <c r="C44" s="732"/>
      <c r="D44" s="732"/>
      <c r="E44" s="732"/>
      <c r="F44" s="732"/>
      <c r="G44" s="732"/>
      <c r="H44" s="732"/>
      <c r="I44" s="732"/>
      <c r="J44" s="732"/>
      <c r="K44" s="732"/>
      <c r="L44" s="732"/>
      <c r="M44" s="732"/>
      <c r="N44" s="732"/>
      <c r="O44" s="732"/>
      <c r="P44" s="733"/>
      <c r="Q44" s="722"/>
      <c r="R44" s="723"/>
      <c r="S44" s="723"/>
      <c r="T44" s="723"/>
      <c r="U44" s="723"/>
      <c r="V44" s="723"/>
      <c r="W44" s="723"/>
      <c r="X44" s="723"/>
      <c r="Y44" s="723"/>
      <c r="Z44" s="723"/>
      <c r="AA44" s="723"/>
      <c r="AB44" s="723"/>
      <c r="AC44" s="723"/>
      <c r="AD44" s="723"/>
      <c r="AE44" s="724"/>
      <c r="AF44" s="725"/>
      <c r="AG44" s="726"/>
      <c r="AH44" s="726"/>
      <c r="AI44" s="726"/>
      <c r="AJ44" s="727"/>
      <c r="AK44" s="728"/>
      <c r="AL44" s="723"/>
      <c r="AM44" s="723"/>
      <c r="AN44" s="723"/>
      <c r="AO44" s="723"/>
      <c r="AP44" s="723"/>
      <c r="AQ44" s="723"/>
      <c r="AR44" s="723"/>
      <c r="AS44" s="723"/>
      <c r="AT44" s="723"/>
      <c r="AU44" s="723"/>
      <c r="AV44" s="723"/>
      <c r="AW44" s="723"/>
      <c r="AX44" s="723"/>
      <c r="AY44" s="723"/>
      <c r="AZ44" s="775"/>
      <c r="BA44" s="775"/>
      <c r="BB44" s="775"/>
      <c r="BC44" s="775"/>
      <c r="BD44" s="775"/>
      <c r="BE44" s="729"/>
      <c r="BF44" s="729"/>
      <c r="BG44" s="729"/>
      <c r="BH44" s="729"/>
      <c r="BI44" s="730"/>
      <c r="BJ44" s="63"/>
      <c r="BK44" s="63"/>
      <c r="BL44" s="63"/>
      <c r="BM44" s="63"/>
      <c r="BN44" s="63"/>
      <c r="BO44" s="62"/>
      <c r="BP44" s="62"/>
      <c r="BQ44" s="59">
        <v>38</v>
      </c>
      <c r="BR44" s="87"/>
      <c r="BS44" s="731"/>
      <c r="BT44" s="732"/>
      <c r="BU44" s="732"/>
      <c r="BV44" s="732"/>
      <c r="BW44" s="732"/>
      <c r="BX44" s="732"/>
      <c r="BY44" s="732"/>
      <c r="BZ44" s="732"/>
      <c r="CA44" s="732"/>
      <c r="CB44" s="732"/>
      <c r="CC44" s="732"/>
      <c r="CD44" s="732"/>
      <c r="CE44" s="732"/>
      <c r="CF44" s="732"/>
      <c r="CG44" s="733"/>
      <c r="CH44" s="734"/>
      <c r="CI44" s="726"/>
      <c r="CJ44" s="726"/>
      <c r="CK44" s="726"/>
      <c r="CL44" s="735"/>
      <c r="CM44" s="734"/>
      <c r="CN44" s="726"/>
      <c r="CO44" s="726"/>
      <c r="CP44" s="726"/>
      <c r="CQ44" s="735"/>
      <c r="CR44" s="734"/>
      <c r="CS44" s="726"/>
      <c r="CT44" s="726"/>
      <c r="CU44" s="726"/>
      <c r="CV44" s="735"/>
      <c r="CW44" s="734"/>
      <c r="CX44" s="726"/>
      <c r="CY44" s="726"/>
      <c r="CZ44" s="726"/>
      <c r="DA44" s="735"/>
      <c r="DB44" s="734"/>
      <c r="DC44" s="726"/>
      <c r="DD44" s="726"/>
      <c r="DE44" s="726"/>
      <c r="DF44" s="735"/>
      <c r="DG44" s="734"/>
      <c r="DH44" s="726"/>
      <c r="DI44" s="726"/>
      <c r="DJ44" s="726"/>
      <c r="DK44" s="735"/>
      <c r="DL44" s="734"/>
      <c r="DM44" s="726"/>
      <c r="DN44" s="726"/>
      <c r="DO44" s="726"/>
      <c r="DP44" s="735"/>
      <c r="DQ44" s="734"/>
      <c r="DR44" s="726"/>
      <c r="DS44" s="726"/>
      <c r="DT44" s="726"/>
      <c r="DU44" s="735"/>
      <c r="DV44" s="731"/>
      <c r="DW44" s="732"/>
      <c r="DX44" s="732"/>
      <c r="DY44" s="732"/>
      <c r="DZ44" s="750"/>
      <c r="EA44" s="54"/>
    </row>
    <row r="45" spans="1:131" s="51" customFormat="1" ht="26.25" customHeight="1" x14ac:dyDescent="0.2">
      <c r="A45" s="59">
        <v>18</v>
      </c>
      <c r="B45" s="731"/>
      <c r="C45" s="732"/>
      <c r="D45" s="732"/>
      <c r="E45" s="732"/>
      <c r="F45" s="732"/>
      <c r="G45" s="732"/>
      <c r="H45" s="732"/>
      <c r="I45" s="732"/>
      <c r="J45" s="732"/>
      <c r="K45" s="732"/>
      <c r="L45" s="732"/>
      <c r="M45" s="732"/>
      <c r="N45" s="732"/>
      <c r="O45" s="732"/>
      <c r="P45" s="733"/>
      <c r="Q45" s="722"/>
      <c r="R45" s="723"/>
      <c r="S45" s="723"/>
      <c r="T45" s="723"/>
      <c r="U45" s="723"/>
      <c r="V45" s="723"/>
      <c r="W45" s="723"/>
      <c r="X45" s="723"/>
      <c r="Y45" s="723"/>
      <c r="Z45" s="723"/>
      <c r="AA45" s="723"/>
      <c r="AB45" s="723"/>
      <c r="AC45" s="723"/>
      <c r="AD45" s="723"/>
      <c r="AE45" s="724"/>
      <c r="AF45" s="725"/>
      <c r="AG45" s="726"/>
      <c r="AH45" s="726"/>
      <c r="AI45" s="726"/>
      <c r="AJ45" s="727"/>
      <c r="AK45" s="728"/>
      <c r="AL45" s="723"/>
      <c r="AM45" s="723"/>
      <c r="AN45" s="723"/>
      <c r="AO45" s="723"/>
      <c r="AP45" s="723"/>
      <c r="AQ45" s="723"/>
      <c r="AR45" s="723"/>
      <c r="AS45" s="723"/>
      <c r="AT45" s="723"/>
      <c r="AU45" s="723"/>
      <c r="AV45" s="723"/>
      <c r="AW45" s="723"/>
      <c r="AX45" s="723"/>
      <c r="AY45" s="723"/>
      <c r="AZ45" s="775"/>
      <c r="BA45" s="775"/>
      <c r="BB45" s="775"/>
      <c r="BC45" s="775"/>
      <c r="BD45" s="775"/>
      <c r="BE45" s="729"/>
      <c r="BF45" s="729"/>
      <c r="BG45" s="729"/>
      <c r="BH45" s="729"/>
      <c r="BI45" s="730"/>
      <c r="BJ45" s="63"/>
      <c r="BK45" s="63"/>
      <c r="BL45" s="63"/>
      <c r="BM45" s="63"/>
      <c r="BN45" s="63"/>
      <c r="BO45" s="62"/>
      <c r="BP45" s="62"/>
      <c r="BQ45" s="59">
        <v>39</v>
      </c>
      <c r="BR45" s="87"/>
      <c r="BS45" s="731"/>
      <c r="BT45" s="732"/>
      <c r="BU45" s="732"/>
      <c r="BV45" s="732"/>
      <c r="BW45" s="732"/>
      <c r="BX45" s="732"/>
      <c r="BY45" s="732"/>
      <c r="BZ45" s="732"/>
      <c r="CA45" s="732"/>
      <c r="CB45" s="732"/>
      <c r="CC45" s="732"/>
      <c r="CD45" s="732"/>
      <c r="CE45" s="732"/>
      <c r="CF45" s="732"/>
      <c r="CG45" s="733"/>
      <c r="CH45" s="734"/>
      <c r="CI45" s="726"/>
      <c r="CJ45" s="726"/>
      <c r="CK45" s="726"/>
      <c r="CL45" s="735"/>
      <c r="CM45" s="734"/>
      <c r="CN45" s="726"/>
      <c r="CO45" s="726"/>
      <c r="CP45" s="726"/>
      <c r="CQ45" s="735"/>
      <c r="CR45" s="734"/>
      <c r="CS45" s="726"/>
      <c r="CT45" s="726"/>
      <c r="CU45" s="726"/>
      <c r="CV45" s="735"/>
      <c r="CW45" s="734"/>
      <c r="CX45" s="726"/>
      <c r="CY45" s="726"/>
      <c r="CZ45" s="726"/>
      <c r="DA45" s="735"/>
      <c r="DB45" s="734"/>
      <c r="DC45" s="726"/>
      <c r="DD45" s="726"/>
      <c r="DE45" s="726"/>
      <c r="DF45" s="735"/>
      <c r="DG45" s="734"/>
      <c r="DH45" s="726"/>
      <c r="DI45" s="726"/>
      <c r="DJ45" s="726"/>
      <c r="DK45" s="735"/>
      <c r="DL45" s="734"/>
      <c r="DM45" s="726"/>
      <c r="DN45" s="726"/>
      <c r="DO45" s="726"/>
      <c r="DP45" s="735"/>
      <c r="DQ45" s="734"/>
      <c r="DR45" s="726"/>
      <c r="DS45" s="726"/>
      <c r="DT45" s="726"/>
      <c r="DU45" s="735"/>
      <c r="DV45" s="731"/>
      <c r="DW45" s="732"/>
      <c r="DX45" s="732"/>
      <c r="DY45" s="732"/>
      <c r="DZ45" s="750"/>
      <c r="EA45" s="54"/>
    </row>
    <row r="46" spans="1:131" s="51" customFormat="1" ht="26.25" customHeight="1" x14ac:dyDescent="0.2">
      <c r="A46" s="59">
        <v>19</v>
      </c>
      <c r="B46" s="731"/>
      <c r="C46" s="732"/>
      <c r="D46" s="732"/>
      <c r="E46" s="732"/>
      <c r="F46" s="732"/>
      <c r="G46" s="732"/>
      <c r="H46" s="732"/>
      <c r="I46" s="732"/>
      <c r="J46" s="732"/>
      <c r="K46" s="732"/>
      <c r="L46" s="732"/>
      <c r="M46" s="732"/>
      <c r="N46" s="732"/>
      <c r="O46" s="732"/>
      <c r="P46" s="733"/>
      <c r="Q46" s="722"/>
      <c r="R46" s="723"/>
      <c r="S46" s="723"/>
      <c r="T46" s="723"/>
      <c r="U46" s="723"/>
      <c r="V46" s="723"/>
      <c r="W46" s="723"/>
      <c r="X46" s="723"/>
      <c r="Y46" s="723"/>
      <c r="Z46" s="723"/>
      <c r="AA46" s="723"/>
      <c r="AB46" s="723"/>
      <c r="AC46" s="723"/>
      <c r="AD46" s="723"/>
      <c r="AE46" s="724"/>
      <c r="AF46" s="725"/>
      <c r="AG46" s="726"/>
      <c r="AH46" s="726"/>
      <c r="AI46" s="726"/>
      <c r="AJ46" s="727"/>
      <c r="AK46" s="728"/>
      <c r="AL46" s="723"/>
      <c r="AM46" s="723"/>
      <c r="AN46" s="723"/>
      <c r="AO46" s="723"/>
      <c r="AP46" s="723"/>
      <c r="AQ46" s="723"/>
      <c r="AR46" s="723"/>
      <c r="AS46" s="723"/>
      <c r="AT46" s="723"/>
      <c r="AU46" s="723"/>
      <c r="AV46" s="723"/>
      <c r="AW46" s="723"/>
      <c r="AX46" s="723"/>
      <c r="AY46" s="723"/>
      <c r="AZ46" s="775"/>
      <c r="BA46" s="775"/>
      <c r="BB46" s="775"/>
      <c r="BC46" s="775"/>
      <c r="BD46" s="775"/>
      <c r="BE46" s="729"/>
      <c r="BF46" s="729"/>
      <c r="BG46" s="729"/>
      <c r="BH46" s="729"/>
      <c r="BI46" s="730"/>
      <c r="BJ46" s="63"/>
      <c r="BK46" s="63"/>
      <c r="BL46" s="63"/>
      <c r="BM46" s="63"/>
      <c r="BN46" s="63"/>
      <c r="BO46" s="62"/>
      <c r="BP46" s="62"/>
      <c r="BQ46" s="59">
        <v>40</v>
      </c>
      <c r="BR46" s="87"/>
      <c r="BS46" s="731"/>
      <c r="BT46" s="732"/>
      <c r="BU46" s="732"/>
      <c r="BV46" s="732"/>
      <c r="BW46" s="732"/>
      <c r="BX46" s="732"/>
      <c r="BY46" s="732"/>
      <c r="BZ46" s="732"/>
      <c r="CA46" s="732"/>
      <c r="CB46" s="732"/>
      <c r="CC46" s="732"/>
      <c r="CD46" s="732"/>
      <c r="CE46" s="732"/>
      <c r="CF46" s="732"/>
      <c r="CG46" s="733"/>
      <c r="CH46" s="734"/>
      <c r="CI46" s="726"/>
      <c r="CJ46" s="726"/>
      <c r="CK46" s="726"/>
      <c r="CL46" s="735"/>
      <c r="CM46" s="734"/>
      <c r="CN46" s="726"/>
      <c r="CO46" s="726"/>
      <c r="CP46" s="726"/>
      <c r="CQ46" s="735"/>
      <c r="CR46" s="734"/>
      <c r="CS46" s="726"/>
      <c r="CT46" s="726"/>
      <c r="CU46" s="726"/>
      <c r="CV46" s="735"/>
      <c r="CW46" s="734"/>
      <c r="CX46" s="726"/>
      <c r="CY46" s="726"/>
      <c r="CZ46" s="726"/>
      <c r="DA46" s="735"/>
      <c r="DB46" s="734"/>
      <c r="DC46" s="726"/>
      <c r="DD46" s="726"/>
      <c r="DE46" s="726"/>
      <c r="DF46" s="735"/>
      <c r="DG46" s="734"/>
      <c r="DH46" s="726"/>
      <c r="DI46" s="726"/>
      <c r="DJ46" s="726"/>
      <c r="DK46" s="735"/>
      <c r="DL46" s="734"/>
      <c r="DM46" s="726"/>
      <c r="DN46" s="726"/>
      <c r="DO46" s="726"/>
      <c r="DP46" s="735"/>
      <c r="DQ46" s="734"/>
      <c r="DR46" s="726"/>
      <c r="DS46" s="726"/>
      <c r="DT46" s="726"/>
      <c r="DU46" s="735"/>
      <c r="DV46" s="731"/>
      <c r="DW46" s="732"/>
      <c r="DX46" s="732"/>
      <c r="DY46" s="732"/>
      <c r="DZ46" s="750"/>
      <c r="EA46" s="54"/>
    </row>
    <row r="47" spans="1:131" s="51" customFormat="1" ht="26.25" customHeight="1" x14ac:dyDescent="0.2">
      <c r="A47" s="59">
        <v>20</v>
      </c>
      <c r="B47" s="731"/>
      <c r="C47" s="732"/>
      <c r="D47" s="732"/>
      <c r="E47" s="732"/>
      <c r="F47" s="732"/>
      <c r="G47" s="732"/>
      <c r="H47" s="732"/>
      <c r="I47" s="732"/>
      <c r="J47" s="732"/>
      <c r="K47" s="732"/>
      <c r="L47" s="732"/>
      <c r="M47" s="732"/>
      <c r="N47" s="732"/>
      <c r="O47" s="732"/>
      <c r="P47" s="733"/>
      <c r="Q47" s="722"/>
      <c r="R47" s="723"/>
      <c r="S47" s="723"/>
      <c r="T47" s="723"/>
      <c r="U47" s="723"/>
      <c r="V47" s="723"/>
      <c r="W47" s="723"/>
      <c r="X47" s="723"/>
      <c r="Y47" s="723"/>
      <c r="Z47" s="723"/>
      <c r="AA47" s="723"/>
      <c r="AB47" s="723"/>
      <c r="AC47" s="723"/>
      <c r="AD47" s="723"/>
      <c r="AE47" s="724"/>
      <c r="AF47" s="725"/>
      <c r="AG47" s="726"/>
      <c r="AH47" s="726"/>
      <c r="AI47" s="726"/>
      <c r="AJ47" s="727"/>
      <c r="AK47" s="728"/>
      <c r="AL47" s="723"/>
      <c r="AM47" s="723"/>
      <c r="AN47" s="723"/>
      <c r="AO47" s="723"/>
      <c r="AP47" s="723"/>
      <c r="AQ47" s="723"/>
      <c r="AR47" s="723"/>
      <c r="AS47" s="723"/>
      <c r="AT47" s="723"/>
      <c r="AU47" s="723"/>
      <c r="AV47" s="723"/>
      <c r="AW47" s="723"/>
      <c r="AX47" s="723"/>
      <c r="AY47" s="723"/>
      <c r="AZ47" s="775"/>
      <c r="BA47" s="775"/>
      <c r="BB47" s="775"/>
      <c r="BC47" s="775"/>
      <c r="BD47" s="775"/>
      <c r="BE47" s="729"/>
      <c r="BF47" s="729"/>
      <c r="BG47" s="729"/>
      <c r="BH47" s="729"/>
      <c r="BI47" s="730"/>
      <c r="BJ47" s="63"/>
      <c r="BK47" s="63"/>
      <c r="BL47" s="63"/>
      <c r="BM47" s="63"/>
      <c r="BN47" s="63"/>
      <c r="BO47" s="62"/>
      <c r="BP47" s="62"/>
      <c r="BQ47" s="59">
        <v>41</v>
      </c>
      <c r="BR47" s="87"/>
      <c r="BS47" s="731"/>
      <c r="BT47" s="732"/>
      <c r="BU47" s="732"/>
      <c r="BV47" s="732"/>
      <c r="BW47" s="732"/>
      <c r="BX47" s="732"/>
      <c r="BY47" s="732"/>
      <c r="BZ47" s="732"/>
      <c r="CA47" s="732"/>
      <c r="CB47" s="732"/>
      <c r="CC47" s="732"/>
      <c r="CD47" s="732"/>
      <c r="CE47" s="732"/>
      <c r="CF47" s="732"/>
      <c r="CG47" s="733"/>
      <c r="CH47" s="734"/>
      <c r="CI47" s="726"/>
      <c r="CJ47" s="726"/>
      <c r="CK47" s="726"/>
      <c r="CL47" s="735"/>
      <c r="CM47" s="734"/>
      <c r="CN47" s="726"/>
      <c r="CO47" s="726"/>
      <c r="CP47" s="726"/>
      <c r="CQ47" s="735"/>
      <c r="CR47" s="734"/>
      <c r="CS47" s="726"/>
      <c r="CT47" s="726"/>
      <c r="CU47" s="726"/>
      <c r="CV47" s="735"/>
      <c r="CW47" s="734"/>
      <c r="CX47" s="726"/>
      <c r="CY47" s="726"/>
      <c r="CZ47" s="726"/>
      <c r="DA47" s="735"/>
      <c r="DB47" s="734"/>
      <c r="DC47" s="726"/>
      <c r="DD47" s="726"/>
      <c r="DE47" s="726"/>
      <c r="DF47" s="735"/>
      <c r="DG47" s="734"/>
      <c r="DH47" s="726"/>
      <c r="DI47" s="726"/>
      <c r="DJ47" s="726"/>
      <c r="DK47" s="735"/>
      <c r="DL47" s="734"/>
      <c r="DM47" s="726"/>
      <c r="DN47" s="726"/>
      <c r="DO47" s="726"/>
      <c r="DP47" s="735"/>
      <c r="DQ47" s="734"/>
      <c r="DR47" s="726"/>
      <c r="DS47" s="726"/>
      <c r="DT47" s="726"/>
      <c r="DU47" s="735"/>
      <c r="DV47" s="731"/>
      <c r="DW47" s="732"/>
      <c r="DX47" s="732"/>
      <c r="DY47" s="732"/>
      <c r="DZ47" s="750"/>
      <c r="EA47" s="54"/>
    </row>
    <row r="48" spans="1:131" s="51" customFormat="1" ht="26.25" customHeight="1" x14ac:dyDescent="0.2">
      <c r="A48" s="59">
        <v>21</v>
      </c>
      <c r="B48" s="731"/>
      <c r="C48" s="732"/>
      <c r="D48" s="732"/>
      <c r="E48" s="732"/>
      <c r="F48" s="732"/>
      <c r="G48" s="732"/>
      <c r="H48" s="732"/>
      <c r="I48" s="732"/>
      <c r="J48" s="732"/>
      <c r="K48" s="732"/>
      <c r="L48" s="732"/>
      <c r="M48" s="732"/>
      <c r="N48" s="732"/>
      <c r="O48" s="732"/>
      <c r="P48" s="733"/>
      <c r="Q48" s="722"/>
      <c r="R48" s="723"/>
      <c r="S48" s="723"/>
      <c r="T48" s="723"/>
      <c r="U48" s="723"/>
      <c r="V48" s="723"/>
      <c r="W48" s="723"/>
      <c r="X48" s="723"/>
      <c r="Y48" s="723"/>
      <c r="Z48" s="723"/>
      <c r="AA48" s="723"/>
      <c r="AB48" s="723"/>
      <c r="AC48" s="723"/>
      <c r="AD48" s="723"/>
      <c r="AE48" s="724"/>
      <c r="AF48" s="725"/>
      <c r="AG48" s="726"/>
      <c r="AH48" s="726"/>
      <c r="AI48" s="726"/>
      <c r="AJ48" s="727"/>
      <c r="AK48" s="728"/>
      <c r="AL48" s="723"/>
      <c r="AM48" s="723"/>
      <c r="AN48" s="723"/>
      <c r="AO48" s="723"/>
      <c r="AP48" s="723"/>
      <c r="AQ48" s="723"/>
      <c r="AR48" s="723"/>
      <c r="AS48" s="723"/>
      <c r="AT48" s="723"/>
      <c r="AU48" s="723"/>
      <c r="AV48" s="723"/>
      <c r="AW48" s="723"/>
      <c r="AX48" s="723"/>
      <c r="AY48" s="723"/>
      <c r="AZ48" s="775"/>
      <c r="BA48" s="775"/>
      <c r="BB48" s="775"/>
      <c r="BC48" s="775"/>
      <c r="BD48" s="775"/>
      <c r="BE48" s="729"/>
      <c r="BF48" s="729"/>
      <c r="BG48" s="729"/>
      <c r="BH48" s="729"/>
      <c r="BI48" s="730"/>
      <c r="BJ48" s="63"/>
      <c r="BK48" s="63"/>
      <c r="BL48" s="63"/>
      <c r="BM48" s="63"/>
      <c r="BN48" s="63"/>
      <c r="BO48" s="62"/>
      <c r="BP48" s="62"/>
      <c r="BQ48" s="59">
        <v>42</v>
      </c>
      <c r="BR48" s="87"/>
      <c r="BS48" s="731"/>
      <c r="BT48" s="732"/>
      <c r="BU48" s="732"/>
      <c r="BV48" s="732"/>
      <c r="BW48" s="732"/>
      <c r="BX48" s="732"/>
      <c r="BY48" s="732"/>
      <c r="BZ48" s="732"/>
      <c r="CA48" s="732"/>
      <c r="CB48" s="732"/>
      <c r="CC48" s="732"/>
      <c r="CD48" s="732"/>
      <c r="CE48" s="732"/>
      <c r="CF48" s="732"/>
      <c r="CG48" s="733"/>
      <c r="CH48" s="734"/>
      <c r="CI48" s="726"/>
      <c r="CJ48" s="726"/>
      <c r="CK48" s="726"/>
      <c r="CL48" s="735"/>
      <c r="CM48" s="734"/>
      <c r="CN48" s="726"/>
      <c r="CO48" s="726"/>
      <c r="CP48" s="726"/>
      <c r="CQ48" s="735"/>
      <c r="CR48" s="734"/>
      <c r="CS48" s="726"/>
      <c r="CT48" s="726"/>
      <c r="CU48" s="726"/>
      <c r="CV48" s="735"/>
      <c r="CW48" s="734"/>
      <c r="CX48" s="726"/>
      <c r="CY48" s="726"/>
      <c r="CZ48" s="726"/>
      <c r="DA48" s="735"/>
      <c r="DB48" s="734"/>
      <c r="DC48" s="726"/>
      <c r="DD48" s="726"/>
      <c r="DE48" s="726"/>
      <c r="DF48" s="735"/>
      <c r="DG48" s="734"/>
      <c r="DH48" s="726"/>
      <c r="DI48" s="726"/>
      <c r="DJ48" s="726"/>
      <c r="DK48" s="735"/>
      <c r="DL48" s="734"/>
      <c r="DM48" s="726"/>
      <c r="DN48" s="726"/>
      <c r="DO48" s="726"/>
      <c r="DP48" s="735"/>
      <c r="DQ48" s="734"/>
      <c r="DR48" s="726"/>
      <c r="DS48" s="726"/>
      <c r="DT48" s="726"/>
      <c r="DU48" s="735"/>
      <c r="DV48" s="731"/>
      <c r="DW48" s="732"/>
      <c r="DX48" s="732"/>
      <c r="DY48" s="732"/>
      <c r="DZ48" s="750"/>
      <c r="EA48" s="54"/>
    </row>
    <row r="49" spans="1:131" s="51" customFormat="1" ht="26.25" customHeight="1" x14ac:dyDescent="0.2">
      <c r="A49" s="59">
        <v>22</v>
      </c>
      <c r="B49" s="731"/>
      <c r="C49" s="732"/>
      <c r="D49" s="732"/>
      <c r="E49" s="732"/>
      <c r="F49" s="732"/>
      <c r="G49" s="732"/>
      <c r="H49" s="732"/>
      <c r="I49" s="732"/>
      <c r="J49" s="732"/>
      <c r="K49" s="732"/>
      <c r="L49" s="732"/>
      <c r="M49" s="732"/>
      <c r="N49" s="732"/>
      <c r="O49" s="732"/>
      <c r="P49" s="733"/>
      <c r="Q49" s="722"/>
      <c r="R49" s="723"/>
      <c r="S49" s="723"/>
      <c r="T49" s="723"/>
      <c r="U49" s="723"/>
      <c r="V49" s="723"/>
      <c r="W49" s="723"/>
      <c r="X49" s="723"/>
      <c r="Y49" s="723"/>
      <c r="Z49" s="723"/>
      <c r="AA49" s="723"/>
      <c r="AB49" s="723"/>
      <c r="AC49" s="723"/>
      <c r="AD49" s="723"/>
      <c r="AE49" s="724"/>
      <c r="AF49" s="725"/>
      <c r="AG49" s="726"/>
      <c r="AH49" s="726"/>
      <c r="AI49" s="726"/>
      <c r="AJ49" s="727"/>
      <c r="AK49" s="728"/>
      <c r="AL49" s="723"/>
      <c r="AM49" s="723"/>
      <c r="AN49" s="723"/>
      <c r="AO49" s="723"/>
      <c r="AP49" s="723"/>
      <c r="AQ49" s="723"/>
      <c r="AR49" s="723"/>
      <c r="AS49" s="723"/>
      <c r="AT49" s="723"/>
      <c r="AU49" s="723"/>
      <c r="AV49" s="723"/>
      <c r="AW49" s="723"/>
      <c r="AX49" s="723"/>
      <c r="AY49" s="723"/>
      <c r="AZ49" s="775"/>
      <c r="BA49" s="775"/>
      <c r="BB49" s="775"/>
      <c r="BC49" s="775"/>
      <c r="BD49" s="775"/>
      <c r="BE49" s="729"/>
      <c r="BF49" s="729"/>
      <c r="BG49" s="729"/>
      <c r="BH49" s="729"/>
      <c r="BI49" s="730"/>
      <c r="BJ49" s="63"/>
      <c r="BK49" s="63"/>
      <c r="BL49" s="63"/>
      <c r="BM49" s="63"/>
      <c r="BN49" s="63"/>
      <c r="BO49" s="62"/>
      <c r="BP49" s="62"/>
      <c r="BQ49" s="59">
        <v>43</v>
      </c>
      <c r="BR49" s="87"/>
      <c r="BS49" s="731"/>
      <c r="BT49" s="732"/>
      <c r="BU49" s="732"/>
      <c r="BV49" s="732"/>
      <c r="BW49" s="732"/>
      <c r="BX49" s="732"/>
      <c r="BY49" s="732"/>
      <c r="BZ49" s="732"/>
      <c r="CA49" s="732"/>
      <c r="CB49" s="732"/>
      <c r="CC49" s="732"/>
      <c r="CD49" s="732"/>
      <c r="CE49" s="732"/>
      <c r="CF49" s="732"/>
      <c r="CG49" s="733"/>
      <c r="CH49" s="734"/>
      <c r="CI49" s="726"/>
      <c r="CJ49" s="726"/>
      <c r="CK49" s="726"/>
      <c r="CL49" s="735"/>
      <c r="CM49" s="734"/>
      <c r="CN49" s="726"/>
      <c r="CO49" s="726"/>
      <c r="CP49" s="726"/>
      <c r="CQ49" s="735"/>
      <c r="CR49" s="734"/>
      <c r="CS49" s="726"/>
      <c r="CT49" s="726"/>
      <c r="CU49" s="726"/>
      <c r="CV49" s="735"/>
      <c r="CW49" s="734"/>
      <c r="CX49" s="726"/>
      <c r="CY49" s="726"/>
      <c r="CZ49" s="726"/>
      <c r="DA49" s="735"/>
      <c r="DB49" s="734"/>
      <c r="DC49" s="726"/>
      <c r="DD49" s="726"/>
      <c r="DE49" s="726"/>
      <c r="DF49" s="735"/>
      <c r="DG49" s="734"/>
      <c r="DH49" s="726"/>
      <c r="DI49" s="726"/>
      <c r="DJ49" s="726"/>
      <c r="DK49" s="735"/>
      <c r="DL49" s="734"/>
      <c r="DM49" s="726"/>
      <c r="DN49" s="726"/>
      <c r="DO49" s="726"/>
      <c r="DP49" s="735"/>
      <c r="DQ49" s="734"/>
      <c r="DR49" s="726"/>
      <c r="DS49" s="726"/>
      <c r="DT49" s="726"/>
      <c r="DU49" s="735"/>
      <c r="DV49" s="731"/>
      <c r="DW49" s="732"/>
      <c r="DX49" s="732"/>
      <c r="DY49" s="732"/>
      <c r="DZ49" s="750"/>
      <c r="EA49" s="54"/>
    </row>
    <row r="50" spans="1:131" s="51" customFormat="1" ht="26.25" customHeight="1" x14ac:dyDescent="0.2">
      <c r="A50" s="59">
        <v>23</v>
      </c>
      <c r="B50" s="731"/>
      <c r="C50" s="732"/>
      <c r="D50" s="732"/>
      <c r="E50" s="732"/>
      <c r="F50" s="732"/>
      <c r="G50" s="732"/>
      <c r="H50" s="732"/>
      <c r="I50" s="732"/>
      <c r="J50" s="732"/>
      <c r="K50" s="732"/>
      <c r="L50" s="732"/>
      <c r="M50" s="732"/>
      <c r="N50" s="732"/>
      <c r="O50" s="732"/>
      <c r="P50" s="733"/>
      <c r="Q50" s="785"/>
      <c r="R50" s="786"/>
      <c r="S50" s="786"/>
      <c r="T50" s="786"/>
      <c r="U50" s="786"/>
      <c r="V50" s="786"/>
      <c r="W50" s="786"/>
      <c r="X50" s="786"/>
      <c r="Y50" s="786"/>
      <c r="Z50" s="786"/>
      <c r="AA50" s="786"/>
      <c r="AB50" s="786"/>
      <c r="AC50" s="786"/>
      <c r="AD50" s="786"/>
      <c r="AE50" s="787"/>
      <c r="AF50" s="725"/>
      <c r="AG50" s="726"/>
      <c r="AH50" s="726"/>
      <c r="AI50" s="726"/>
      <c r="AJ50" s="727"/>
      <c r="AK50" s="788"/>
      <c r="AL50" s="786"/>
      <c r="AM50" s="786"/>
      <c r="AN50" s="786"/>
      <c r="AO50" s="786"/>
      <c r="AP50" s="786"/>
      <c r="AQ50" s="786"/>
      <c r="AR50" s="786"/>
      <c r="AS50" s="786"/>
      <c r="AT50" s="786"/>
      <c r="AU50" s="786"/>
      <c r="AV50" s="786"/>
      <c r="AW50" s="786"/>
      <c r="AX50" s="786"/>
      <c r="AY50" s="786"/>
      <c r="AZ50" s="789"/>
      <c r="BA50" s="789"/>
      <c r="BB50" s="789"/>
      <c r="BC50" s="789"/>
      <c r="BD50" s="789"/>
      <c r="BE50" s="729"/>
      <c r="BF50" s="729"/>
      <c r="BG50" s="729"/>
      <c r="BH50" s="729"/>
      <c r="BI50" s="730"/>
      <c r="BJ50" s="63"/>
      <c r="BK50" s="63"/>
      <c r="BL50" s="63"/>
      <c r="BM50" s="63"/>
      <c r="BN50" s="63"/>
      <c r="BO50" s="62"/>
      <c r="BP50" s="62"/>
      <c r="BQ50" s="59">
        <v>44</v>
      </c>
      <c r="BR50" s="87"/>
      <c r="BS50" s="731"/>
      <c r="BT50" s="732"/>
      <c r="BU50" s="732"/>
      <c r="BV50" s="732"/>
      <c r="BW50" s="732"/>
      <c r="BX50" s="732"/>
      <c r="BY50" s="732"/>
      <c r="BZ50" s="732"/>
      <c r="CA50" s="732"/>
      <c r="CB50" s="732"/>
      <c r="CC50" s="732"/>
      <c r="CD50" s="732"/>
      <c r="CE50" s="732"/>
      <c r="CF50" s="732"/>
      <c r="CG50" s="733"/>
      <c r="CH50" s="734"/>
      <c r="CI50" s="726"/>
      <c r="CJ50" s="726"/>
      <c r="CK50" s="726"/>
      <c r="CL50" s="735"/>
      <c r="CM50" s="734"/>
      <c r="CN50" s="726"/>
      <c r="CO50" s="726"/>
      <c r="CP50" s="726"/>
      <c r="CQ50" s="735"/>
      <c r="CR50" s="734"/>
      <c r="CS50" s="726"/>
      <c r="CT50" s="726"/>
      <c r="CU50" s="726"/>
      <c r="CV50" s="735"/>
      <c r="CW50" s="734"/>
      <c r="CX50" s="726"/>
      <c r="CY50" s="726"/>
      <c r="CZ50" s="726"/>
      <c r="DA50" s="735"/>
      <c r="DB50" s="734"/>
      <c r="DC50" s="726"/>
      <c r="DD50" s="726"/>
      <c r="DE50" s="726"/>
      <c r="DF50" s="735"/>
      <c r="DG50" s="734"/>
      <c r="DH50" s="726"/>
      <c r="DI50" s="726"/>
      <c r="DJ50" s="726"/>
      <c r="DK50" s="735"/>
      <c r="DL50" s="734"/>
      <c r="DM50" s="726"/>
      <c r="DN50" s="726"/>
      <c r="DO50" s="726"/>
      <c r="DP50" s="735"/>
      <c r="DQ50" s="734"/>
      <c r="DR50" s="726"/>
      <c r="DS50" s="726"/>
      <c r="DT50" s="726"/>
      <c r="DU50" s="735"/>
      <c r="DV50" s="731"/>
      <c r="DW50" s="732"/>
      <c r="DX50" s="732"/>
      <c r="DY50" s="732"/>
      <c r="DZ50" s="750"/>
      <c r="EA50" s="54"/>
    </row>
    <row r="51" spans="1:131" s="51" customFormat="1" ht="26.25" customHeight="1" x14ac:dyDescent="0.2">
      <c r="A51" s="59">
        <v>24</v>
      </c>
      <c r="B51" s="731"/>
      <c r="C51" s="732"/>
      <c r="D51" s="732"/>
      <c r="E51" s="732"/>
      <c r="F51" s="732"/>
      <c r="G51" s="732"/>
      <c r="H51" s="732"/>
      <c r="I51" s="732"/>
      <c r="J51" s="732"/>
      <c r="K51" s="732"/>
      <c r="L51" s="732"/>
      <c r="M51" s="732"/>
      <c r="N51" s="732"/>
      <c r="O51" s="732"/>
      <c r="P51" s="733"/>
      <c r="Q51" s="785"/>
      <c r="R51" s="786"/>
      <c r="S51" s="786"/>
      <c r="T51" s="786"/>
      <c r="U51" s="786"/>
      <c r="V51" s="786"/>
      <c r="W51" s="786"/>
      <c r="X51" s="786"/>
      <c r="Y51" s="786"/>
      <c r="Z51" s="786"/>
      <c r="AA51" s="786"/>
      <c r="AB51" s="786"/>
      <c r="AC51" s="786"/>
      <c r="AD51" s="786"/>
      <c r="AE51" s="787"/>
      <c r="AF51" s="725"/>
      <c r="AG51" s="726"/>
      <c r="AH51" s="726"/>
      <c r="AI51" s="726"/>
      <c r="AJ51" s="727"/>
      <c r="AK51" s="788"/>
      <c r="AL51" s="786"/>
      <c r="AM51" s="786"/>
      <c r="AN51" s="786"/>
      <c r="AO51" s="786"/>
      <c r="AP51" s="786"/>
      <c r="AQ51" s="786"/>
      <c r="AR51" s="786"/>
      <c r="AS51" s="786"/>
      <c r="AT51" s="786"/>
      <c r="AU51" s="786"/>
      <c r="AV51" s="786"/>
      <c r="AW51" s="786"/>
      <c r="AX51" s="786"/>
      <c r="AY51" s="786"/>
      <c r="AZ51" s="789"/>
      <c r="BA51" s="789"/>
      <c r="BB51" s="789"/>
      <c r="BC51" s="789"/>
      <c r="BD51" s="789"/>
      <c r="BE51" s="729"/>
      <c r="BF51" s="729"/>
      <c r="BG51" s="729"/>
      <c r="BH51" s="729"/>
      <c r="BI51" s="730"/>
      <c r="BJ51" s="63"/>
      <c r="BK51" s="63"/>
      <c r="BL51" s="63"/>
      <c r="BM51" s="63"/>
      <c r="BN51" s="63"/>
      <c r="BO51" s="62"/>
      <c r="BP51" s="62"/>
      <c r="BQ51" s="59">
        <v>45</v>
      </c>
      <c r="BR51" s="87"/>
      <c r="BS51" s="731"/>
      <c r="BT51" s="732"/>
      <c r="BU51" s="732"/>
      <c r="BV51" s="732"/>
      <c r="BW51" s="732"/>
      <c r="BX51" s="732"/>
      <c r="BY51" s="732"/>
      <c r="BZ51" s="732"/>
      <c r="CA51" s="732"/>
      <c r="CB51" s="732"/>
      <c r="CC51" s="732"/>
      <c r="CD51" s="732"/>
      <c r="CE51" s="732"/>
      <c r="CF51" s="732"/>
      <c r="CG51" s="733"/>
      <c r="CH51" s="734"/>
      <c r="CI51" s="726"/>
      <c r="CJ51" s="726"/>
      <c r="CK51" s="726"/>
      <c r="CL51" s="735"/>
      <c r="CM51" s="734"/>
      <c r="CN51" s="726"/>
      <c r="CO51" s="726"/>
      <c r="CP51" s="726"/>
      <c r="CQ51" s="735"/>
      <c r="CR51" s="734"/>
      <c r="CS51" s="726"/>
      <c r="CT51" s="726"/>
      <c r="CU51" s="726"/>
      <c r="CV51" s="735"/>
      <c r="CW51" s="734"/>
      <c r="CX51" s="726"/>
      <c r="CY51" s="726"/>
      <c r="CZ51" s="726"/>
      <c r="DA51" s="735"/>
      <c r="DB51" s="734"/>
      <c r="DC51" s="726"/>
      <c r="DD51" s="726"/>
      <c r="DE51" s="726"/>
      <c r="DF51" s="735"/>
      <c r="DG51" s="734"/>
      <c r="DH51" s="726"/>
      <c r="DI51" s="726"/>
      <c r="DJ51" s="726"/>
      <c r="DK51" s="735"/>
      <c r="DL51" s="734"/>
      <c r="DM51" s="726"/>
      <c r="DN51" s="726"/>
      <c r="DO51" s="726"/>
      <c r="DP51" s="735"/>
      <c r="DQ51" s="734"/>
      <c r="DR51" s="726"/>
      <c r="DS51" s="726"/>
      <c r="DT51" s="726"/>
      <c r="DU51" s="735"/>
      <c r="DV51" s="731"/>
      <c r="DW51" s="732"/>
      <c r="DX51" s="732"/>
      <c r="DY51" s="732"/>
      <c r="DZ51" s="750"/>
      <c r="EA51" s="54"/>
    </row>
    <row r="52" spans="1:131" s="51" customFormat="1" ht="26.25" customHeight="1" x14ac:dyDescent="0.2">
      <c r="A52" s="59">
        <v>25</v>
      </c>
      <c r="B52" s="731"/>
      <c r="C52" s="732"/>
      <c r="D52" s="732"/>
      <c r="E52" s="732"/>
      <c r="F52" s="732"/>
      <c r="G52" s="732"/>
      <c r="H52" s="732"/>
      <c r="I52" s="732"/>
      <c r="J52" s="732"/>
      <c r="K52" s="732"/>
      <c r="L52" s="732"/>
      <c r="M52" s="732"/>
      <c r="N52" s="732"/>
      <c r="O52" s="732"/>
      <c r="P52" s="733"/>
      <c r="Q52" s="785"/>
      <c r="R52" s="786"/>
      <c r="S52" s="786"/>
      <c r="T52" s="786"/>
      <c r="U52" s="786"/>
      <c r="V52" s="786"/>
      <c r="W52" s="786"/>
      <c r="X52" s="786"/>
      <c r="Y52" s="786"/>
      <c r="Z52" s="786"/>
      <c r="AA52" s="786"/>
      <c r="AB52" s="786"/>
      <c r="AC52" s="786"/>
      <c r="AD52" s="786"/>
      <c r="AE52" s="787"/>
      <c r="AF52" s="725"/>
      <c r="AG52" s="726"/>
      <c r="AH52" s="726"/>
      <c r="AI52" s="726"/>
      <c r="AJ52" s="727"/>
      <c r="AK52" s="788"/>
      <c r="AL52" s="786"/>
      <c r="AM52" s="786"/>
      <c r="AN52" s="786"/>
      <c r="AO52" s="786"/>
      <c r="AP52" s="786"/>
      <c r="AQ52" s="786"/>
      <c r="AR52" s="786"/>
      <c r="AS52" s="786"/>
      <c r="AT52" s="786"/>
      <c r="AU52" s="786"/>
      <c r="AV52" s="786"/>
      <c r="AW52" s="786"/>
      <c r="AX52" s="786"/>
      <c r="AY52" s="786"/>
      <c r="AZ52" s="789"/>
      <c r="BA52" s="789"/>
      <c r="BB52" s="789"/>
      <c r="BC52" s="789"/>
      <c r="BD52" s="789"/>
      <c r="BE52" s="729"/>
      <c r="BF52" s="729"/>
      <c r="BG52" s="729"/>
      <c r="BH52" s="729"/>
      <c r="BI52" s="730"/>
      <c r="BJ52" s="63"/>
      <c r="BK52" s="63"/>
      <c r="BL52" s="63"/>
      <c r="BM52" s="63"/>
      <c r="BN52" s="63"/>
      <c r="BO52" s="62"/>
      <c r="BP52" s="62"/>
      <c r="BQ52" s="59">
        <v>46</v>
      </c>
      <c r="BR52" s="87"/>
      <c r="BS52" s="731"/>
      <c r="BT52" s="732"/>
      <c r="BU52" s="732"/>
      <c r="BV52" s="732"/>
      <c r="BW52" s="732"/>
      <c r="BX52" s="732"/>
      <c r="BY52" s="732"/>
      <c r="BZ52" s="732"/>
      <c r="CA52" s="732"/>
      <c r="CB52" s="732"/>
      <c r="CC52" s="732"/>
      <c r="CD52" s="732"/>
      <c r="CE52" s="732"/>
      <c r="CF52" s="732"/>
      <c r="CG52" s="733"/>
      <c r="CH52" s="734"/>
      <c r="CI52" s="726"/>
      <c r="CJ52" s="726"/>
      <c r="CK52" s="726"/>
      <c r="CL52" s="735"/>
      <c r="CM52" s="734"/>
      <c r="CN52" s="726"/>
      <c r="CO52" s="726"/>
      <c r="CP52" s="726"/>
      <c r="CQ52" s="735"/>
      <c r="CR52" s="734"/>
      <c r="CS52" s="726"/>
      <c r="CT52" s="726"/>
      <c r="CU52" s="726"/>
      <c r="CV52" s="735"/>
      <c r="CW52" s="734"/>
      <c r="CX52" s="726"/>
      <c r="CY52" s="726"/>
      <c r="CZ52" s="726"/>
      <c r="DA52" s="735"/>
      <c r="DB52" s="734"/>
      <c r="DC52" s="726"/>
      <c r="DD52" s="726"/>
      <c r="DE52" s="726"/>
      <c r="DF52" s="735"/>
      <c r="DG52" s="734"/>
      <c r="DH52" s="726"/>
      <c r="DI52" s="726"/>
      <c r="DJ52" s="726"/>
      <c r="DK52" s="735"/>
      <c r="DL52" s="734"/>
      <c r="DM52" s="726"/>
      <c r="DN52" s="726"/>
      <c r="DO52" s="726"/>
      <c r="DP52" s="735"/>
      <c r="DQ52" s="734"/>
      <c r="DR52" s="726"/>
      <c r="DS52" s="726"/>
      <c r="DT52" s="726"/>
      <c r="DU52" s="735"/>
      <c r="DV52" s="731"/>
      <c r="DW52" s="732"/>
      <c r="DX52" s="732"/>
      <c r="DY52" s="732"/>
      <c r="DZ52" s="750"/>
      <c r="EA52" s="54"/>
    </row>
    <row r="53" spans="1:131" s="51" customFormat="1" ht="26.25" customHeight="1" x14ac:dyDescent="0.2">
      <c r="A53" s="59">
        <v>26</v>
      </c>
      <c r="B53" s="731"/>
      <c r="C53" s="732"/>
      <c r="D53" s="732"/>
      <c r="E53" s="732"/>
      <c r="F53" s="732"/>
      <c r="G53" s="732"/>
      <c r="H53" s="732"/>
      <c r="I53" s="732"/>
      <c r="J53" s="732"/>
      <c r="K53" s="732"/>
      <c r="L53" s="732"/>
      <c r="M53" s="732"/>
      <c r="N53" s="732"/>
      <c r="O53" s="732"/>
      <c r="P53" s="733"/>
      <c r="Q53" s="785"/>
      <c r="R53" s="786"/>
      <c r="S53" s="786"/>
      <c r="T53" s="786"/>
      <c r="U53" s="786"/>
      <c r="V53" s="786"/>
      <c r="W53" s="786"/>
      <c r="X53" s="786"/>
      <c r="Y53" s="786"/>
      <c r="Z53" s="786"/>
      <c r="AA53" s="786"/>
      <c r="AB53" s="786"/>
      <c r="AC53" s="786"/>
      <c r="AD53" s="786"/>
      <c r="AE53" s="787"/>
      <c r="AF53" s="725"/>
      <c r="AG53" s="726"/>
      <c r="AH53" s="726"/>
      <c r="AI53" s="726"/>
      <c r="AJ53" s="727"/>
      <c r="AK53" s="788"/>
      <c r="AL53" s="786"/>
      <c r="AM53" s="786"/>
      <c r="AN53" s="786"/>
      <c r="AO53" s="786"/>
      <c r="AP53" s="786"/>
      <c r="AQ53" s="786"/>
      <c r="AR53" s="786"/>
      <c r="AS53" s="786"/>
      <c r="AT53" s="786"/>
      <c r="AU53" s="786"/>
      <c r="AV53" s="786"/>
      <c r="AW53" s="786"/>
      <c r="AX53" s="786"/>
      <c r="AY53" s="786"/>
      <c r="AZ53" s="789"/>
      <c r="BA53" s="789"/>
      <c r="BB53" s="789"/>
      <c r="BC53" s="789"/>
      <c r="BD53" s="789"/>
      <c r="BE53" s="729"/>
      <c r="BF53" s="729"/>
      <c r="BG53" s="729"/>
      <c r="BH53" s="729"/>
      <c r="BI53" s="730"/>
      <c r="BJ53" s="63"/>
      <c r="BK53" s="63"/>
      <c r="BL53" s="63"/>
      <c r="BM53" s="63"/>
      <c r="BN53" s="63"/>
      <c r="BO53" s="62"/>
      <c r="BP53" s="62"/>
      <c r="BQ53" s="59">
        <v>47</v>
      </c>
      <c r="BR53" s="87"/>
      <c r="BS53" s="731"/>
      <c r="BT53" s="732"/>
      <c r="BU53" s="732"/>
      <c r="BV53" s="732"/>
      <c r="BW53" s="732"/>
      <c r="BX53" s="732"/>
      <c r="BY53" s="732"/>
      <c r="BZ53" s="732"/>
      <c r="CA53" s="732"/>
      <c r="CB53" s="732"/>
      <c r="CC53" s="732"/>
      <c r="CD53" s="732"/>
      <c r="CE53" s="732"/>
      <c r="CF53" s="732"/>
      <c r="CG53" s="733"/>
      <c r="CH53" s="734"/>
      <c r="CI53" s="726"/>
      <c r="CJ53" s="726"/>
      <c r="CK53" s="726"/>
      <c r="CL53" s="735"/>
      <c r="CM53" s="734"/>
      <c r="CN53" s="726"/>
      <c r="CO53" s="726"/>
      <c r="CP53" s="726"/>
      <c r="CQ53" s="735"/>
      <c r="CR53" s="734"/>
      <c r="CS53" s="726"/>
      <c r="CT53" s="726"/>
      <c r="CU53" s="726"/>
      <c r="CV53" s="735"/>
      <c r="CW53" s="734"/>
      <c r="CX53" s="726"/>
      <c r="CY53" s="726"/>
      <c r="CZ53" s="726"/>
      <c r="DA53" s="735"/>
      <c r="DB53" s="734"/>
      <c r="DC53" s="726"/>
      <c r="DD53" s="726"/>
      <c r="DE53" s="726"/>
      <c r="DF53" s="735"/>
      <c r="DG53" s="734"/>
      <c r="DH53" s="726"/>
      <c r="DI53" s="726"/>
      <c r="DJ53" s="726"/>
      <c r="DK53" s="735"/>
      <c r="DL53" s="734"/>
      <c r="DM53" s="726"/>
      <c r="DN53" s="726"/>
      <c r="DO53" s="726"/>
      <c r="DP53" s="735"/>
      <c r="DQ53" s="734"/>
      <c r="DR53" s="726"/>
      <c r="DS53" s="726"/>
      <c r="DT53" s="726"/>
      <c r="DU53" s="735"/>
      <c r="DV53" s="731"/>
      <c r="DW53" s="732"/>
      <c r="DX53" s="732"/>
      <c r="DY53" s="732"/>
      <c r="DZ53" s="750"/>
      <c r="EA53" s="54"/>
    </row>
    <row r="54" spans="1:131" s="51" customFormat="1" ht="26.25" customHeight="1" x14ac:dyDescent="0.2">
      <c r="A54" s="59">
        <v>27</v>
      </c>
      <c r="B54" s="731"/>
      <c r="C54" s="732"/>
      <c r="D54" s="732"/>
      <c r="E54" s="732"/>
      <c r="F54" s="732"/>
      <c r="G54" s="732"/>
      <c r="H54" s="732"/>
      <c r="I54" s="732"/>
      <c r="J54" s="732"/>
      <c r="K54" s="732"/>
      <c r="L54" s="732"/>
      <c r="M54" s="732"/>
      <c r="N54" s="732"/>
      <c r="O54" s="732"/>
      <c r="P54" s="733"/>
      <c r="Q54" s="785"/>
      <c r="R54" s="786"/>
      <c r="S54" s="786"/>
      <c r="T54" s="786"/>
      <c r="U54" s="786"/>
      <c r="V54" s="786"/>
      <c r="W54" s="786"/>
      <c r="X54" s="786"/>
      <c r="Y54" s="786"/>
      <c r="Z54" s="786"/>
      <c r="AA54" s="786"/>
      <c r="AB54" s="786"/>
      <c r="AC54" s="786"/>
      <c r="AD54" s="786"/>
      <c r="AE54" s="787"/>
      <c r="AF54" s="725"/>
      <c r="AG54" s="726"/>
      <c r="AH54" s="726"/>
      <c r="AI54" s="726"/>
      <c r="AJ54" s="727"/>
      <c r="AK54" s="788"/>
      <c r="AL54" s="786"/>
      <c r="AM54" s="786"/>
      <c r="AN54" s="786"/>
      <c r="AO54" s="786"/>
      <c r="AP54" s="786"/>
      <c r="AQ54" s="786"/>
      <c r="AR54" s="786"/>
      <c r="AS54" s="786"/>
      <c r="AT54" s="786"/>
      <c r="AU54" s="786"/>
      <c r="AV54" s="786"/>
      <c r="AW54" s="786"/>
      <c r="AX54" s="786"/>
      <c r="AY54" s="786"/>
      <c r="AZ54" s="789"/>
      <c r="BA54" s="789"/>
      <c r="BB54" s="789"/>
      <c r="BC54" s="789"/>
      <c r="BD54" s="789"/>
      <c r="BE54" s="729"/>
      <c r="BF54" s="729"/>
      <c r="BG54" s="729"/>
      <c r="BH54" s="729"/>
      <c r="BI54" s="730"/>
      <c r="BJ54" s="63"/>
      <c r="BK54" s="63"/>
      <c r="BL54" s="63"/>
      <c r="BM54" s="63"/>
      <c r="BN54" s="63"/>
      <c r="BO54" s="62"/>
      <c r="BP54" s="62"/>
      <c r="BQ54" s="59">
        <v>48</v>
      </c>
      <c r="BR54" s="87"/>
      <c r="BS54" s="731"/>
      <c r="BT54" s="732"/>
      <c r="BU54" s="732"/>
      <c r="BV54" s="732"/>
      <c r="BW54" s="732"/>
      <c r="BX54" s="732"/>
      <c r="BY54" s="732"/>
      <c r="BZ54" s="732"/>
      <c r="CA54" s="732"/>
      <c r="CB54" s="732"/>
      <c r="CC54" s="732"/>
      <c r="CD54" s="732"/>
      <c r="CE54" s="732"/>
      <c r="CF54" s="732"/>
      <c r="CG54" s="733"/>
      <c r="CH54" s="734"/>
      <c r="CI54" s="726"/>
      <c r="CJ54" s="726"/>
      <c r="CK54" s="726"/>
      <c r="CL54" s="735"/>
      <c r="CM54" s="734"/>
      <c r="CN54" s="726"/>
      <c r="CO54" s="726"/>
      <c r="CP54" s="726"/>
      <c r="CQ54" s="735"/>
      <c r="CR54" s="734"/>
      <c r="CS54" s="726"/>
      <c r="CT54" s="726"/>
      <c r="CU54" s="726"/>
      <c r="CV54" s="735"/>
      <c r="CW54" s="734"/>
      <c r="CX54" s="726"/>
      <c r="CY54" s="726"/>
      <c r="CZ54" s="726"/>
      <c r="DA54" s="735"/>
      <c r="DB54" s="734"/>
      <c r="DC54" s="726"/>
      <c r="DD54" s="726"/>
      <c r="DE54" s="726"/>
      <c r="DF54" s="735"/>
      <c r="DG54" s="734"/>
      <c r="DH54" s="726"/>
      <c r="DI54" s="726"/>
      <c r="DJ54" s="726"/>
      <c r="DK54" s="735"/>
      <c r="DL54" s="734"/>
      <c r="DM54" s="726"/>
      <c r="DN54" s="726"/>
      <c r="DO54" s="726"/>
      <c r="DP54" s="735"/>
      <c r="DQ54" s="734"/>
      <c r="DR54" s="726"/>
      <c r="DS54" s="726"/>
      <c r="DT54" s="726"/>
      <c r="DU54" s="735"/>
      <c r="DV54" s="731"/>
      <c r="DW54" s="732"/>
      <c r="DX54" s="732"/>
      <c r="DY54" s="732"/>
      <c r="DZ54" s="750"/>
      <c r="EA54" s="54"/>
    </row>
    <row r="55" spans="1:131" s="51" customFormat="1" ht="26.25" customHeight="1" x14ac:dyDescent="0.2">
      <c r="A55" s="59">
        <v>28</v>
      </c>
      <c r="B55" s="731"/>
      <c r="C55" s="732"/>
      <c r="D55" s="732"/>
      <c r="E55" s="732"/>
      <c r="F55" s="732"/>
      <c r="G55" s="732"/>
      <c r="H55" s="732"/>
      <c r="I55" s="732"/>
      <c r="J55" s="732"/>
      <c r="K55" s="732"/>
      <c r="L55" s="732"/>
      <c r="M55" s="732"/>
      <c r="N55" s="732"/>
      <c r="O55" s="732"/>
      <c r="P55" s="733"/>
      <c r="Q55" s="785"/>
      <c r="R55" s="786"/>
      <c r="S55" s="786"/>
      <c r="T55" s="786"/>
      <c r="U55" s="786"/>
      <c r="V55" s="786"/>
      <c r="W55" s="786"/>
      <c r="X55" s="786"/>
      <c r="Y55" s="786"/>
      <c r="Z55" s="786"/>
      <c r="AA55" s="786"/>
      <c r="AB55" s="786"/>
      <c r="AC55" s="786"/>
      <c r="AD55" s="786"/>
      <c r="AE55" s="787"/>
      <c r="AF55" s="725"/>
      <c r="AG55" s="726"/>
      <c r="AH55" s="726"/>
      <c r="AI55" s="726"/>
      <c r="AJ55" s="727"/>
      <c r="AK55" s="788"/>
      <c r="AL55" s="786"/>
      <c r="AM55" s="786"/>
      <c r="AN55" s="786"/>
      <c r="AO55" s="786"/>
      <c r="AP55" s="786"/>
      <c r="AQ55" s="786"/>
      <c r="AR55" s="786"/>
      <c r="AS55" s="786"/>
      <c r="AT55" s="786"/>
      <c r="AU55" s="786"/>
      <c r="AV55" s="786"/>
      <c r="AW55" s="786"/>
      <c r="AX55" s="786"/>
      <c r="AY55" s="786"/>
      <c r="AZ55" s="789"/>
      <c r="BA55" s="789"/>
      <c r="BB55" s="789"/>
      <c r="BC55" s="789"/>
      <c r="BD55" s="789"/>
      <c r="BE55" s="729"/>
      <c r="BF55" s="729"/>
      <c r="BG55" s="729"/>
      <c r="BH55" s="729"/>
      <c r="BI55" s="730"/>
      <c r="BJ55" s="63"/>
      <c r="BK55" s="63"/>
      <c r="BL55" s="63"/>
      <c r="BM55" s="63"/>
      <c r="BN55" s="63"/>
      <c r="BO55" s="62"/>
      <c r="BP55" s="62"/>
      <c r="BQ55" s="59">
        <v>49</v>
      </c>
      <c r="BR55" s="87"/>
      <c r="BS55" s="731"/>
      <c r="BT55" s="732"/>
      <c r="BU55" s="732"/>
      <c r="BV55" s="732"/>
      <c r="BW55" s="732"/>
      <c r="BX55" s="732"/>
      <c r="BY55" s="732"/>
      <c r="BZ55" s="732"/>
      <c r="CA55" s="732"/>
      <c r="CB55" s="732"/>
      <c r="CC55" s="732"/>
      <c r="CD55" s="732"/>
      <c r="CE55" s="732"/>
      <c r="CF55" s="732"/>
      <c r="CG55" s="733"/>
      <c r="CH55" s="734"/>
      <c r="CI55" s="726"/>
      <c r="CJ55" s="726"/>
      <c r="CK55" s="726"/>
      <c r="CL55" s="735"/>
      <c r="CM55" s="734"/>
      <c r="CN55" s="726"/>
      <c r="CO55" s="726"/>
      <c r="CP55" s="726"/>
      <c r="CQ55" s="735"/>
      <c r="CR55" s="734"/>
      <c r="CS55" s="726"/>
      <c r="CT55" s="726"/>
      <c r="CU55" s="726"/>
      <c r="CV55" s="735"/>
      <c r="CW55" s="734"/>
      <c r="CX55" s="726"/>
      <c r="CY55" s="726"/>
      <c r="CZ55" s="726"/>
      <c r="DA55" s="735"/>
      <c r="DB55" s="734"/>
      <c r="DC55" s="726"/>
      <c r="DD55" s="726"/>
      <c r="DE55" s="726"/>
      <c r="DF55" s="735"/>
      <c r="DG55" s="734"/>
      <c r="DH55" s="726"/>
      <c r="DI55" s="726"/>
      <c r="DJ55" s="726"/>
      <c r="DK55" s="735"/>
      <c r="DL55" s="734"/>
      <c r="DM55" s="726"/>
      <c r="DN55" s="726"/>
      <c r="DO55" s="726"/>
      <c r="DP55" s="735"/>
      <c r="DQ55" s="734"/>
      <c r="DR55" s="726"/>
      <c r="DS55" s="726"/>
      <c r="DT55" s="726"/>
      <c r="DU55" s="735"/>
      <c r="DV55" s="731"/>
      <c r="DW55" s="732"/>
      <c r="DX55" s="732"/>
      <c r="DY55" s="732"/>
      <c r="DZ55" s="750"/>
      <c r="EA55" s="54"/>
    </row>
    <row r="56" spans="1:131" s="51" customFormat="1" ht="26.25" customHeight="1" x14ac:dyDescent="0.2">
      <c r="A56" s="59">
        <v>29</v>
      </c>
      <c r="B56" s="731"/>
      <c r="C56" s="732"/>
      <c r="D56" s="732"/>
      <c r="E56" s="732"/>
      <c r="F56" s="732"/>
      <c r="G56" s="732"/>
      <c r="H56" s="732"/>
      <c r="I56" s="732"/>
      <c r="J56" s="732"/>
      <c r="K56" s="732"/>
      <c r="L56" s="732"/>
      <c r="M56" s="732"/>
      <c r="N56" s="732"/>
      <c r="O56" s="732"/>
      <c r="P56" s="733"/>
      <c r="Q56" s="785"/>
      <c r="R56" s="786"/>
      <c r="S56" s="786"/>
      <c r="T56" s="786"/>
      <c r="U56" s="786"/>
      <c r="V56" s="786"/>
      <c r="W56" s="786"/>
      <c r="X56" s="786"/>
      <c r="Y56" s="786"/>
      <c r="Z56" s="786"/>
      <c r="AA56" s="786"/>
      <c r="AB56" s="786"/>
      <c r="AC56" s="786"/>
      <c r="AD56" s="786"/>
      <c r="AE56" s="787"/>
      <c r="AF56" s="725"/>
      <c r="AG56" s="726"/>
      <c r="AH56" s="726"/>
      <c r="AI56" s="726"/>
      <c r="AJ56" s="727"/>
      <c r="AK56" s="788"/>
      <c r="AL56" s="786"/>
      <c r="AM56" s="786"/>
      <c r="AN56" s="786"/>
      <c r="AO56" s="786"/>
      <c r="AP56" s="786"/>
      <c r="AQ56" s="786"/>
      <c r="AR56" s="786"/>
      <c r="AS56" s="786"/>
      <c r="AT56" s="786"/>
      <c r="AU56" s="786"/>
      <c r="AV56" s="786"/>
      <c r="AW56" s="786"/>
      <c r="AX56" s="786"/>
      <c r="AY56" s="786"/>
      <c r="AZ56" s="789"/>
      <c r="BA56" s="789"/>
      <c r="BB56" s="789"/>
      <c r="BC56" s="789"/>
      <c r="BD56" s="789"/>
      <c r="BE56" s="729"/>
      <c r="BF56" s="729"/>
      <c r="BG56" s="729"/>
      <c r="BH56" s="729"/>
      <c r="BI56" s="730"/>
      <c r="BJ56" s="63"/>
      <c r="BK56" s="63"/>
      <c r="BL56" s="63"/>
      <c r="BM56" s="63"/>
      <c r="BN56" s="63"/>
      <c r="BO56" s="62"/>
      <c r="BP56" s="62"/>
      <c r="BQ56" s="59">
        <v>50</v>
      </c>
      <c r="BR56" s="87"/>
      <c r="BS56" s="731"/>
      <c r="BT56" s="732"/>
      <c r="BU56" s="732"/>
      <c r="BV56" s="732"/>
      <c r="BW56" s="732"/>
      <c r="BX56" s="732"/>
      <c r="BY56" s="732"/>
      <c r="BZ56" s="732"/>
      <c r="CA56" s="732"/>
      <c r="CB56" s="732"/>
      <c r="CC56" s="732"/>
      <c r="CD56" s="732"/>
      <c r="CE56" s="732"/>
      <c r="CF56" s="732"/>
      <c r="CG56" s="733"/>
      <c r="CH56" s="734"/>
      <c r="CI56" s="726"/>
      <c r="CJ56" s="726"/>
      <c r="CK56" s="726"/>
      <c r="CL56" s="735"/>
      <c r="CM56" s="734"/>
      <c r="CN56" s="726"/>
      <c r="CO56" s="726"/>
      <c r="CP56" s="726"/>
      <c r="CQ56" s="735"/>
      <c r="CR56" s="734"/>
      <c r="CS56" s="726"/>
      <c r="CT56" s="726"/>
      <c r="CU56" s="726"/>
      <c r="CV56" s="735"/>
      <c r="CW56" s="734"/>
      <c r="CX56" s="726"/>
      <c r="CY56" s="726"/>
      <c r="CZ56" s="726"/>
      <c r="DA56" s="735"/>
      <c r="DB56" s="734"/>
      <c r="DC56" s="726"/>
      <c r="DD56" s="726"/>
      <c r="DE56" s="726"/>
      <c r="DF56" s="735"/>
      <c r="DG56" s="734"/>
      <c r="DH56" s="726"/>
      <c r="DI56" s="726"/>
      <c r="DJ56" s="726"/>
      <c r="DK56" s="735"/>
      <c r="DL56" s="734"/>
      <c r="DM56" s="726"/>
      <c r="DN56" s="726"/>
      <c r="DO56" s="726"/>
      <c r="DP56" s="735"/>
      <c r="DQ56" s="734"/>
      <c r="DR56" s="726"/>
      <c r="DS56" s="726"/>
      <c r="DT56" s="726"/>
      <c r="DU56" s="735"/>
      <c r="DV56" s="731"/>
      <c r="DW56" s="732"/>
      <c r="DX56" s="732"/>
      <c r="DY56" s="732"/>
      <c r="DZ56" s="750"/>
      <c r="EA56" s="54"/>
    </row>
    <row r="57" spans="1:131" s="51" customFormat="1" ht="26.25" customHeight="1" x14ac:dyDescent="0.2">
      <c r="A57" s="59">
        <v>30</v>
      </c>
      <c r="B57" s="731"/>
      <c r="C57" s="732"/>
      <c r="D57" s="732"/>
      <c r="E57" s="732"/>
      <c r="F57" s="732"/>
      <c r="G57" s="732"/>
      <c r="H57" s="732"/>
      <c r="I57" s="732"/>
      <c r="J57" s="732"/>
      <c r="K57" s="732"/>
      <c r="L57" s="732"/>
      <c r="M57" s="732"/>
      <c r="N57" s="732"/>
      <c r="O57" s="732"/>
      <c r="P57" s="733"/>
      <c r="Q57" s="785"/>
      <c r="R57" s="786"/>
      <c r="S57" s="786"/>
      <c r="T57" s="786"/>
      <c r="U57" s="786"/>
      <c r="V57" s="786"/>
      <c r="W57" s="786"/>
      <c r="X57" s="786"/>
      <c r="Y57" s="786"/>
      <c r="Z57" s="786"/>
      <c r="AA57" s="786"/>
      <c r="AB57" s="786"/>
      <c r="AC57" s="786"/>
      <c r="AD57" s="786"/>
      <c r="AE57" s="787"/>
      <c r="AF57" s="725"/>
      <c r="AG57" s="726"/>
      <c r="AH57" s="726"/>
      <c r="AI57" s="726"/>
      <c r="AJ57" s="727"/>
      <c r="AK57" s="788"/>
      <c r="AL57" s="786"/>
      <c r="AM57" s="786"/>
      <c r="AN57" s="786"/>
      <c r="AO57" s="786"/>
      <c r="AP57" s="786"/>
      <c r="AQ57" s="786"/>
      <c r="AR57" s="786"/>
      <c r="AS57" s="786"/>
      <c r="AT57" s="786"/>
      <c r="AU57" s="786"/>
      <c r="AV57" s="786"/>
      <c r="AW57" s="786"/>
      <c r="AX57" s="786"/>
      <c r="AY57" s="786"/>
      <c r="AZ57" s="789"/>
      <c r="BA57" s="789"/>
      <c r="BB57" s="789"/>
      <c r="BC57" s="789"/>
      <c r="BD57" s="789"/>
      <c r="BE57" s="729"/>
      <c r="BF57" s="729"/>
      <c r="BG57" s="729"/>
      <c r="BH57" s="729"/>
      <c r="BI57" s="730"/>
      <c r="BJ57" s="63"/>
      <c r="BK57" s="63"/>
      <c r="BL57" s="63"/>
      <c r="BM57" s="63"/>
      <c r="BN57" s="63"/>
      <c r="BO57" s="62"/>
      <c r="BP57" s="62"/>
      <c r="BQ57" s="59">
        <v>51</v>
      </c>
      <c r="BR57" s="87"/>
      <c r="BS57" s="731"/>
      <c r="BT57" s="732"/>
      <c r="BU57" s="732"/>
      <c r="BV57" s="732"/>
      <c r="BW57" s="732"/>
      <c r="BX57" s="732"/>
      <c r="BY57" s="732"/>
      <c r="BZ57" s="732"/>
      <c r="CA57" s="732"/>
      <c r="CB57" s="732"/>
      <c r="CC57" s="732"/>
      <c r="CD57" s="732"/>
      <c r="CE57" s="732"/>
      <c r="CF57" s="732"/>
      <c r="CG57" s="733"/>
      <c r="CH57" s="734"/>
      <c r="CI57" s="726"/>
      <c r="CJ57" s="726"/>
      <c r="CK57" s="726"/>
      <c r="CL57" s="735"/>
      <c r="CM57" s="734"/>
      <c r="CN57" s="726"/>
      <c r="CO57" s="726"/>
      <c r="CP57" s="726"/>
      <c r="CQ57" s="735"/>
      <c r="CR57" s="734"/>
      <c r="CS57" s="726"/>
      <c r="CT57" s="726"/>
      <c r="CU57" s="726"/>
      <c r="CV57" s="735"/>
      <c r="CW57" s="734"/>
      <c r="CX57" s="726"/>
      <c r="CY57" s="726"/>
      <c r="CZ57" s="726"/>
      <c r="DA57" s="735"/>
      <c r="DB57" s="734"/>
      <c r="DC57" s="726"/>
      <c r="DD57" s="726"/>
      <c r="DE57" s="726"/>
      <c r="DF57" s="735"/>
      <c r="DG57" s="734"/>
      <c r="DH57" s="726"/>
      <c r="DI57" s="726"/>
      <c r="DJ57" s="726"/>
      <c r="DK57" s="735"/>
      <c r="DL57" s="734"/>
      <c r="DM57" s="726"/>
      <c r="DN57" s="726"/>
      <c r="DO57" s="726"/>
      <c r="DP57" s="735"/>
      <c r="DQ57" s="734"/>
      <c r="DR57" s="726"/>
      <c r="DS57" s="726"/>
      <c r="DT57" s="726"/>
      <c r="DU57" s="735"/>
      <c r="DV57" s="731"/>
      <c r="DW57" s="732"/>
      <c r="DX57" s="732"/>
      <c r="DY57" s="732"/>
      <c r="DZ57" s="750"/>
      <c r="EA57" s="54"/>
    </row>
    <row r="58" spans="1:131" s="51" customFormat="1" ht="26.25" customHeight="1" x14ac:dyDescent="0.2">
      <c r="A58" s="59">
        <v>31</v>
      </c>
      <c r="B58" s="731"/>
      <c r="C58" s="732"/>
      <c r="D58" s="732"/>
      <c r="E58" s="732"/>
      <c r="F58" s="732"/>
      <c r="G58" s="732"/>
      <c r="H58" s="732"/>
      <c r="I58" s="732"/>
      <c r="J58" s="732"/>
      <c r="K58" s="732"/>
      <c r="L58" s="732"/>
      <c r="M58" s="732"/>
      <c r="N58" s="732"/>
      <c r="O58" s="732"/>
      <c r="P58" s="733"/>
      <c r="Q58" s="785"/>
      <c r="R58" s="786"/>
      <c r="S58" s="786"/>
      <c r="T58" s="786"/>
      <c r="U58" s="786"/>
      <c r="V58" s="786"/>
      <c r="W58" s="786"/>
      <c r="X58" s="786"/>
      <c r="Y58" s="786"/>
      <c r="Z58" s="786"/>
      <c r="AA58" s="786"/>
      <c r="AB58" s="786"/>
      <c r="AC58" s="786"/>
      <c r="AD58" s="786"/>
      <c r="AE58" s="787"/>
      <c r="AF58" s="725"/>
      <c r="AG58" s="726"/>
      <c r="AH58" s="726"/>
      <c r="AI58" s="726"/>
      <c r="AJ58" s="727"/>
      <c r="AK58" s="788"/>
      <c r="AL58" s="786"/>
      <c r="AM58" s="786"/>
      <c r="AN58" s="786"/>
      <c r="AO58" s="786"/>
      <c r="AP58" s="786"/>
      <c r="AQ58" s="786"/>
      <c r="AR58" s="786"/>
      <c r="AS58" s="786"/>
      <c r="AT58" s="786"/>
      <c r="AU58" s="786"/>
      <c r="AV58" s="786"/>
      <c r="AW58" s="786"/>
      <c r="AX58" s="786"/>
      <c r="AY58" s="786"/>
      <c r="AZ58" s="789"/>
      <c r="BA58" s="789"/>
      <c r="BB58" s="789"/>
      <c r="BC58" s="789"/>
      <c r="BD58" s="789"/>
      <c r="BE58" s="729"/>
      <c r="BF58" s="729"/>
      <c r="BG58" s="729"/>
      <c r="BH58" s="729"/>
      <c r="BI58" s="730"/>
      <c r="BJ58" s="63"/>
      <c r="BK58" s="63"/>
      <c r="BL58" s="63"/>
      <c r="BM58" s="63"/>
      <c r="BN58" s="63"/>
      <c r="BO58" s="62"/>
      <c r="BP58" s="62"/>
      <c r="BQ58" s="59">
        <v>52</v>
      </c>
      <c r="BR58" s="87"/>
      <c r="BS58" s="731"/>
      <c r="BT58" s="732"/>
      <c r="BU58" s="732"/>
      <c r="BV58" s="732"/>
      <c r="BW58" s="732"/>
      <c r="BX58" s="732"/>
      <c r="BY58" s="732"/>
      <c r="BZ58" s="732"/>
      <c r="CA58" s="732"/>
      <c r="CB58" s="732"/>
      <c r="CC58" s="732"/>
      <c r="CD58" s="732"/>
      <c r="CE58" s="732"/>
      <c r="CF58" s="732"/>
      <c r="CG58" s="733"/>
      <c r="CH58" s="734"/>
      <c r="CI58" s="726"/>
      <c r="CJ58" s="726"/>
      <c r="CK58" s="726"/>
      <c r="CL58" s="735"/>
      <c r="CM58" s="734"/>
      <c r="CN58" s="726"/>
      <c r="CO58" s="726"/>
      <c r="CP58" s="726"/>
      <c r="CQ58" s="735"/>
      <c r="CR58" s="734"/>
      <c r="CS58" s="726"/>
      <c r="CT58" s="726"/>
      <c r="CU58" s="726"/>
      <c r="CV58" s="735"/>
      <c r="CW58" s="734"/>
      <c r="CX58" s="726"/>
      <c r="CY58" s="726"/>
      <c r="CZ58" s="726"/>
      <c r="DA58" s="735"/>
      <c r="DB58" s="734"/>
      <c r="DC58" s="726"/>
      <c r="DD58" s="726"/>
      <c r="DE58" s="726"/>
      <c r="DF58" s="735"/>
      <c r="DG58" s="734"/>
      <c r="DH58" s="726"/>
      <c r="DI58" s="726"/>
      <c r="DJ58" s="726"/>
      <c r="DK58" s="735"/>
      <c r="DL58" s="734"/>
      <c r="DM58" s="726"/>
      <c r="DN58" s="726"/>
      <c r="DO58" s="726"/>
      <c r="DP58" s="735"/>
      <c r="DQ58" s="734"/>
      <c r="DR58" s="726"/>
      <c r="DS58" s="726"/>
      <c r="DT58" s="726"/>
      <c r="DU58" s="735"/>
      <c r="DV58" s="731"/>
      <c r="DW58" s="732"/>
      <c r="DX58" s="732"/>
      <c r="DY58" s="732"/>
      <c r="DZ58" s="750"/>
      <c r="EA58" s="54"/>
    </row>
    <row r="59" spans="1:131" s="51" customFormat="1" ht="26.25" customHeight="1" x14ac:dyDescent="0.2">
      <c r="A59" s="59">
        <v>32</v>
      </c>
      <c r="B59" s="731"/>
      <c r="C59" s="732"/>
      <c r="D59" s="732"/>
      <c r="E59" s="732"/>
      <c r="F59" s="732"/>
      <c r="G59" s="732"/>
      <c r="H59" s="732"/>
      <c r="I59" s="732"/>
      <c r="J59" s="732"/>
      <c r="K59" s="732"/>
      <c r="L59" s="732"/>
      <c r="M59" s="732"/>
      <c r="N59" s="732"/>
      <c r="O59" s="732"/>
      <c r="P59" s="733"/>
      <c r="Q59" s="785"/>
      <c r="R59" s="786"/>
      <c r="S59" s="786"/>
      <c r="T59" s="786"/>
      <c r="U59" s="786"/>
      <c r="V59" s="786"/>
      <c r="W59" s="786"/>
      <c r="X59" s="786"/>
      <c r="Y59" s="786"/>
      <c r="Z59" s="786"/>
      <c r="AA59" s="786"/>
      <c r="AB59" s="786"/>
      <c r="AC59" s="786"/>
      <c r="AD59" s="786"/>
      <c r="AE59" s="787"/>
      <c r="AF59" s="725"/>
      <c r="AG59" s="726"/>
      <c r="AH59" s="726"/>
      <c r="AI59" s="726"/>
      <c r="AJ59" s="727"/>
      <c r="AK59" s="788"/>
      <c r="AL59" s="786"/>
      <c r="AM59" s="786"/>
      <c r="AN59" s="786"/>
      <c r="AO59" s="786"/>
      <c r="AP59" s="786"/>
      <c r="AQ59" s="786"/>
      <c r="AR59" s="786"/>
      <c r="AS59" s="786"/>
      <c r="AT59" s="786"/>
      <c r="AU59" s="786"/>
      <c r="AV59" s="786"/>
      <c r="AW59" s="786"/>
      <c r="AX59" s="786"/>
      <c r="AY59" s="786"/>
      <c r="AZ59" s="789"/>
      <c r="BA59" s="789"/>
      <c r="BB59" s="789"/>
      <c r="BC59" s="789"/>
      <c r="BD59" s="789"/>
      <c r="BE59" s="729"/>
      <c r="BF59" s="729"/>
      <c r="BG59" s="729"/>
      <c r="BH59" s="729"/>
      <c r="BI59" s="730"/>
      <c r="BJ59" s="63"/>
      <c r="BK59" s="63"/>
      <c r="BL59" s="63"/>
      <c r="BM59" s="63"/>
      <c r="BN59" s="63"/>
      <c r="BO59" s="62"/>
      <c r="BP59" s="62"/>
      <c r="BQ59" s="59">
        <v>53</v>
      </c>
      <c r="BR59" s="87"/>
      <c r="BS59" s="731"/>
      <c r="BT59" s="732"/>
      <c r="BU59" s="732"/>
      <c r="BV59" s="732"/>
      <c r="BW59" s="732"/>
      <c r="BX59" s="732"/>
      <c r="BY59" s="732"/>
      <c r="BZ59" s="732"/>
      <c r="CA59" s="732"/>
      <c r="CB59" s="732"/>
      <c r="CC59" s="732"/>
      <c r="CD59" s="732"/>
      <c r="CE59" s="732"/>
      <c r="CF59" s="732"/>
      <c r="CG59" s="733"/>
      <c r="CH59" s="734"/>
      <c r="CI59" s="726"/>
      <c r="CJ59" s="726"/>
      <c r="CK59" s="726"/>
      <c r="CL59" s="735"/>
      <c r="CM59" s="734"/>
      <c r="CN59" s="726"/>
      <c r="CO59" s="726"/>
      <c r="CP59" s="726"/>
      <c r="CQ59" s="735"/>
      <c r="CR59" s="734"/>
      <c r="CS59" s="726"/>
      <c r="CT59" s="726"/>
      <c r="CU59" s="726"/>
      <c r="CV59" s="735"/>
      <c r="CW59" s="734"/>
      <c r="CX59" s="726"/>
      <c r="CY59" s="726"/>
      <c r="CZ59" s="726"/>
      <c r="DA59" s="735"/>
      <c r="DB59" s="734"/>
      <c r="DC59" s="726"/>
      <c r="DD59" s="726"/>
      <c r="DE59" s="726"/>
      <c r="DF59" s="735"/>
      <c r="DG59" s="734"/>
      <c r="DH59" s="726"/>
      <c r="DI59" s="726"/>
      <c r="DJ59" s="726"/>
      <c r="DK59" s="735"/>
      <c r="DL59" s="734"/>
      <c r="DM59" s="726"/>
      <c r="DN59" s="726"/>
      <c r="DO59" s="726"/>
      <c r="DP59" s="735"/>
      <c r="DQ59" s="734"/>
      <c r="DR59" s="726"/>
      <c r="DS59" s="726"/>
      <c r="DT59" s="726"/>
      <c r="DU59" s="735"/>
      <c r="DV59" s="731"/>
      <c r="DW59" s="732"/>
      <c r="DX59" s="732"/>
      <c r="DY59" s="732"/>
      <c r="DZ59" s="750"/>
      <c r="EA59" s="54"/>
    </row>
    <row r="60" spans="1:131" s="51" customFormat="1" ht="26.25" customHeight="1" x14ac:dyDescent="0.2">
      <c r="A60" s="59">
        <v>33</v>
      </c>
      <c r="B60" s="731"/>
      <c r="C60" s="732"/>
      <c r="D60" s="732"/>
      <c r="E60" s="732"/>
      <c r="F60" s="732"/>
      <c r="G60" s="732"/>
      <c r="H60" s="732"/>
      <c r="I60" s="732"/>
      <c r="J60" s="732"/>
      <c r="K60" s="732"/>
      <c r="L60" s="732"/>
      <c r="M60" s="732"/>
      <c r="N60" s="732"/>
      <c r="O60" s="732"/>
      <c r="P60" s="733"/>
      <c r="Q60" s="785"/>
      <c r="R60" s="786"/>
      <c r="S60" s="786"/>
      <c r="T60" s="786"/>
      <c r="U60" s="786"/>
      <c r="V60" s="786"/>
      <c r="W60" s="786"/>
      <c r="X60" s="786"/>
      <c r="Y60" s="786"/>
      <c r="Z60" s="786"/>
      <c r="AA60" s="786"/>
      <c r="AB60" s="786"/>
      <c r="AC60" s="786"/>
      <c r="AD60" s="786"/>
      <c r="AE60" s="787"/>
      <c r="AF60" s="725"/>
      <c r="AG60" s="726"/>
      <c r="AH60" s="726"/>
      <c r="AI60" s="726"/>
      <c r="AJ60" s="727"/>
      <c r="AK60" s="788"/>
      <c r="AL60" s="786"/>
      <c r="AM60" s="786"/>
      <c r="AN60" s="786"/>
      <c r="AO60" s="786"/>
      <c r="AP60" s="786"/>
      <c r="AQ60" s="786"/>
      <c r="AR60" s="786"/>
      <c r="AS60" s="786"/>
      <c r="AT60" s="786"/>
      <c r="AU60" s="786"/>
      <c r="AV60" s="786"/>
      <c r="AW60" s="786"/>
      <c r="AX60" s="786"/>
      <c r="AY60" s="786"/>
      <c r="AZ60" s="789"/>
      <c r="BA60" s="789"/>
      <c r="BB60" s="789"/>
      <c r="BC60" s="789"/>
      <c r="BD60" s="789"/>
      <c r="BE60" s="729"/>
      <c r="BF60" s="729"/>
      <c r="BG60" s="729"/>
      <c r="BH60" s="729"/>
      <c r="BI60" s="730"/>
      <c r="BJ60" s="63"/>
      <c r="BK60" s="63"/>
      <c r="BL60" s="63"/>
      <c r="BM60" s="63"/>
      <c r="BN60" s="63"/>
      <c r="BO60" s="62"/>
      <c r="BP60" s="62"/>
      <c r="BQ60" s="59">
        <v>54</v>
      </c>
      <c r="BR60" s="87"/>
      <c r="BS60" s="731"/>
      <c r="BT60" s="732"/>
      <c r="BU60" s="732"/>
      <c r="BV60" s="732"/>
      <c r="BW60" s="732"/>
      <c r="BX60" s="732"/>
      <c r="BY60" s="732"/>
      <c r="BZ60" s="732"/>
      <c r="CA60" s="732"/>
      <c r="CB60" s="732"/>
      <c r="CC60" s="732"/>
      <c r="CD60" s="732"/>
      <c r="CE60" s="732"/>
      <c r="CF60" s="732"/>
      <c r="CG60" s="733"/>
      <c r="CH60" s="734"/>
      <c r="CI60" s="726"/>
      <c r="CJ60" s="726"/>
      <c r="CK60" s="726"/>
      <c r="CL60" s="735"/>
      <c r="CM60" s="734"/>
      <c r="CN60" s="726"/>
      <c r="CO60" s="726"/>
      <c r="CP60" s="726"/>
      <c r="CQ60" s="735"/>
      <c r="CR60" s="734"/>
      <c r="CS60" s="726"/>
      <c r="CT60" s="726"/>
      <c r="CU60" s="726"/>
      <c r="CV60" s="735"/>
      <c r="CW60" s="734"/>
      <c r="CX60" s="726"/>
      <c r="CY60" s="726"/>
      <c r="CZ60" s="726"/>
      <c r="DA60" s="735"/>
      <c r="DB60" s="734"/>
      <c r="DC60" s="726"/>
      <c r="DD60" s="726"/>
      <c r="DE60" s="726"/>
      <c r="DF60" s="735"/>
      <c r="DG60" s="734"/>
      <c r="DH60" s="726"/>
      <c r="DI60" s="726"/>
      <c r="DJ60" s="726"/>
      <c r="DK60" s="735"/>
      <c r="DL60" s="734"/>
      <c r="DM60" s="726"/>
      <c r="DN60" s="726"/>
      <c r="DO60" s="726"/>
      <c r="DP60" s="735"/>
      <c r="DQ60" s="734"/>
      <c r="DR60" s="726"/>
      <c r="DS60" s="726"/>
      <c r="DT60" s="726"/>
      <c r="DU60" s="735"/>
      <c r="DV60" s="731"/>
      <c r="DW60" s="732"/>
      <c r="DX60" s="732"/>
      <c r="DY60" s="732"/>
      <c r="DZ60" s="750"/>
      <c r="EA60" s="54"/>
    </row>
    <row r="61" spans="1:131" s="51" customFormat="1" ht="26.25" customHeight="1" x14ac:dyDescent="0.2">
      <c r="A61" s="59">
        <v>34</v>
      </c>
      <c r="B61" s="731"/>
      <c r="C61" s="732"/>
      <c r="D61" s="732"/>
      <c r="E61" s="732"/>
      <c r="F61" s="732"/>
      <c r="G61" s="732"/>
      <c r="H61" s="732"/>
      <c r="I61" s="732"/>
      <c r="J61" s="732"/>
      <c r="K61" s="732"/>
      <c r="L61" s="732"/>
      <c r="M61" s="732"/>
      <c r="N61" s="732"/>
      <c r="O61" s="732"/>
      <c r="P61" s="733"/>
      <c r="Q61" s="785"/>
      <c r="R61" s="786"/>
      <c r="S61" s="786"/>
      <c r="T61" s="786"/>
      <c r="U61" s="786"/>
      <c r="V61" s="786"/>
      <c r="W61" s="786"/>
      <c r="X61" s="786"/>
      <c r="Y61" s="786"/>
      <c r="Z61" s="786"/>
      <c r="AA61" s="786"/>
      <c r="AB61" s="786"/>
      <c r="AC61" s="786"/>
      <c r="AD61" s="786"/>
      <c r="AE61" s="787"/>
      <c r="AF61" s="725"/>
      <c r="AG61" s="726"/>
      <c r="AH61" s="726"/>
      <c r="AI61" s="726"/>
      <c r="AJ61" s="727"/>
      <c r="AK61" s="788"/>
      <c r="AL61" s="786"/>
      <c r="AM61" s="786"/>
      <c r="AN61" s="786"/>
      <c r="AO61" s="786"/>
      <c r="AP61" s="786"/>
      <c r="AQ61" s="786"/>
      <c r="AR61" s="786"/>
      <c r="AS61" s="786"/>
      <c r="AT61" s="786"/>
      <c r="AU61" s="786"/>
      <c r="AV61" s="786"/>
      <c r="AW61" s="786"/>
      <c r="AX61" s="786"/>
      <c r="AY61" s="786"/>
      <c r="AZ61" s="789"/>
      <c r="BA61" s="789"/>
      <c r="BB61" s="789"/>
      <c r="BC61" s="789"/>
      <c r="BD61" s="789"/>
      <c r="BE61" s="729"/>
      <c r="BF61" s="729"/>
      <c r="BG61" s="729"/>
      <c r="BH61" s="729"/>
      <c r="BI61" s="730"/>
      <c r="BJ61" s="63"/>
      <c r="BK61" s="63"/>
      <c r="BL61" s="63"/>
      <c r="BM61" s="63"/>
      <c r="BN61" s="63"/>
      <c r="BO61" s="62"/>
      <c r="BP61" s="62"/>
      <c r="BQ61" s="59">
        <v>55</v>
      </c>
      <c r="BR61" s="87"/>
      <c r="BS61" s="731"/>
      <c r="BT61" s="732"/>
      <c r="BU61" s="732"/>
      <c r="BV61" s="732"/>
      <c r="BW61" s="732"/>
      <c r="BX61" s="732"/>
      <c r="BY61" s="732"/>
      <c r="BZ61" s="732"/>
      <c r="CA61" s="732"/>
      <c r="CB61" s="732"/>
      <c r="CC61" s="732"/>
      <c r="CD61" s="732"/>
      <c r="CE61" s="732"/>
      <c r="CF61" s="732"/>
      <c r="CG61" s="733"/>
      <c r="CH61" s="734"/>
      <c r="CI61" s="726"/>
      <c r="CJ61" s="726"/>
      <c r="CK61" s="726"/>
      <c r="CL61" s="735"/>
      <c r="CM61" s="734"/>
      <c r="CN61" s="726"/>
      <c r="CO61" s="726"/>
      <c r="CP61" s="726"/>
      <c r="CQ61" s="735"/>
      <c r="CR61" s="734"/>
      <c r="CS61" s="726"/>
      <c r="CT61" s="726"/>
      <c r="CU61" s="726"/>
      <c r="CV61" s="735"/>
      <c r="CW61" s="734"/>
      <c r="CX61" s="726"/>
      <c r="CY61" s="726"/>
      <c r="CZ61" s="726"/>
      <c r="DA61" s="735"/>
      <c r="DB61" s="734"/>
      <c r="DC61" s="726"/>
      <c r="DD61" s="726"/>
      <c r="DE61" s="726"/>
      <c r="DF61" s="735"/>
      <c r="DG61" s="734"/>
      <c r="DH61" s="726"/>
      <c r="DI61" s="726"/>
      <c r="DJ61" s="726"/>
      <c r="DK61" s="735"/>
      <c r="DL61" s="734"/>
      <c r="DM61" s="726"/>
      <c r="DN61" s="726"/>
      <c r="DO61" s="726"/>
      <c r="DP61" s="735"/>
      <c r="DQ61" s="734"/>
      <c r="DR61" s="726"/>
      <c r="DS61" s="726"/>
      <c r="DT61" s="726"/>
      <c r="DU61" s="735"/>
      <c r="DV61" s="731"/>
      <c r="DW61" s="732"/>
      <c r="DX61" s="732"/>
      <c r="DY61" s="732"/>
      <c r="DZ61" s="750"/>
      <c r="EA61" s="54"/>
    </row>
    <row r="62" spans="1:131" s="51" customFormat="1" ht="26.25" customHeight="1" x14ac:dyDescent="0.2">
      <c r="A62" s="59">
        <v>35</v>
      </c>
      <c r="B62" s="731"/>
      <c r="C62" s="732"/>
      <c r="D62" s="732"/>
      <c r="E62" s="732"/>
      <c r="F62" s="732"/>
      <c r="G62" s="732"/>
      <c r="H62" s="732"/>
      <c r="I62" s="732"/>
      <c r="J62" s="732"/>
      <c r="K62" s="732"/>
      <c r="L62" s="732"/>
      <c r="M62" s="732"/>
      <c r="N62" s="732"/>
      <c r="O62" s="732"/>
      <c r="P62" s="733"/>
      <c r="Q62" s="785"/>
      <c r="R62" s="786"/>
      <c r="S62" s="786"/>
      <c r="T62" s="786"/>
      <c r="U62" s="786"/>
      <c r="V62" s="786"/>
      <c r="W62" s="786"/>
      <c r="X62" s="786"/>
      <c r="Y62" s="786"/>
      <c r="Z62" s="786"/>
      <c r="AA62" s="786"/>
      <c r="AB62" s="786"/>
      <c r="AC62" s="786"/>
      <c r="AD62" s="786"/>
      <c r="AE62" s="787"/>
      <c r="AF62" s="725"/>
      <c r="AG62" s="726"/>
      <c r="AH62" s="726"/>
      <c r="AI62" s="726"/>
      <c r="AJ62" s="727"/>
      <c r="AK62" s="788"/>
      <c r="AL62" s="786"/>
      <c r="AM62" s="786"/>
      <c r="AN62" s="786"/>
      <c r="AO62" s="786"/>
      <c r="AP62" s="786"/>
      <c r="AQ62" s="786"/>
      <c r="AR62" s="786"/>
      <c r="AS62" s="786"/>
      <c r="AT62" s="786"/>
      <c r="AU62" s="786"/>
      <c r="AV62" s="786"/>
      <c r="AW62" s="786"/>
      <c r="AX62" s="786"/>
      <c r="AY62" s="786"/>
      <c r="AZ62" s="789"/>
      <c r="BA62" s="789"/>
      <c r="BB62" s="789"/>
      <c r="BC62" s="789"/>
      <c r="BD62" s="789"/>
      <c r="BE62" s="729"/>
      <c r="BF62" s="729"/>
      <c r="BG62" s="729"/>
      <c r="BH62" s="729"/>
      <c r="BI62" s="730"/>
      <c r="BJ62" s="790" t="s">
        <v>467</v>
      </c>
      <c r="BK62" s="772"/>
      <c r="BL62" s="772"/>
      <c r="BM62" s="772"/>
      <c r="BN62" s="773"/>
      <c r="BO62" s="62"/>
      <c r="BP62" s="62"/>
      <c r="BQ62" s="59">
        <v>56</v>
      </c>
      <c r="BR62" s="87"/>
      <c r="BS62" s="731"/>
      <c r="BT62" s="732"/>
      <c r="BU62" s="732"/>
      <c r="BV62" s="732"/>
      <c r="BW62" s="732"/>
      <c r="BX62" s="732"/>
      <c r="BY62" s="732"/>
      <c r="BZ62" s="732"/>
      <c r="CA62" s="732"/>
      <c r="CB62" s="732"/>
      <c r="CC62" s="732"/>
      <c r="CD62" s="732"/>
      <c r="CE62" s="732"/>
      <c r="CF62" s="732"/>
      <c r="CG62" s="733"/>
      <c r="CH62" s="734"/>
      <c r="CI62" s="726"/>
      <c r="CJ62" s="726"/>
      <c r="CK62" s="726"/>
      <c r="CL62" s="735"/>
      <c r="CM62" s="734"/>
      <c r="CN62" s="726"/>
      <c r="CO62" s="726"/>
      <c r="CP62" s="726"/>
      <c r="CQ62" s="735"/>
      <c r="CR62" s="734"/>
      <c r="CS62" s="726"/>
      <c r="CT62" s="726"/>
      <c r="CU62" s="726"/>
      <c r="CV62" s="735"/>
      <c r="CW62" s="734"/>
      <c r="CX62" s="726"/>
      <c r="CY62" s="726"/>
      <c r="CZ62" s="726"/>
      <c r="DA62" s="735"/>
      <c r="DB62" s="734"/>
      <c r="DC62" s="726"/>
      <c r="DD62" s="726"/>
      <c r="DE62" s="726"/>
      <c r="DF62" s="735"/>
      <c r="DG62" s="734"/>
      <c r="DH62" s="726"/>
      <c r="DI62" s="726"/>
      <c r="DJ62" s="726"/>
      <c r="DK62" s="735"/>
      <c r="DL62" s="734"/>
      <c r="DM62" s="726"/>
      <c r="DN62" s="726"/>
      <c r="DO62" s="726"/>
      <c r="DP62" s="735"/>
      <c r="DQ62" s="734"/>
      <c r="DR62" s="726"/>
      <c r="DS62" s="726"/>
      <c r="DT62" s="726"/>
      <c r="DU62" s="735"/>
      <c r="DV62" s="731"/>
      <c r="DW62" s="732"/>
      <c r="DX62" s="732"/>
      <c r="DY62" s="732"/>
      <c r="DZ62" s="750"/>
      <c r="EA62" s="54"/>
    </row>
    <row r="63" spans="1:131" s="51" customFormat="1" ht="26.25" customHeight="1" x14ac:dyDescent="0.2">
      <c r="A63" s="60" t="s">
        <v>258</v>
      </c>
      <c r="B63" s="751" t="s">
        <v>385</v>
      </c>
      <c r="C63" s="752"/>
      <c r="D63" s="752"/>
      <c r="E63" s="752"/>
      <c r="F63" s="752"/>
      <c r="G63" s="752"/>
      <c r="H63" s="752"/>
      <c r="I63" s="752"/>
      <c r="J63" s="752"/>
      <c r="K63" s="752"/>
      <c r="L63" s="752"/>
      <c r="M63" s="752"/>
      <c r="N63" s="752"/>
      <c r="O63" s="752"/>
      <c r="P63" s="753"/>
      <c r="Q63" s="791"/>
      <c r="R63" s="760"/>
      <c r="S63" s="760"/>
      <c r="T63" s="760"/>
      <c r="U63" s="760"/>
      <c r="V63" s="760"/>
      <c r="W63" s="760"/>
      <c r="X63" s="760"/>
      <c r="Y63" s="760"/>
      <c r="Z63" s="760"/>
      <c r="AA63" s="760"/>
      <c r="AB63" s="760"/>
      <c r="AC63" s="760"/>
      <c r="AD63" s="760"/>
      <c r="AE63" s="792"/>
      <c r="AF63" s="757">
        <v>2323</v>
      </c>
      <c r="AG63" s="755"/>
      <c r="AH63" s="755"/>
      <c r="AI63" s="755"/>
      <c r="AJ63" s="758"/>
      <c r="AK63" s="759"/>
      <c r="AL63" s="760"/>
      <c r="AM63" s="760"/>
      <c r="AN63" s="760"/>
      <c r="AO63" s="760"/>
      <c r="AP63" s="755">
        <v>34969</v>
      </c>
      <c r="AQ63" s="755"/>
      <c r="AR63" s="755"/>
      <c r="AS63" s="755"/>
      <c r="AT63" s="755"/>
      <c r="AU63" s="755">
        <v>11743</v>
      </c>
      <c r="AV63" s="755"/>
      <c r="AW63" s="755"/>
      <c r="AX63" s="755"/>
      <c r="AY63" s="755"/>
      <c r="AZ63" s="793"/>
      <c r="BA63" s="793"/>
      <c r="BB63" s="793"/>
      <c r="BC63" s="793"/>
      <c r="BD63" s="793"/>
      <c r="BE63" s="761"/>
      <c r="BF63" s="761"/>
      <c r="BG63" s="761"/>
      <c r="BH63" s="761"/>
      <c r="BI63" s="762"/>
      <c r="BJ63" s="763" t="s">
        <v>203</v>
      </c>
      <c r="BK63" s="764"/>
      <c r="BL63" s="764"/>
      <c r="BM63" s="764"/>
      <c r="BN63" s="765"/>
      <c r="BO63" s="62"/>
      <c r="BP63" s="62"/>
      <c r="BQ63" s="59">
        <v>57</v>
      </c>
      <c r="BR63" s="87"/>
      <c r="BS63" s="731"/>
      <c r="BT63" s="732"/>
      <c r="BU63" s="732"/>
      <c r="BV63" s="732"/>
      <c r="BW63" s="732"/>
      <c r="BX63" s="732"/>
      <c r="BY63" s="732"/>
      <c r="BZ63" s="732"/>
      <c r="CA63" s="732"/>
      <c r="CB63" s="732"/>
      <c r="CC63" s="732"/>
      <c r="CD63" s="732"/>
      <c r="CE63" s="732"/>
      <c r="CF63" s="732"/>
      <c r="CG63" s="733"/>
      <c r="CH63" s="734"/>
      <c r="CI63" s="726"/>
      <c r="CJ63" s="726"/>
      <c r="CK63" s="726"/>
      <c r="CL63" s="735"/>
      <c r="CM63" s="734"/>
      <c r="CN63" s="726"/>
      <c r="CO63" s="726"/>
      <c r="CP63" s="726"/>
      <c r="CQ63" s="735"/>
      <c r="CR63" s="734"/>
      <c r="CS63" s="726"/>
      <c r="CT63" s="726"/>
      <c r="CU63" s="726"/>
      <c r="CV63" s="735"/>
      <c r="CW63" s="734"/>
      <c r="CX63" s="726"/>
      <c r="CY63" s="726"/>
      <c r="CZ63" s="726"/>
      <c r="DA63" s="735"/>
      <c r="DB63" s="734"/>
      <c r="DC63" s="726"/>
      <c r="DD63" s="726"/>
      <c r="DE63" s="726"/>
      <c r="DF63" s="735"/>
      <c r="DG63" s="734"/>
      <c r="DH63" s="726"/>
      <c r="DI63" s="726"/>
      <c r="DJ63" s="726"/>
      <c r="DK63" s="735"/>
      <c r="DL63" s="734"/>
      <c r="DM63" s="726"/>
      <c r="DN63" s="726"/>
      <c r="DO63" s="726"/>
      <c r="DP63" s="735"/>
      <c r="DQ63" s="734"/>
      <c r="DR63" s="726"/>
      <c r="DS63" s="726"/>
      <c r="DT63" s="726"/>
      <c r="DU63" s="735"/>
      <c r="DV63" s="731"/>
      <c r="DW63" s="732"/>
      <c r="DX63" s="732"/>
      <c r="DY63" s="732"/>
      <c r="DZ63" s="750"/>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31"/>
      <c r="BT64" s="732"/>
      <c r="BU64" s="732"/>
      <c r="BV64" s="732"/>
      <c r="BW64" s="732"/>
      <c r="BX64" s="732"/>
      <c r="BY64" s="732"/>
      <c r="BZ64" s="732"/>
      <c r="CA64" s="732"/>
      <c r="CB64" s="732"/>
      <c r="CC64" s="732"/>
      <c r="CD64" s="732"/>
      <c r="CE64" s="732"/>
      <c r="CF64" s="732"/>
      <c r="CG64" s="733"/>
      <c r="CH64" s="734"/>
      <c r="CI64" s="726"/>
      <c r="CJ64" s="726"/>
      <c r="CK64" s="726"/>
      <c r="CL64" s="735"/>
      <c r="CM64" s="734"/>
      <c r="CN64" s="726"/>
      <c r="CO64" s="726"/>
      <c r="CP64" s="726"/>
      <c r="CQ64" s="735"/>
      <c r="CR64" s="734"/>
      <c r="CS64" s="726"/>
      <c r="CT64" s="726"/>
      <c r="CU64" s="726"/>
      <c r="CV64" s="735"/>
      <c r="CW64" s="734"/>
      <c r="CX64" s="726"/>
      <c r="CY64" s="726"/>
      <c r="CZ64" s="726"/>
      <c r="DA64" s="735"/>
      <c r="DB64" s="734"/>
      <c r="DC64" s="726"/>
      <c r="DD64" s="726"/>
      <c r="DE64" s="726"/>
      <c r="DF64" s="735"/>
      <c r="DG64" s="734"/>
      <c r="DH64" s="726"/>
      <c r="DI64" s="726"/>
      <c r="DJ64" s="726"/>
      <c r="DK64" s="735"/>
      <c r="DL64" s="734"/>
      <c r="DM64" s="726"/>
      <c r="DN64" s="726"/>
      <c r="DO64" s="726"/>
      <c r="DP64" s="735"/>
      <c r="DQ64" s="734"/>
      <c r="DR64" s="726"/>
      <c r="DS64" s="726"/>
      <c r="DT64" s="726"/>
      <c r="DU64" s="735"/>
      <c r="DV64" s="731"/>
      <c r="DW64" s="732"/>
      <c r="DX64" s="732"/>
      <c r="DY64" s="732"/>
      <c r="DZ64" s="750"/>
      <c r="EA64" s="54"/>
    </row>
    <row r="65" spans="1:131" s="51" customFormat="1" ht="26.25" customHeight="1" x14ac:dyDescent="0.2">
      <c r="A65" s="63" t="s">
        <v>453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31"/>
      <c r="BT65" s="732"/>
      <c r="BU65" s="732"/>
      <c r="BV65" s="732"/>
      <c r="BW65" s="732"/>
      <c r="BX65" s="732"/>
      <c r="BY65" s="732"/>
      <c r="BZ65" s="732"/>
      <c r="CA65" s="732"/>
      <c r="CB65" s="732"/>
      <c r="CC65" s="732"/>
      <c r="CD65" s="732"/>
      <c r="CE65" s="732"/>
      <c r="CF65" s="732"/>
      <c r="CG65" s="733"/>
      <c r="CH65" s="734"/>
      <c r="CI65" s="726"/>
      <c r="CJ65" s="726"/>
      <c r="CK65" s="726"/>
      <c r="CL65" s="735"/>
      <c r="CM65" s="734"/>
      <c r="CN65" s="726"/>
      <c r="CO65" s="726"/>
      <c r="CP65" s="726"/>
      <c r="CQ65" s="735"/>
      <c r="CR65" s="734"/>
      <c r="CS65" s="726"/>
      <c r="CT65" s="726"/>
      <c r="CU65" s="726"/>
      <c r="CV65" s="735"/>
      <c r="CW65" s="734"/>
      <c r="CX65" s="726"/>
      <c r="CY65" s="726"/>
      <c r="CZ65" s="726"/>
      <c r="DA65" s="735"/>
      <c r="DB65" s="734"/>
      <c r="DC65" s="726"/>
      <c r="DD65" s="726"/>
      <c r="DE65" s="726"/>
      <c r="DF65" s="735"/>
      <c r="DG65" s="734"/>
      <c r="DH65" s="726"/>
      <c r="DI65" s="726"/>
      <c r="DJ65" s="726"/>
      <c r="DK65" s="735"/>
      <c r="DL65" s="734"/>
      <c r="DM65" s="726"/>
      <c r="DN65" s="726"/>
      <c r="DO65" s="726"/>
      <c r="DP65" s="735"/>
      <c r="DQ65" s="734"/>
      <c r="DR65" s="726"/>
      <c r="DS65" s="726"/>
      <c r="DT65" s="726"/>
      <c r="DU65" s="735"/>
      <c r="DV65" s="731"/>
      <c r="DW65" s="732"/>
      <c r="DX65" s="732"/>
      <c r="DY65" s="732"/>
      <c r="DZ65" s="750"/>
      <c r="EA65" s="54"/>
    </row>
    <row r="66" spans="1:131" s="51" customFormat="1" ht="26.25" customHeight="1" x14ac:dyDescent="0.2">
      <c r="A66" s="708" t="s">
        <v>447</v>
      </c>
      <c r="B66" s="709"/>
      <c r="C66" s="709"/>
      <c r="D66" s="709"/>
      <c r="E66" s="709"/>
      <c r="F66" s="709"/>
      <c r="G66" s="709"/>
      <c r="H66" s="709"/>
      <c r="I66" s="709"/>
      <c r="J66" s="709"/>
      <c r="K66" s="709"/>
      <c r="L66" s="709"/>
      <c r="M66" s="709"/>
      <c r="N66" s="709"/>
      <c r="O66" s="709"/>
      <c r="P66" s="710"/>
      <c r="Q66" s="702" t="s">
        <v>456</v>
      </c>
      <c r="R66" s="703"/>
      <c r="S66" s="703"/>
      <c r="T66" s="703"/>
      <c r="U66" s="714"/>
      <c r="V66" s="702" t="s">
        <v>457</v>
      </c>
      <c r="W66" s="703"/>
      <c r="X66" s="703"/>
      <c r="Y66" s="703"/>
      <c r="Z66" s="714"/>
      <c r="AA66" s="702" t="s">
        <v>458</v>
      </c>
      <c r="AB66" s="703"/>
      <c r="AC66" s="703"/>
      <c r="AD66" s="703"/>
      <c r="AE66" s="714"/>
      <c r="AF66" s="979" t="s">
        <v>255</v>
      </c>
      <c r="AG66" s="974"/>
      <c r="AH66" s="974"/>
      <c r="AI66" s="974"/>
      <c r="AJ66" s="980"/>
      <c r="AK66" s="702" t="s">
        <v>399</v>
      </c>
      <c r="AL66" s="709"/>
      <c r="AM66" s="709"/>
      <c r="AN66" s="709"/>
      <c r="AO66" s="710"/>
      <c r="AP66" s="702" t="s">
        <v>365</v>
      </c>
      <c r="AQ66" s="703"/>
      <c r="AR66" s="703"/>
      <c r="AS66" s="703"/>
      <c r="AT66" s="714"/>
      <c r="AU66" s="702" t="s">
        <v>468</v>
      </c>
      <c r="AV66" s="703"/>
      <c r="AW66" s="703"/>
      <c r="AX66" s="703"/>
      <c r="AY66" s="714"/>
      <c r="AZ66" s="702" t="s">
        <v>443</v>
      </c>
      <c r="BA66" s="703"/>
      <c r="BB66" s="703"/>
      <c r="BC66" s="703"/>
      <c r="BD66" s="704"/>
      <c r="BE66" s="62"/>
      <c r="BF66" s="62"/>
      <c r="BG66" s="62"/>
      <c r="BH66" s="62"/>
      <c r="BI66" s="62"/>
      <c r="BJ66" s="62"/>
      <c r="BK66" s="62"/>
      <c r="BL66" s="62"/>
      <c r="BM66" s="62"/>
      <c r="BN66" s="62"/>
      <c r="BO66" s="62"/>
      <c r="BP66" s="62"/>
      <c r="BQ66" s="59">
        <v>60</v>
      </c>
      <c r="BR66" s="88"/>
      <c r="BS66" s="797"/>
      <c r="BT66" s="798"/>
      <c r="BU66" s="798"/>
      <c r="BV66" s="798"/>
      <c r="BW66" s="798"/>
      <c r="BX66" s="798"/>
      <c r="BY66" s="798"/>
      <c r="BZ66" s="798"/>
      <c r="CA66" s="798"/>
      <c r="CB66" s="798"/>
      <c r="CC66" s="798"/>
      <c r="CD66" s="798"/>
      <c r="CE66" s="798"/>
      <c r="CF66" s="798"/>
      <c r="CG66" s="800"/>
      <c r="CH66" s="794"/>
      <c r="CI66" s="795"/>
      <c r="CJ66" s="795"/>
      <c r="CK66" s="795"/>
      <c r="CL66" s="796"/>
      <c r="CM66" s="794"/>
      <c r="CN66" s="795"/>
      <c r="CO66" s="795"/>
      <c r="CP66" s="795"/>
      <c r="CQ66" s="796"/>
      <c r="CR66" s="794"/>
      <c r="CS66" s="795"/>
      <c r="CT66" s="795"/>
      <c r="CU66" s="795"/>
      <c r="CV66" s="796"/>
      <c r="CW66" s="794"/>
      <c r="CX66" s="795"/>
      <c r="CY66" s="795"/>
      <c r="CZ66" s="795"/>
      <c r="DA66" s="796"/>
      <c r="DB66" s="794"/>
      <c r="DC66" s="795"/>
      <c r="DD66" s="795"/>
      <c r="DE66" s="795"/>
      <c r="DF66" s="796"/>
      <c r="DG66" s="794"/>
      <c r="DH66" s="795"/>
      <c r="DI66" s="795"/>
      <c r="DJ66" s="795"/>
      <c r="DK66" s="796"/>
      <c r="DL66" s="794"/>
      <c r="DM66" s="795"/>
      <c r="DN66" s="795"/>
      <c r="DO66" s="795"/>
      <c r="DP66" s="796"/>
      <c r="DQ66" s="794"/>
      <c r="DR66" s="795"/>
      <c r="DS66" s="795"/>
      <c r="DT66" s="795"/>
      <c r="DU66" s="796"/>
      <c r="DV66" s="797"/>
      <c r="DW66" s="798"/>
      <c r="DX66" s="798"/>
      <c r="DY66" s="798"/>
      <c r="DZ66" s="799"/>
      <c r="EA66" s="54"/>
    </row>
    <row r="67" spans="1:131" s="51" customFormat="1" ht="26.25" customHeight="1" x14ac:dyDescent="0.2">
      <c r="A67" s="711"/>
      <c r="B67" s="712"/>
      <c r="C67" s="712"/>
      <c r="D67" s="712"/>
      <c r="E67" s="712"/>
      <c r="F67" s="712"/>
      <c r="G67" s="712"/>
      <c r="H67" s="712"/>
      <c r="I67" s="712"/>
      <c r="J67" s="712"/>
      <c r="K67" s="712"/>
      <c r="L67" s="712"/>
      <c r="M67" s="712"/>
      <c r="N67" s="712"/>
      <c r="O67" s="712"/>
      <c r="P67" s="713"/>
      <c r="Q67" s="705"/>
      <c r="R67" s="706"/>
      <c r="S67" s="706"/>
      <c r="T67" s="706"/>
      <c r="U67" s="715"/>
      <c r="V67" s="705"/>
      <c r="W67" s="706"/>
      <c r="X67" s="706"/>
      <c r="Y67" s="706"/>
      <c r="Z67" s="715"/>
      <c r="AA67" s="705"/>
      <c r="AB67" s="706"/>
      <c r="AC67" s="706"/>
      <c r="AD67" s="706"/>
      <c r="AE67" s="715"/>
      <c r="AF67" s="981"/>
      <c r="AG67" s="977"/>
      <c r="AH67" s="977"/>
      <c r="AI67" s="977"/>
      <c r="AJ67" s="982"/>
      <c r="AK67" s="983"/>
      <c r="AL67" s="712"/>
      <c r="AM67" s="712"/>
      <c r="AN67" s="712"/>
      <c r="AO67" s="713"/>
      <c r="AP67" s="705"/>
      <c r="AQ67" s="706"/>
      <c r="AR67" s="706"/>
      <c r="AS67" s="706"/>
      <c r="AT67" s="715"/>
      <c r="AU67" s="705"/>
      <c r="AV67" s="706"/>
      <c r="AW67" s="706"/>
      <c r="AX67" s="706"/>
      <c r="AY67" s="715"/>
      <c r="AZ67" s="705"/>
      <c r="BA67" s="706"/>
      <c r="BB67" s="706"/>
      <c r="BC67" s="706"/>
      <c r="BD67" s="707"/>
      <c r="BE67" s="62"/>
      <c r="BF67" s="62"/>
      <c r="BG67" s="62"/>
      <c r="BH67" s="62"/>
      <c r="BI67" s="62"/>
      <c r="BJ67" s="62"/>
      <c r="BK67" s="62"/>
      <c r="BL67" s="62"/>
      <c r="BM67" s="62"/>
      <c r="BN67" s="62"/>
      <c r="BO67" s="62"/>
      <c r="BP67" s="62"/>
      <c r="BQ67" s="59">
        <v>61</v>
      </c>
      <c r="BR67" s="88"/>
      <c r="BS67" s="797"/>
      <c r="BT67" s="798"/>
      <c r="BU67" s="798"/>
      <c r="BV67" s="798"/>
      <c r="BW67" s="798"/>
      <c r="BX67" s="798"/>
      <c r="BY67" s="798"/>
      <c r="BZ67" s="798"/>
      <c r="CA67" s="798"/>
      <c r="CB67" s="798"/>
      <c r="CC67" s="798"/>
      <c r="CD67" s="798"/>
      <c r="CE67" s="798"/>
      <c r="CF67" s="798"/>
      <c r="CG67" s="800"/>
      <c r="CH67" s="794"/>
      <c r="CI67" s="795"/>
      <c r="CJ67" s="795"/>
      <c r="CK67" s="795"/>
      <c r="CL67" s="796"/>
      <c r="CM67" s="794"/>
      <c r="CN67" s="795"/>
      <c r="CO67" s="795"/>
      <c r="CP67" s="795"/>
      <c r="CQ67" s="796"/>
      <c r="CR67" s="794"/>
      <c r="CS67" s="795"/>
      <c r="CT67" s="795"/>
      <c r="CU67" s="795"/>
      <c r="CV67" s="796"/>
      <c r="CW67" s="794"/>
      <c r="CX67" s="795"/>
      <c r="CY67" s="795"/>
      <c r="CZ67" s="795"/>
      <c r="DA67" s="796"/>
      <c r="DB67" s="794"/>
      <c r="DC67" s="795"/>
      <c r="DD67" s="795"/>
      <c r="DE67" s="795"/>
      <c r="DF67" s="796"/>
      <c r="DG67" s="794"/>
      <c r="DH67" s="795"/>
      <c r="DI67" s="795"/>
      <c r="DJ67" s="795"/>
      <c r="DK67" s="796"/>
      <c r="DL67" s="794"/>
      <c r="DM67" s="795"/>
      <c r="DN67" s="795"/>
      <c r="DO67" s="795"/>
      <c r="DP67" s="796"/>
      <c r="DQ67" s="794"/>
      <c r="DR67" s="795"/>
      <c r="DS67" s="795"/>
      <c r="DT67" s="795"/>
      <c r="DU67" s="796"/>
      <c r="DV67" s="797"/>
      <c r="DW67" s="798"/>
      <c r="DX67" s="798"/>
      <c r="DY67" s="798"/>
      <c r="DZ67" s="799"/>
      <c r="EA67" s="54"/>
    </row>
    <row r="68" spans="1:131" s="51" customFormat="1" ht="26.25" customHeight="1" x14ac:dyDescent="0.2">
      <c r="A68" s="58">
        <v>1</v>
      </c>
      <c r="B68" s="699" t="s">
        <v>538</v>
      </c>
      <c r="C68" s="700"/>
      <c r="D68" s="700"/>
      <c r="E68" s="700"/>
      <c r="F68" s="700"/>
      <c r="G68" s="700"/>
      <c r="H68" s="700"/>
      <c r="I68" s="700"/>
      <c r="J68" s="700"/>
      <c r="K68" s="700"/>
      <c r="L68" s="700"/>
      <c r="M68" s="700"/>
      <c r="N68" s="700"/>
      <c r="O68" s="700"/>
      <c r="P68" s="740"/>
      <c r="Q68" s="741">
        <v>3</v>
      </c>
      <c r="R68" s="742"/>
      <c r="S68" s="742"/>
      <c r="T68" s="742"/>
      <c r="U68" s="742"/>
      <c r="V68" s="742">
        <v>3</v>
      </c>
      <c r="W68" s="742"/>
      <c r="X68" s="742"/>
      <c r="Y68" s="742"/>
      <c r="Z68" s="742"/>
      <c r="AA68" s="742">
        <v>0</v>
      </c>
      <c r="AB68" s="742"/>
      <c r="AC68" s="742"/>
      <c r="AD68" s="742"/>
      <c r="AE68" s="742"/>
      <c r="AF68" s="742">
        <v>0</v>
      </c>
      <c r="AG68" s="742"/>
      <c r="AH68" s="742"/>
      <c r="AI68" s="742"/>
      <c r="AJ68" s="742"/>
      <c r="AK68" s="742" t="s">
        <v>203</v>
      </c>
      <c r="AL68" s="742"/>
      <c r="AM68" s="742"/>
      <c r="AN68" s="742"/>
      <c r="AO68" s="742"/>
      <c r="AP68" s="742" t="s">
        <v>203</v>
      </c>
      <c r="AQ68" s="742"/>
      <c r="AR68" s="742"/>
      <c r="AS68" s="742"/>
      <c r="AT68" s="742"/>
      <c r="AU68" s="742" t="s">
        <v>203</v>
      </c>
      <c r="AV68" s="742"/>
      <c r="AW68" s="742"/>
      <c r="AX68" s="742"/>
      <c r="AY68" s="742"/>
      <c r="AZ68" s="748"/>
      <c r="BA68" s="748"/>
      <c r="BB68" s="748"/>
      <c r="BC68" s="748"/>
      <c r="BD68" s="749"/>
      <c r="BE68" s="62"/>
      <c r="BF68" s="62"/>
      <c r="BG68" s="62"/>
      <c r="BH68" s="62"/>
      <c r="BI68" s="62"/>
      <c r="BJ68" s="62"/>
      <c r="BK68" s="62"/>
      <c r="BL68" s="62"/>
      <c r="BM68" s="62"/>
      <c r="BN68" s="62"/>
      <c r="BO68" s="62"/>
      <c r="BP68" s="62"/>
      <c r="BQ68" s="59">
        <v>62</v>
      </c>
      <c r="BR68" s="88"/>
      <c r="BS68" s="797"/>
      <c r="BT68" s="798"/>
      <c r="BU68" s="798"/>
      <c r="BV68" s="798"/>
      <c r="BW68" s="798"/>
      <c r="BX68" s="798"/>
      <c r="BY68" s="798"/>
      <c r="BZ68" s="798"/>
      <c r="CA68" s="798"/>
      <c r="CB68" s="798"/>
      <c r="CC68" s="798"/>
      <c r="CD68" s="798"/>
      <c r="CE68" s="798"/>
      <c r="CF68" s="798"/>
      <c r="CG68" s="800"/>
      <c r="CH68" s="794"/>
      <c r="CI68" s="795"/>
      <c r="CJ68" s="795"/>
      <c r="CK68" s="795"/>
      <c r="CL68" s="796"/>
      <c r="CM68" s="794"/>
      <c r="CN68" s="795"/>
      <c r="CO68" s="795"/>
      <c r="CP68" s="795"/>
      <c r="CQ68" s="796"/>
      <c r="CR68" s="794"/>
      <c r="CS68" s="795"/>
      <c r="CT68" s="795"/>
      <c r="CU68" s="795"/>
      <c r="CV68" s="796"/>
      <c r="CW68" s="794"/>
      <c r="CX68" s="795"/>
      <c r="CY68" s="795"/>
      <c r="CZ68" s="795"/>
      <c r="DA68" s="796"/>
      <c r="DB68" s="794"/>
      <c r="DC68" s="795"/>
      <c r="DD68" s="795"/>
      <c r="DE68" s="795"/>
      <c r="DF68" s="796"/>
      <c r="DG68" s="794"/>
      <c r="DH68" s="795"/>
      <c r="DI68" s="795"/>
      <c r="DJ68" s="795"/>
      <c r="DK68" s="796"/>
      <c r="DL68" s="794"/>
      <c r="DM68" s="795"/>
      <c r="DN68" s="795"/>
      <c r="DO68" s="795"/>
      <c r="DP68" s="796"/>
      <c r="DQ68" s="794"/>
      <c r="DR68" s="795"/>
      <c r="DS68" s="795"/>
      <c r="DT68" s="795"/>
      <c r="DU68" s="796"/>
      <c r="DV68" s="797"/>
      <c r="DW68" s="798"/>
      <c r="DX68" s="798"/>
      <c r="DY68" s="798"/>
      <c r="DZ68" s="799"/>
      <c r="EA68" s="54"/>
    </row>
    <row r="69" spans="1:131" s="51" customFormat="1" ht="26.25" customHeight="1" x14ac:dyDescent="0.2">
      <c r="A69" s="59">
        <v>2</v>
      </c>
      <c r="B69" s="731" t="s">
        <v>413</v>
      </c>
      <c r="C69" s="732"/>
      <c r="D69" s="732"/>
      <c r="E69" s="732"/>
      <c r="F69" s="732"/>
      <c r="G69" s="732"/>
      <c r="H69" s="732"/>
      <c r="I69" s="732"/>
      <c r="J69" s="732"/>
      <c r="K69" s="732"/>
      <c r="L69" s="732"/>
      <c r="M69" s="732"/>
      <c r="N69" s="732"/>
      <c r="O69" s="732"/>
      <c r="P69" s="733"/>
      <c r="Q69" s="722">
        <v>29</v>
      </c>
      <c r="R69" s="723"/>
      <c r="S69" s="723"/>
      <c r="T69" s="723"/>
      <c r="U69" s="723"/>
      <c r="V69" s="723">
        <v>27</v>
      </c>
      <c r="W69" s="723"/>
      <c r="X69" s="723"/>
      <c r="Y69" s="723"/>
      <c r="Z69" s="723"/>
      <c r="AA69" s="723">
        <v>3</v>
      </c>
      <c r="AB69" s="723"/>
      <c r="AC69" s="723"/>
      <c r="AD69" s="723"/>
      <c r="AE69" s="723"/>
      <c r="AF69" s="723">
        <v>3</v>
      </c>
      <c r="AG69" s="723"/>
      <c r="AH69" s="723"/>
      <c r="AI69" s="723"/>
      <c r="AJ69" s="723"/>
      <c r="AK69" s="723">
        <v>19</v>
      </c>
      <c r="AL69" s="723"/>
      <c r="AM69" s="723"/>
      <c r="AN69" s="723"/>
      <c r="AO69" s="723"/>
      <c r="AP69" s="723" t="s">
        <v>203</v>
      </c>
      <c r="AQ69" s="723"/>
      <c r="AR69" s="723"/>
      <c r="AS69" s="723"/>
      <c r="AT69" s="723"/>
      <c r="AU69" s="723" t="s">
        <v>203</v>
      </c>
      <c r="AV69" s="723"/>
      <c r="AW69" s="723"/>
      <c r="AX69" s="723"/>
      <c r="AY69" s="723"/>
      <c r="AZ69" s="729"/>
      <c r="BA69" s="729"/>
      <c r="BB69" s="729"/>
      <c r="BC69" s="729"/>
      <c r="BD69" s="730"/>
      <c r="BE69" s="62"/>
      <c r="BF69" s="62"/>
      <c r="BG69" s="62"/>
      <c r="BH69" s="62"/>
      <c r="BI69" s="62"/>
      <c r="BJ69" s="62"/>
      <c r="BK69" s="62"/>
      <c r="BL69" s="62"/>
      <c r="BM69" s="62"/>
      <c r="BN69" s="62"/>
      <c r="BO69" s="62"/>
      <c r="BP69" s="62"/>
      <c r="BQ69" s="59">
        <v>63</v>
      </c>
      <c r="BR69" s="88"/>
      <c r="BS69" s="797"/>
      <c r="BT69" s="798"/>
      <c r="BU69" s="798"/>
      <c r="BV69" s="798"/>
      <c r="BW69" s="798"/>
      <c r="BX69" s="798"/>
      <c r="BY69" s="798"/>
      <c r="BZ69" s="798"/>
      <c r="CA69" s="798"/>
      <c r="CB69" s="798"/>
      <c r="CC69" s="798"/>
      <c r="CD69" s="798"/>
      <c r="CE69" s="798"/>
      <c r="CF69" s="798"/>
      <c r="CG69" s="800"/>
      <c r="CH69" s="794"/>
      <c r="CI69" s="795"/>
      <c r="CJ69" s="795"/>
      <c r="CK69" s="795"/>
      <c r="CL69" s="796"/>
      <c r="CM69" s="794"/>
      <c r="CN69" s="795"/>
      <c r="CO69" s="795"/>
      <c r="CP69" s="795"/>
      <c r="CQ69" s="796"/>
      <c r="CR69" s="794"/>
      <c r="CS69" s="795"/>
      <c r="CT69" s="795"/>
      <c r="CU69" s="795"/>
      <c r="CV69" s="796"/>
      <c r="CW69" s="794"/>
      <c r="CX69" s="795"/>
      <c r="CY69" s="795"/>
      <c r="CZ69" s="795"/>
      <c r="DA69" s="796"/>
      <c r="DB69" s="794"/>
      <c r="DC69" s="795"/>
      <c r="DD69" s="795"/>
      <c r="DE69" s="795"/>
      <c r="DF69" s="796"/>
      <c r="DG69" s="794"/>
      <c r="DH69" s="795"/>
      <c r="DI69" s="795"/>
      <c r="DJ69" s="795"/>
      <c r="DK69" s="796"/>
      <c r="DL69" s="794"/>
      <c r="DM69" s="795"/>
      <c r="DN69" s="795"/>
      <c r="DO69" s="795"/>
      <c r="DP69" s="796"/>
      <c r="DQ69" s="794"/>
      <c r="DR69" s="795"/>
      <c r="DS69" s="795"/>
      <c r="DT69" s="795"/>
      <c r="DU69" s="796"/>
      <c r="DV69" s="797"/>
      <c r="DW69" s="798"/>
      <c r="DX69" s="798"/>
      <c r="DY69" s="798"/>
      <c r="DZ69" s="799"/>
      <c r="EA69" s="54"/>
    </row>
    <row r="70" spans="1:131" s="51" customFormat="1" ht="26.25" customHeight="1" x14ac:dyDescent="0.2">
      <c r="A70" s="59">
        <v>3</v>
      </c>
      <c r="B70" s="731" t="s">
        <v>450</v>
      </c>
      <c r="C70" s="732"/>
      <c r="D70" s="732"/>
      <c r="E70" s="732"/>
      <c r="F70" s="732"/>
      <c r="G70" s="732"/>
      <c r="H70" s="732"/>
      <c r="I70" s="732"/>
      <c r="J70" s="732"/>
      <c r="K70" s="732"/>
      <c r="L70" s="732"/>
      <c r="M70" s="732"/>
      <c r="N70" s="732"/>
      <c r="O70" s="732"/>
      <c r="P70" s="733"/>
      <c r="Q70" s="722">
        <v>207</v>
      </c>
      <c r="R70" s="723"/>
      <c r="S70" s="723"/>
      <c r="T70" s="723"/>
      <c r="U70" s="723"/>
      <c r="V70" s="723">
        <v>202</v>
      </c>
      <c r="W70" s="723"/>
      <c r="X70" s="723"/>
      <c r="Y70" s="723"/>
      <c r="Z70" s="723"/>
      <c r="AA70" s="723">
        <v>5</v>
      </c>
      <c r="AB70" s="723"/>
      <c r="AC70" s="723"/>
      <c r="AD70" s="723"/>
      <c r="AE70" s="723"/>
      <c r="AF70" s="723">
        <v>5</v>
      </c>
      <c r="AG70" s="723"/>
      <c r="AH70" s="723"/>
      <c r="AI70" s="723"/>
      <c r="AJ70" s="723"/>
      <c r="AK70" s="723">
        <v>5</v>
      </c>
      <c r="AL70" s="723"/>
      <c r="AM70" s="723"/>
      <c r="AN70" s="723"/>
      <c r="AO70" s="723"/>
      <c r="AP70" s="723" t="s">
        <v>203</v>
      </c>
      <c r="AQ70" s="723"/>
      <c r="AR70" s="723"/>
      <c r="AS70" s="723"/>
      <c r="AT70" s="723"/>
      <c r="AU70" s="723" t="s">
        <v>203</v>
      </c>
      <c r="AV70" s="723"/>
      <c r="AW70" s="723"/>
      <c r="AX70" s="723"/>
      <c r="AY70" s="723"/>
      <c r="AZ70" s="729"/>
      <c r="BA70" s="729"/>
      <c r="BB70" s="729"/>
      <c r="BC70" s="729"/>
      <c r="BD70" s="730"/>
      <c r="BE70" s="62"/>
      <c r="BF70" s="62"/>
      <c r="BG70" s="62"/>
      <c r="BH70" s="62"/>
      <c r="BI70" s="62"/>
      <c r="BJ70" s="62"/>
      <c r="BK70" s="62"/>
      <c r="BL70" s="62"/>
      <c r="BM70" s="62"/>
      <c r="BN70" s="62"/>
      <c r="BO70" s="62"/>
      <c r="BP70" s="62"/>
      <c r="BQ70" s="59">
        <v>64</v>
      </c>
      <c r="BR70" s="88"/>
      <c r="BS70" s="797"/>
      <c r="BT70" s="798"/>
      <c r="BU70" s="798"/>
      <c r="BV70" s="798"/>
      <c r="BW70" s="798"/>
      <c r="BX70" s="798"/>
      <c r="BY70" s="798"/>
      <c r="BZ70" s="798"/>
      <c r="CA70" s="798"/>
      <c r="CB70" s="798"/>
      <c r="CC70" s="798"/>
      <c r="CD70" s="798"/>
      <c r="CE70" s="798"/>
      <c r="CF70" s="798"/>
      <c r="CG70" s="800"/>
      <c r="CH70" s="794"/>
      <c r="CI70" s="795"/>
      <c r="CJ70" s="795"/>
      <c r="CK70" s="795"/>
      <c r="CL70" s="796"/>
      <c r="CM70" s="794"/>
      <c r="CN70" s="795"/>
      <c r="CO70" s="795"/>
      <c r="CP70" s="795"/>
      <c r="CQ70" s="796"/>
      <c r="CR70" s="794"/>
      <c r="CS70" s="795"/>
      <c r="CT70" s="795"/>
      <c r="CU70" s="795"/>
      <c r="CV70" s="796"/>
      <c r="CW70" s="794"/>
      <c r="CX70" s="795"/>
      <c r="CY70" s="795"/>
      <c r="CZ70" s="795"/>
      <c r="DA70" s="796"/>
      <c r="DB70" s="794"/>
      <c r="DC70" s="795"/>
      <c r="DD70" s="795"/>
      <c r="DE70" s="795"/>
      <c r="DF70" s="796"/>
      <c r="DG70" s="794"/>
      <c r="DH70" s="795"/>
      <c r="DI70" s="795"/>
      <c r="DJ70" s="795"/>
      <c r="DK70" s="796"/>
      <c r="DL70" s="794"/>
      <c r="DM70" s="795"/>
      <c r="DN70" s="795"/>
      <c r="DO70" s="795"/>
      <c r="DP70" s="796"/>
      <c r="DQ70" s="794"/>
      <c r="DR70" s="795"/>
      <c r="DS70" s="795"/>
      <c r="DT70" s="795"/>
      <c r="DU70" s="796"/>
      <c r="DV70" s="797"/>
      <c r="DW70" s="798"/>
      <c r="DX70" s="798"/>
      <c r="DY70" s="798"/>
      <c r="DZ70" s="799"/>
      <c r="EA70" s="54"/>
    </row>
    <row r="71" spans="1:131" s="51" customFormat="1" ht="26.25" customHeight="1" x14ac:dyDescent="0.2">
      <c r="A71" s="59">
        <v>4</v>
      </c>
      <c r="B71" s="731" t="s">
        <v>539</v>
      </c>
      <c r="C71" s="732"/>
      <c r="D71" s="732"/>
      <c r="E71" s="732"/>
      <c r="F71" s="732"/>
      <c r="G71" s="732"/>
      <c r="H71" s="732"/>
      <c r="I71" s="732"/>
      <c r="J71" s="732"/>
      <c r="K71" s="732"/>
      <c r="L71" s="732"/>
      <c r="M71" s="732"/>
      <c r="N71" s="732"/>
      <c r="O71" s="732"/>
      <c r="P71" s="733"/>
      <c r="Q71" s="722">
        <v>160702</v>
      </c>
      <c r="R71" s="723"/>
      <c r="S71" s="723"/>
      <c r="T71" s="723"/>
      <c r="U71" s="723"/>
      <c r="V71" s="723">
        <v>157371</v>
      </c>
      <c r="W71" s="723"/>
      <c r="X71" s="723"/>
      <c r="Y71" s="723"/>
      <c r="Z71" s="723"/>
      <c r="AA71" s="723">
        <v>3331</v>
      </c>
      <c r="AB71" s="723"/>
      <c r="AC71" s="723"/>
      <c r="AD71" s="723"/>
      <c r="AE71" s="723"/>
      <c r="AF71" s="723">
        <v>3331</v>
      </c>
      <c r="AG71" s="723"/>
      <c r="AH71" s="723"/>
      <c r="AI71" s="723"/>
      <c r="AJ71" s="723"/>
      <c r="AK71" s="723">
        <v>295</v>
      </c>
      <c r="AL71" s="723"/>
      <c r="AM71" s="723"/>
      <c r="AN71" s="723"/>
      <c r="AO71" s="723"/>
      <c r="AP71" s="723" t="s">
        <v>203</v>
      </c>
      <c r="AQ71" s="723"/>
      <c r="AR71" s="723"/>
      <c r="AS71" s="723"/>
      <c r="AT71" s="723"/>
      <c r="AU71" s="723" t="s">
        <v>203</v>
      </c>
      <c r="AV71" s="723"/>
      <c r="AW71" s="723"/>
      <c r="AX71" s="723"/>
      <c r="AY71" s="723"/>
      <c r="AZ71" s="729"/>
      <c r="BA71" s="729"/>
      <c r="BB71" s="729"/>
      <c r="BC71" s="729"/>
      <c r="BD71" s="730"/>
      <c r="BE71" s="62"/>
      <c r="BF71" s="62"/>
      <c r="BG71" s="62"/>
      <c r="BH71" s="62"/>
      <c r="BI71" s="62"/>
      <c r="BJ71" s="62"/>
      <c r="BK71" s="62"/>
      <c r="BL71" s="62"/>
      <c r="BM71" s="62"/>
      <c r="BN71" s="62"/>
      <c r="BO71" s="62"/>
      <c r="BP71" s="62"/>
      <c r="BQ71" s="59">
        <v>65</v>
      </c>
      <c r="BR71" s="88"/>
      <c r="BS71" s="797"/>
      <c r="BT71" s="798"/>
      <c r="BU71" s="798"/>
      <c r="BV71" s="798"/>
      <c r="BW71" s="798"/>
      <c r="BX71" s="798"/>
      <c r="BY71" s="798"/>
      <c r="BZ71" s="798"/>
      <c r="CA71" s="798"/>
      <c r="CB71" s="798"/>
      <c r="CC71" s="798"/>
      <c r="CD71" s="798"/>
      <c r="CE71" s="798"/>
      <c r="CF71" s="798"/>
      <c r="CG71" s="800"/>
      <c r="CH71" s="794"/>
      <c r="CI71" s="795"/>
      <c r="CJ71" s="795"/>
      <c r="CK71" s="795"/>
      <c r="CL71" s="796"/>
      <c r="CM71" s="794"/>
      <c r="CN71" s="795"/>
      <c r="CO71" s="795"/>
      <c r="CP71" s="795"/>
      <c r="CQ71" s="796"/>
      <c r="CR71" s="794"/>
      <c r="CS71" s="795"/>
      <c r="CT71" s="795"/>
      <c r="CU71" s="795"/>
      <c r="CV71" s="796"/>
      <c r="CW71" s="794"/>
      <c r="CX71" s="795"/>
      <c r="CY71" s="795"/>
      <c r="CZ71" s="795"/>
      <c r="DA71" s="796"/>
      <c r="DB71" s="794"/>
      <c r="DC71" s="795"/>
      <c r="DD71" s="795"/>
      <c r="DE71" s="795"/>
      <c r="DF71" s="796"/>
      <c r="DG71" s="794"/>
      <c r="DH71" s="795"/>
      <c r="DI71" s="795"/>
      <c r="DJ71" s="795"/>
      <c r="DK71" s="796"/>
      <c r="DL71" s="794"/>
      <c r="DM71" s="795"/>
      <c r="DN71" s="795"/>
      <c r="DO71" s="795"/>
      <c r="DP71" s="796"/>
      <c r="DQ71" s="794"/>
      <c r="DR71" s="795"/>
      <c r="DS71" s="795"/>
      <c r="DT71" s="795"/>
      <c r="DU71" s="796"/>
      <c r="DV71" s="797"/>
      <c r="DW71" s="798"/>
      <c r="DX71" s="798"/>
      <c r="DY71" s="798"/>
      <c r="DZ71" s="799"/>
      <c r="EA71" s="54"/>
    </row>
    <row r="72" spans="1:131" s="51" customFormat="1" ht="26.25" customHeight="1" x14ac:dyDescent="0.2">
      <c r="A72" s="59">
        <v>5</v>
      </c>
      <c r="B72" s="731" t="s">
        <v>540</v>
      </c>
      <c r="C72" s="732"/>
      <c r="D72" s="732"/>
      <c r="E72" s="732"/>
      <c r="F72" s="732"/>
      <c r="G72" s="732"/>
      <c r="H72" s="732"/>
      <c r="I72" s="732"/>
      <c r="J72" s="732"/>
      <c r="K72" s="732"/>
      <c r="L72" s="732"/>
      <c r="M72" s="732"/>
      <c r="N72" s="732"/>
      <c r="O72" s="732"/>
      <c r="P72" s="733"/>
      <c r="Q72" s="722">
        <v>2104</v>
      </c>
      <c r="R72" s="723"/>
      <c r="S72" s="723"/>
      <c r="T72" s="723"/>
      <c r="U72" s="723"/>
      <c r="V72" s="723">
        <v>2021</v>
      </c>
      <c r="W72" s="723"/>
      <c r="X72" s="723"/>
      <c r="Y72" s="723"/>
      <c r="Z72" s="723"/>
      <c r="AA72" s="723">
        <v>82</v>
      </c>
      <c r="AB72" s="723"/>
      <c r="AC72" s="723"/>
      <c r="AD72" s="723"/>
      <c r="AE72" s="723"/>
      <c r="AF72" s="723">
        <v>82</v>
      </c>
      <c r="AG72" s="723"/>
      <c r="AH72" s="723"/>
      <c r="AI72" s="723"/>
      <c r="AJ72" s="723"/>
      <c r="AK72" s="723">
        <v>160</v>
      </c>
      <c r="AL72" s="723"/>
      <c r="AM72" s="723"/>
      <c r="AN72" s="723"/>
      <c r="AO72" s="723"/>
      <c r="AP72" s="723" t="s">
        <v>203</v>
      </c>
      <c r="AQ72" s="723"/>
      <c r="AR72" s="723"/>
      <c r="AS72" s="723"/>
      <c r="AT72" s="723"/>
      <c r="AU72" s="723" t="s">
        <v>203</v>
      </c>
      <c r="AV72" s="723"/>
      <c r="AW72" s="723"/>
      <c r="AX72" s="723"/>
      <c r="AY72" s="723"/>
      <c r="AZ72" s="729"/>
      <c r="BA72" s="729"/>
      <c r="BB72" s="729"/>
      <c r="BC72" s="729"/>
      <c r="BD72" s="730"/>
      <c r="BE72" s="62"/>
      <c r="BF72" s="62"/>
      <c r="BG72" s="62"/>
      <c r="BH72" s="62"/>
      <c r="BI72" s="62"/>
      <c r="BJ72" s="62"/>
      <c r="BK72" s="62"/>
      <c r="BL72" s="62"/>
      <c r="BM72" s="62"/>
      <c r="BN72" s="62"/>
      <c r="BO72" s="62"/>
      <c r="BP72" s="62"/>
      <c r="BQ72" s="59">
        <v>66</v>
      </c>
      <c r="BR72" s="88"/>
      <c r="BS72" s="797"/>
      <c r="BT72" s="798"/>
      <c r="BU72" s="798"/>
      <c r="BV72" s="798"/>
      <c r="BW72" s="798"/>
      <c r="BX72" s="798"/>
      <c r="BY72" s="798"/>
      <c r="BZ72" s="798"/>
      <c r="CA72" s="798"/>
      <c r="CB72" s="798"/>
      <c r="CC72" s="798"/>
      <c r="CD72" s="798"/>
      <c r="CE72" s="798"/>
      <c r="CF72" s="798"/>
      <c r="CG72" s="800"/>
      <c r="CH72" s="794"/>
      <c r="CI72" s="795"/>
      <c r="CJ72" s="795"/>
      <c r="CK72" s="795"/>
      <c r="CL72" s="796"/>
      <c r="CM72" s="794"/>
      <c r="CN72" s="795"/>
      <c r="CO72" s="795"/>
      <c r="CP72" s="795"/>
      <c r="CQ72" s="796"/>
      <c r="CR72" s="794"/>
      <c r="CS72" s="795"/>
      <c r="CT72" s="795"/>
      <c r="CU72" s="795"/>
      <c r="CV72" s="796"/>
      <c r="CW72" s="794"/>
      <c r="CX72" s="795"/>
      <c r="CY72" s="795"/>
      <c r="CZ72" s="795"/>
      <c r="DA72" s="796"/>
      <c r="DB72" s="794"/>
      <c r="DC72" s="795"/>
      <c r="DD72" s="795"/>
      <c r="DE72" s="795"/>
      <c r="DF72" s="796"/>
      <c r="DG72" s="794"/>
      <c r="DH72" s="795"/>
      <c r="DI72" s="795"/>
      <c r="DJ72" s="795"/>
      <c r="DK72" s="796"/>
      <c r="DL72" s="794"/>
      <c r="DM72" s="795"/>
      <c r="DN72" s="795"/>
      <c r="DO72" s="795"/>
      <c r="DP72" s="796"/>
      <c r="DQ72" s="794"/>
      <c r="DR72" s="795"/>
      <c r="DS72" s="795"/>
      <c r="DT72" s="795"/>
      <c r="DU72" s="796"/>
      <c r="DV72" s="797"/>
      <c r="DW72" s="798"/>
      <c r="DX72" s="798"/>
      <c r="DY72" s="798"/>
      <c r="DZ72" s="799"/>
      <c r="EA72" s="54"/>
    </row>
    <row r="73" spans="1:131" s="51" customFormat="1" ht="26.25" customHeight="1" x14ac:dyDescent="0.2">
      <c r="A73" s="59">
        <v>6</v>
      </c>
      <c r="B73" s="731" t="s">
        <v>541</v>
      </c>
      <c r="C73" s="732"/>
      <c r="D73" s="732"/>
      <c r="E73" s="732"/>
      <c r="F73" s="732"/>
      <c r="G73" s="732"/>
      <c r="H73" s="732"/>
      <c r="I73" s="732"/>
      <c r="J73" s="732"/>
      <c r="K73" s="732"/>
      <c r="L73" s="732"/>
      <c r="M73" s="732"/>
      <c r="N73" s="732"/>
      <c r="O73" s="732"/>
      <c r="P73" s="733"/>
      <c r="Q73" s="722">
        <v>18</v>
      </c>
      <c r="R73" s="723"/>
      <c r="S73" s="723"/>
      <c r="T73" s="723"/>
      <c r="U73" s="723"/>
      <c r="V73" s="723">
        <v>17</v>
      </c>
      <c r="W73" s="723"/>
      <c r="X73" s="723"/>
      <c r="Y73" s="723"/>
      <c r="Z73" s="723"/>
      <c r="AA73" s="723">
        <v>1</v>
      </c>
      <c r="AB73" s="723"/>
      <c r="AC73" s="723"/>
      <c r="AD73" s="723"/>
      <c r="AE73" s="723"/>
      <c r="AF73" s="723">
        <v>1</v>
      </c>
      <c r="AG73" s="723"/>
      <c r="AH73" s="723"/>
      <c r="AI73" s="723"/>
      <c r="AJ73" s="723"/>
      <c r="AK73" s="723" t="s">
        <v>203</v>
      </c>
      <c r="AL73" s="723"/>
      <c r="AM73" s="723"/>
      <c r="AN73" s="723"/>
      <c r="AO73" s="723"/>
      <c r="AP73" s="723" t="s">
        <v>203</v>
      </c>
      <c r="AQ73" s="723"/>
      <c r="AR73" s="723"/>
      <c r="AS73" s="723"/>
      <c r="AT73" s="723"/>
      <c r="AU73" s="723" t="s">
        <v>203</v>
      </c>
      <c r="AV73" s="723"/>
      <c r="AW73" s="723"/>
      <c r="AX73" s="723"/>
      <c r="AY73" s="723"/>
      <c r="AZ73" s="729"/>
      <c r="BA73" s="729"/>
      <c r="BB73" s="729"/>
      <c r="BC73" s="729"/>
      <c r="BD73" s="730"/>
      <c r="BE73" s="62"/>
      <c r="BF73" s="62"/>
      <c r="BG73" s="62"/>
      <c r="BH73" s="62"/>
      <c r="BI73" s="62"/>
      <c r="BJ73" s="62"/>
      <c r="BK73" s="62"/>
      <c r="BL73" s="62"/>
      <c r="BM73" s="62"/>
      <c r="BN73" s="62"/>
      <c r="BO73" s="62"/>
      <c r="BP73" s="62"/>
      <c r="BQ73" s="59">
        <v>67</v>
      </c>
      <c r="BR73" s="88"/>
      <c r="BS73" s="797"/>
      <c r="BT73" s="798"/>
      <c r="BU73" s="798"/>
      <c r="BV73" s="798"/>
      <c r="BW73" s="798"/>
      <c r="BX73" s="798"/>
      <c r="BY73" s="798"/>
      <c r="BZ73" s="798"/>
      <c r="CA73" s="798"/>
      <c r="CB73" s="798"/>
      <c r="CC73" s="798"/>
      <c r="CD73" s="798"/>
      <c r="CE73" s="798"/>
      <c r="CF73" s="798"/>
      <c r="CG73" s="800"/>
      <c r="CH73" s="794"/>
      <c r="CI73" s="795"/>
      <c r="CJ73" s="795"/>
      <c r="CK73" s="795"/>
      <c r="CL73" s="796"/>
      <c r="CM73" s="794"/>
      <c r="CN73" s="795"/>
      <c r="CO73" s="795"/>
      <c r="CP73" s="795"/>
      <c r="CQ73" s="796"/>
      <c r="CR73" s="794"/>
      <c r="CS73" s="795"/>
      <c r="CT73" s="795"/>
      <c r="CU73" s="795"/>
      <c r="CV73" s="796"/>
      <c r="CW73" s="794"/>
      <c r="CX73" s="795"/>
      <c r="CY73" s="795"/>
      <c r="CZ73" s="795"/>
      <c r="DA73" s="796"/>
      <c r="DB73" s="794"/>
      <c r="DC73" s="795"/>
      <c r="DD73" s="795"/>
      <c r="DE73" s="795"/>
      <c r="DF73" s="796"/>
      <c r="DG73" s="794"/>
      <c r="DH73" s="795"/>
      <c r="DI73" s="795"/>
      <c r="DJ73" s="795"/>
      <c r="DK73" s="796"/>
      <c r="DL73" s="794"/>
      <c r="DM73" s="795"/>
      <c r="DN73" s="795"/>
      <c r="DO73" s="795"/>
      <c r="DP73" s="796"/>
      <c r="DQ73" s="794"/>
      <c r="DR73" s="795"/>
      <c r="DS73" s="795"/>
      <c r="DT73" s="795"/>
      <c r="DU73" s="796"/>
      <c r="DV73" s="797"/>
      <c r="DW73" s="798"/>
      <c r="DX73" s="798"/>
      <c r="DY73" s="798"/>
      <c r="DZ73" s="799"/>
      <c r="EA73" s="54"/>
    </row>
    <row r="74" spans="1:131" s="51" customFormat="1" ht="26.25" customHeight="1" x14ac:dyDescent="0.2">
      <c r="A74" s="59">
        <v>7</v>
      </c>
      <c r="B74" s="731" t="s">
        <v>378</v>
      </c>
      <c r="C74" s="732"/>
      <c r="D74" s="732"/>
      <c r="E74" s="732"/>
      <c r="F74" s="732"/>
      <c r="G74" s="732"/>
      <c r="H74" s="732"/>
      <c r="I74" s="732"/>
      <c r="J74" s="732"/>
      <c r="K74" s="732"/>
      <c r="L74" s="732"/>
      <c r="M74" s="732"/>
      <c r="N74" s="732"/>
      <c r="O74" s="732"/>
      <c r="P74" s="733"/>
      <c r="Q74" s="722">
        <v>24</v>
      </c>
      <c r="R74" s="723"/>
      <c r="S74" s="723"/>
      <c r="T74" s="723"/>
      <c r="U74" s="723"/>
      <c r="V74" s="723">
        <v>19</v>
      </c>
      <c r="W74" s="723"/>
      <c r="X74" s="723"/>
      <c r="Y74" s="723"/>
      <c r="Z74" s="723"/>
      <c r="AA74" s="723">
        <v>5</v>
      </c>
      <c r="AB74" s="723"/>
      <c r="AC74" s="723"/>
      <c r="AD74" s="723"/>
      <c r="AE74" s="723"/>
      <c r="AF74" s="723">
        <v>5</v>
      </c>
      <c r="AG74" s="723"/>
      <c r="AH74" s="723"/>
      <c r="AI74" s="723"/>
      <c r="AJ74" s="723"/>
      <c r="AK74" s="723" t="s">
        <v>203</v>
      </c>
      <c r="AL74" s="723"/>
      <c r="AM74" s="723"/>
      <c r="AN74" s="723"/>
      <c r="AO74" s="723"/>
      <c r="AP74" s="723" t="s">
        <v>203</v>
      </c>
      <c r="AQ74" s="723"/>
      <c r="AR74" s="723"/>
      <c r="AS74" s="723"/>
      <c r="AT74" s="723"/>
      <c r="AU74" s="723" t="s">
        <v>203</v>
      </c>
      <c r="AV74" s="723"/>
      <c r="AW74" s="723"/>
      <c r="AX74" s="723"/>
      <c r="AY74" s="723"/>
      <c r="AZ74" s="729"/>
      <c r="BA74" s="729"/>
      <c r="BB74" s="729"/>
      <c r="BC74" s="729"/>
      <c r="BD74" s="730"/>
      <c r="BE74" s="62"/>
      <c r="BF74" s="62"/>
      <c r="BG74" s="62"/>
      <c r="BH74" s="62"/>
      <c r="BI74" s="62"/>
      <c r="BJ74" s="62"/>
      <c r="BK74" s="62"/>
      <c r="BL74" s="62"/>
      <c r="BM74" s="62"/>
      <c r="BN74" s="62"/>
      <c r="BO74" s="62"/>
      <c r="BP74" s="62"/>
      <c r="BQ74" s="59">
        <v>68</v>
      </c>
      <c r="BR74" s="88"/>
      <c r="BS74" s="797"/>
      <c r="BT74" s="798"/>
      <c r="BU74" s="798"/>
      <c r="BV74" s="798"/>
      <c r="BW74" s="798"/>
      <c r="BX74" s="798"/>
      <c r="BY74" s="798"/>
      <c r="BZ74" s="798"/>
      <c r="CA74" s="798"/>
      <c r="CB74" s="798"/>
      <c r="CC74" s="798"/>
      <c r="CD74" s="798"/>
      <c r="CE74" s="798"/>
      <c r="CF74" s="798"/>
      <c r="CG74" s="800"/>
      <c r="CH74" s="794"/>
      <c r="CI74" s="795"/>
      <c r="CJ74" s="795"/>
      <c r="CK74" s="795"/>
      <c r="CL74" s="796"/>
      <c r="CM74" s="794"/>
      <c r="CN74" s="795"/>
      <c r="CO74" s="795"/>
      <c r="CP74" s="795"/>
      <c r="CQ74" s="796"/>
      <c r="CR74" s="794"/>
      <c r="CS74" s="795"/>
      <c r="CT74" s="795"/>
      <c r="CU74" s="795"/>
      <c r="CV74" s="796"/>
      <c r="CW74" s="794"/>
      <c r="CX74" s="795"/>
      <c r="CY74" s="795"/>
      <c r="CZ74" s="795"/>
      <c r="DA74" s="796"/>
      <c r="DB74" s="794"/>
      <c r="DC74" s="795"/>
      <c r="DD74" s="795"/>
      <c r="DE74" s="795"/>
      <c r="DF74" s="796"/>
      <c r="DG74" s="794"/>
      <c r="DH74" s="795"/>
      <c r="DI74" s="795"/>
      <c r="DJ74" s="795"/>
      <c r="DK74" s="796"/>
      <c r="DL74" s="794"/>
      <c r="DM74" s="795"/>
      <c r="DN74" s="795"/>
      <c r="DO74" s="795"/>
      <c r="DP74" s="796"/>
      <c r="DQ74" s="794"/>
      <c r="DR74" s="795"/>
      <c r="DS74" s="795"/>
      <c r="DT74" s="795"/>
      <c r="DU74" s="796"/>
      <c r="DV74" s="797"/>
      <c r="DW74" s="798"/>
      <c r="DX74" s="798"/>
      <c r="DY74" s="798"/>
      <c r="DZ74" s="799"/>
      <c r="EA74" s="54"/>
    </row>
    <row r="75" spans="1:131" s="51" customFormat="1" ht="26.25" customHeight="1" x14ac:dyDescent="0.2">
      <c r="A75" s="59">
        <v>8</v>
      </c>
      <c r="B75" s="731"/>
      <c r="C75" s="732"/>
      <c r="D75" s="732"/>
      <c r="E75" s="732"/>
      <c r="F75" s="732"/>
      <c r="G75" s="732"/>
      <c r="H75" s="732"/>
      <c r="I75" s="732"/>
      <c r="J75" s="732"/>
      <c r="K75" s="732"/>
      <c r="L75" s="732"/>
      <c r="M75" s="732"/>
      <c r="N75" s="732"/>
      <c r="O75" s="732"/>
      <c r="P75" s="733"/>
      <c r="Q75" s="734"/>
      <c r="R75" s="726"/>
      <c r="S75" s="726"/>
      <c r="T75" s="726"/>
      <c r="U75" s="728"/>
      <c r="V75" s="724"/>
      <c r="W75" s="726"/>
      <c r="X75" s="726"/>
      <c r="Y75" s="726"/>
      <c r="Z75" s="728"/>
      <c r="AA75" s="724"/>
      <c r="AB75" s="726"/>
      <c r="AC75" s="726"/>
      <c r="AD75" s="726"/>
      <c r="AE75" s="728"/>
      <c r="AF75" s="724"/>
      <c r="AG75" s="726"/>
      <c r="AH75" s="726"/>
      <c r="AI75" s="726"/>
      <c r="AJ75" s="728"/>
      <c r="AK75" s="724"/>
      <c r="AL75" s="726"/>
      <c r="AM75" s="726"/>
      <c r="AN75" s="726"/>
      <c r="AO75" s="728"/>
      <c r="AP75" s="724"/>
      <c r="AQ75" s="726"/>
      <c r="AR75" s="726"/>
      <c r="AS75" s="726"/>
      <c r="AT75" s="728"/>
      <c r="AU75" s="724"/>
      <c r="AV75" s="726"/>
      <c r="AW75" s="726"/>
      <c r="AX75" s="726"/>
      <c r="AY75" s="728"/>
      <c r="AZ75" s="729"/>
      <c r="BA75" s="729"/>
      <c r="BB75" s="729"/>
      <c r="BC75" s="729"/>
      <c r="BD75" s="730"/>
      <c r="BE75" s="62"/>
      <c r="BF75" s="62"/>
      <c r="BG75" s="62"/>
      <c r="BH75" s="62"/>
      <c r="BI75" s="62"/>
      <c r="BJ75" s="62"/>
      <c r="BK75" s="62"/>
      <c r="BL75" s="62"/>
      <c r="BM75" s="62"/>
      <c r="BN75" s="62"/>
      <c r="BO75" s="62"/>
      <c r="BP75" s="62"/>
      <c r="BQ75" s="59">
        <v>69</v>
      </c>
      <c r="BR75" s="88"/>
      <c r="BS75" s="797"/>
      <c r="BT75" s="798"/>
      <c r="BU75" s="798"/>
      <c r="BV75" s="798"/>
      <c r="BW75" s="798"/>
      <c r="BX75" s="798"/>
      <c r="BY75" s="798"/>
      <c r="BZ75" s="798"/>
      <c r="CA75" s="798"/>
      <c r="CB75" s="798"/>
      <c r="CC75" s="798"/>
      <c r="CD75" s="798"/>
      <c r="CE75" s="798"/>
      <c r="CF75" s="798"/>
      <c r="CG75" s="800"/>
      <c r="CH75" s="794"/>
      <c r="CI75" s="795"/>
      <c r="CJ75" s="795"/>
      <c r="CK75" s="795"/>
      <c r="CL75" s="796"/>
      <c r="CM75" s="794"/>
      <c r="CN75" s="795"/>
      <c r="CO75" s="795"/>
      <c r="CP75" s="795"/>
      <c r="CQ75" s="796"/>
      <c r="CR75" s="794"/>
      <c r="CS75" s="795"/>
      <c r="CT75" s="795"/>
      <c r="CU75" s="795"/>
      <c r="CV75" s="796"/>
      <c r="CW75" s="794"/>
      <c r="CX75" s="795"/>
      <c r="CY75" s="795"/>
      <c r="CZ75" s="795"/>
      <c r="DA75" s="796"/>
      <c r="DB75" s="794"/>
      <c r="DC75" s="795"/>
      <c r="DD75" s="795"/>
      <c r="DE75" s="795"/>
      <c r="DF75" s="796"/>
      <c r="DG75" s="794"/>
      <c r="DH75" s="795"/>
      <c r="DI75" s="795"/>
      <c r="DJ75" s="795"/>
      <c r="DK75" s="796"/>
      <c r="DL75" s="794"/>
      <c r="DM75" s="795"/>
      <c r="DN75" s="795"/>
      <c r="DO75" s="795"/>
      <c r="DP75" s="796"/>
      <c r="DQ75" s="794"/>
      <c r="DR75" s="795"/>
      <c r="DS75" s="795"/>
      <c r="DT75" s="795"/>
      <c r="DU75" s="796"/>
      <c r="DV75" s="797"/>
      <c r="DW75" s="798"/>
      <c r="DX75" s="798"/>
      <c r="DY75" s="798"/>
      <c r="DZ75" s="799"/>
      <c r="EA75" s="54"/>
    </row>
    <row r="76" spans="1:131" s="51" customFormat="1" ht="26.25" customHeight="1" x14ac:dyDescent="0.2">
      <c r="A76" s="59">
        <v>9</v>
      </c>
      <c r="B76" s="731"/>
      <c r="C76" s="732"/>
      <c r="D76" s="732"/>
      <c r="E76" s="732"/>
      <c r="F76" s="732"/>
      <c r="G76" s="732"/>
      <c r="H76" s="732"/>
      <c r="I76" s="732"/>
      <c r="J76" s="732"/>
      <c r="K76" s="732"/>
      <c r="L76" s="732"/>
      <c r="M76" s="732"/>
      <c r="N76" s="732"/>
      <c r="O76" s="732"/>
      <c r="P76" s="733"/>
      <c r="Q76" s="734"/>
      <c r="R76" s="726"/>
      <c r="S76" s="726"/>
      <c r="T76" s="726"/>
      <c r="U76" s="728"/>
      <c r="V76" s="724"/>
      <c r="W76" s="726"/>
      <c r="X76" s="726"/>
      <c r="Y76" s="726"/>
      <c r="Z76" s="728"/>
      <c r="AA76" s="724"/>
      <c r="AB76" s="726"/>
      <c r="AC76" s="726"/>
      <c r="AD76" s="726"/>
      <c r="AE76" s="728"/>
      <c r="AF76" s="724"/>
      <c r="AG76" s="726"/>
      <c r="AH76" s="726"/>
      <c r="AI76" s="726"/>
      <c r="AJ76" s="728"/>
      <c r="AK76" s="724"/>
      <c r="AL76" s="726"/>
      <c r="AM76" s="726"/>
      <c r="AN76" s="726"/>
      <c r="AO76" s="728"/>
      <c r="AP76" s="724"/>
      <c r="AQ76" s="726"/>
      <c r="AR76" s="726"/>
      <c r="AS76" s="726"/>
      <c r="AT76" s="728"/>
      <c r="AU76" s="724"/>
      <c r="AV76" s="726"/>
      <c r="AW76" s="726"/>
      <c r="AX76" s="726"/>
      <c r="AY76" s="728"/>
      <c r="AZ76" s="729"/>
      <c r="BA76" s="729"/>
      <c r="BB76" s="729"/>
      <c r="BC76" s="729"/>
      <c r="BD76" s="730"/>
      <c r="BE76" s="62"/>
      <c r="BF76" s="62"/>
      <c r="BG76" s="62"/>
      <c r="BH76" s="62"/>
      <c r="BI76" s="62"/>
      <c r="BJ76" s="62"/>
      <c r="BK76" s="62"/>
      <c r="BL76" s="62"/>
      <c r="BM76" s="62"/>
      <c r="BN76" s="62"/>
      <c r="BO76" s="62"/>
      <c r="BP76" s="62"/>
      <c r="BQ76" s="59">
        <v>70</v>
      </c>
      <c r="BR76" s="88"/>
      <c r="BS76" s="797"/>
      <c r="BT76" s="798"/>
      <c r="BU76" s="798"/>
      <c r="BV76" s="798"/>
      <c r="BW76" s="798"/>
      <c r="BX76" s="798"/>
      <c r="BY76" s="798"/>
      <c r="BZ76" s="798"/>
      <c r="CA76" s="798"/>
      <c r="CB76" s="798"/>
      <c r="CC76" s="798"/>
      <c r="CD76" s="798"/>
      <c r="CE76" s="798"/>
      <c r="CF76" s="798"/>
      <c r="CG76" s="800"/>
      <c r="CH76" s="794"/>
      <c r="CI76" s="795"/>
      <c r="CJ76" s="795"/>
      <c r="CK76" s="795"/>
      <c r="CL76" s="796"/>
      <c r="CM76" s="794"/>
      <c r="CN76" s="795"/>
      <c r="CO76" s="795"/>
      <c r="CP76" s="795"/>
      <c r="CQ76" s="796"/>
      <c r="CR76" s="794"/>
      <c r="CS76" s="795"/>
      <c r="CT76" s="795"/>
      <c r="CU76" s="795"/>
      <c r="CV76" s="796"/>
      <c r="CW76" s="794"/>
      <c r="CX76" s="795"/>
      <c r="CY76" s="795"/>
      <c r="CZ76" s="795"/>
      <c r="DA76" s="796"/>
      <c r="DB76" s="794"/>
      <c r="DC76" s="795"/>
      <c r="DD76" s="795"/>
      <c r="DE76" s="795"/>
      <c r="DF76" s="796"/>
      <c r="DG76" s="794"/>
      <c r="DH76" s="795"/>
      <c r="DI76" s="795"/>
      <c r="DJ76" s="795"/>
      <c r="DK76" s="796"/>
      <c r="DL76" s="794"/>
      <c r="DM76" s="795"/>
      <c r="DN76" s="795"/>
      <c r="DO76" s="795"/>
      <c r="DP76" s="796"/>
      <c r="DQ76" s="794"/>
      <c r="DR76" s="795"/>
      <c r="DS76" s="795"/>
      <c r="DT76" s="795"/>
      <c r="DU76" s="796"/>
      <c r="DV76" s="797"/>
      <c r="DW76" s="798"/>
      <c r="DX76" s="798"/>
      <c r="DY76" s="798"/>
      <c r="DZ76" s="799"/>
      <c r="EA76" s="54"/>
    </row>
    <row r="77" spans="1:131" s="51" customFormat="1" ht="26.25" customHeight="1" x14ac:dyDescent="0.2">
      <c r="A77" s="59">
        <v>10</v>
      </c>
      <c r="B77" s="731"/>
      <c r="C77" s="732"/>
      <c r="D77" s="732"/>
      <c r="E77" s="732"/>
      <c r="F77" s="732"/>
      <c r="G77" s="732"/>
      <c r="H77" s="732"/>
      <c r="I77" s="732"/>
      <c r="J77" s="732"/>
      <c r="K77" s="732"/>
      <c r="L77" s="732"/>
      <c r="M77" s="732"/>
      <c r="N77" s="732"/>
      <c r="O77" s="732"/>
      <c r="P77" s="733"/>
      <c r="Q77" s="734"/>
      <c r="R77" s="726"/>
      <c r="S77" s="726"/>
      <c r="T77" s="726"/>
      <c r="U77" s="728"/>
      <c r="V77" s="724"/>
      <c r="W77" s="726"/>
      <c r="X77" s="726"/>
      <c r="Y77" s="726"/>
      <c r="Z77" s="728"/>
      <c r="AA77" s="724"/>
      <c r="AB77" s="726"/>
      <c r="AC77" s="726"/>
      <c r="AD77" s="726"/>
      <c r="AE77" s="728"/>
      <c r="AF77" s="724"/>
      <c r="AG77" s="726"/>
      <c r="AH77" s="726"/>
      <c r="AI77" s="726"/>
      <c r="AJ77" s="728"/>
      <c r="AK77" s="724"/>
      <c r="AL77" s="726"/>
      <c r="AM77" s="726"/>
      <c r="AN77" s="726"/>
      <c r="AO77" s="728"/>
      <c r="AP77" s="724"/>
      <c r="AQ77" s="726"/>
      <c r="AR77" s="726"/>
      <c r="AS77" s="726"/>
      <c r="AT77" s="728"/>
      <c r="AU77" s="724"/>
      <c r="AV77" s="726"/>
      <c r="AW77" s="726"/>
      <c r="AX77" s="726"/>
      <c r="AY77" s="728"/>
      <c r="AZ77" s="729"/>
      <c r="BA77" s="729"/>
      <c r="BB77" s="729"/>
      <c r="BC77" s="729"/>
      <c r="BD77" s="730"/>
      <c r="BE77" s="62"/>
      <c r="BF77" s="62"/>
      <c r="BG77" s="62"/>
      <c r="BH77" s="62"/>
      <c r="BI77" s="62"/>
      <c r="BJ77" s="62"/>
      <c r="BK77" s="62"/>
      <c r="BL77" s="62"/>
      <c r="BM77" s="62"/>
      <c r="BN77" s="62"/>
      <c r="BO77" s="62"/>
      <c r="BP77" s="62"/>
      <c r="BQ77" s="59">
        <v>71</v>
      </c>
      <c r="BR77" s="88"/>
      <c r="BS77" s="797"/>
      <c r="BT77" s="798"/>
      <c r="BU77" s="798"/>
      <c r="BV77" s="798"/>
      <c r="BW77" s="798"/>
      <c r="BX77" s="798"/>
      <c r="BY77" s="798"/>
      <c r="BZ77" s="798"/>
      <c r="CA77" s="798"/>
      <c r="CB77" s="798"/>
      <c r="CC77" s="798"/>
      <c r="CD77" s="798"/>
      <c r="CE77" s="798"/>
      <c r="CF77" s="798"/>
      <c r="CG77" s="800"/>
      <c r="CH77" s="794"/>
      <c r="CI77" s="795"/>
      <c r="CJ77" s="795"/>
      <c r="CK77" s="795"/>
      <c r="CL77" s="796"/>
      <c r="CM77" s="794"/>
      <c r="CN77" s="795"/>
      <c r="CO77" s="795"/>
      <c r="CP77" s="795"/>
      <c r="CQ77" s="796"/>
      <c r="CR77" s="794"/>
      <c r="CS77" s="795"/>
      <c r="CT77" s="795"/>
      <c r="CU77" s="795"/>
      <c r="CV77" s="796"/>
      <c r="CW77" s="794"/>
      <c r="CX77" s="795"/>
      <c r="CY77" s="795"/>
      <c r="CZ77" s="795"/>
      <c r="DA77" s="796"/>
      <c r="DB77" s="794"/>
      <c r="DC77" s="795"/>
      <c r="DD77" s="795"/>
      <c r="DE77" s="795"/>
      <c r="DF77" s="796"/>
      <c r="DG77" s="794"/>
      <c r="DH77" s="795"/>
      <c r="DI77" s="795"/>
      <c r="DJ77" s="795"/>
      <c r="DK77" s="796"/>
      <c r="DL77" s="794"/>
      <c r="DM77" s="795"/>
      <c r="DN77" s="795"/>
      <c r="DO77" s="795"/>
      <c r="DP77" s="796"/>
      <c r="DQ77" s="794"/>
      <c r="DR77" s="795"/>
      <c r="DS77" s="795"/>
      <c r="DT77" s="795"/>
      <c r="DU77" s="796"/>
      <c r="DV77" s="797"/>
      <c r="DW77" s="798"/>
      <c r="DX77" s="798"/>
      <c r="DY77" s="798"/>
      <c r="DZ77" s="799"/>
      <c r="EA77" s="54"/>
    </row>
    <row r="78" spans="1:131" s="51" customFormat="1" ht="26.25" customHeight="1" x14ac:dyDescent="0.2">
      <c r="A78" s="59">
        <v>11</v>
      </c>
      <c r="B78" s="731"/>
      <c r="C78" s="732"/>
      <c r="D78" s="732"/>
      <c r="E78" s="732"/>
      <c r="F78" s="732"/>
      <c r="G78" s="732"/>
      <c r="H78" s="732"/>
      <c r="I78" s="732"/>
      <c r="J78" s="732"/>
      <c r="K78" s="732"/>
      <c r="L78" s="732"/>
      <c r="M78" s="732"/>
      <c r="N78" s="732"/>
      <c r="O78" s="732"/>
      <c r="P78" s="733"/>
      <c r="Q78" s="722"/>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9"/>
      <c r="BA78" s="729"/>
      <c r="BB78" s="729"/>
      <c r="BC78" s="729"/>
      <c r="BD78" s="730"/>
      <c r="BE78" s="62"/>
      <c r="BF78" s="62"/>
      <c r="BG78" s="62"/>
      <c r="BH78" s="62"/>
      <c r="BI78" s="62"/>
      <c r="BJ78" s="54"/>
      <c r="BK78" s="54"/>
      <c r="BL78" s="54"/>
      <c r="BM78" s="54"/>
      <c r="BN78" s="54"/>
      <c r="BO78" s="62"/>
      <c r="BP78" s="62"/>
      <c r="BQ78" s="59">
        <v>72</v>
      </c>
      <c r="BR78" s="88"/>
      <c r="BS78" s="797"/>
      <c r="BT78" s="798"/>
      <c r="BU78" s="798"/>
      <c r="BV78" s="798"/>
      <c r="BW78" s="798"/>
      <c r="BX78" s="798"/>
      <c r="BY78" s="798"/>
      <c r="BZ78" s="798"/>
      <c r="CA78" s="798"/>
      <c r="CB78" s="798"/>
      <c r="CC78" s="798"/>
      <c r="CD78" s="798"/>
      <c r="CE78" s="798"/>
      <c r="CF78" s="798"/>
      <c r="CG78" s="800"/>
      <c r="CH78" s="794"/>
      <c r="CI78" s="795"/>
      <c r="CJ78" s="795"/>
      <c r="CK78" s="795"/>
      <c r="CL78" s="796"/>
      <c r="CM78" s="794"/>
      <c r="CN78" s="795"/>
      <c r="CO78" s="795"/>
      <c r="CP78" s="795"/>
      <c r="CQ78" s="796"/>
      <c r="CR78" s="794"/>
      <c r="CS78" s="795"/>
      <c r="CT78" s="795"/>
      <c r="CU78" s="795"/>
      <c r="CV78" s="796"/>
      <c r="CW78" s="794"/>
      <c r="CX78" s="795"/>
      <c r="CY78" s="795"/>
      <c r="CZ78" s="795"/>
      <c r="DA78" s="796"/>
      <c r="DB78" s="794"/>
      <c r="DC78" s="795"/>
      <c r="DD78" s="795"/>
      <c r="DE78" s="795"/>
      <c r="DF78" s="796"/>
      <c r="DG78" s="794"/>
      <c r="DH78" s="795"/>
      <c r="DI78" s="795"/>
      <c r="DJ78" s="795"/>
      <c r="DK78" s="796"/>
      <c r="DL78" s="794"/>
      <c r="DM78" s="795"/>
      <c r="DN78" s="795"/>
      <c r="DO78" s="795"/>
      <c r="DP78" s="796"/>
      <c r="DQ78" s="794"/>
      <c r="DR78" s="795"/>
      <c r="DS78" s="795"/>
      <c r="DT78" s="795"/>
      <c r="DU78" s="796"/>
      <c r="DV78" s="797"/>
      <c r="DW78" s="798"/>
      <c r="DX78" s="798"/>
      <c r="DY78" s="798"/>
      <c r="DZ78" s="799"/>
      <c r="EA78" s="54"/>
    </row>
    <row r="79" spans="1:131" s="51" customFormat="1" ht="26.25" customHeight="1" x14ac:dyDescent="0.2">
      <c r="A79" s="59">
        <v>12</v>
      </c>
      <c r="B79" s="731"/>
      <c r="C79" s="732"/>
      <c r="D79" s="732"/>
      <c r="E79" s="732"/>
      <c r="F79" s="732"/>
      <c r="G79" s="732"/>
      <c r="H79" s="732"/>
      <c r="I79" s="732"/>
      <c r="J79" s="732"/>
      <c r="K79" s="732"/>
      <c r="L79" s="732"/>
      <c r="M79" s="732"/>
      <c r="N79" s="732"/>
      <c r="O79" s="732"/>
      <c r="P79" s="733"/>
      <c r="Q79" s="722"/>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9"/>
      <c r="BA79" s="729"/>
      <c r="BB79" s="729"/>
      <c r="BC79" s="729"/>
      <c r="BD79" s="730"/>
      <c r="BE79" s="62"/>
      <c r="BF79" s="62"/>
      <c r="BG79" s="62"/>
      <c r="BH79" s="62"/>
      <c r="BI79" s="62"/>
      <c r="BJ79" s="54"/>
      <c r="BK79" s="54"/>
      <c r="BL79" s="54"/>
      <c r="BM79" s="54"/>
      <c r="BN79" s="54"/>
      <c r="BO79" s="62"/>
      <c r="BP79" s="62"/>
      <c r="BQ79" s="59">
        <v>73</v>
      </c>
      <c r="BR79" s="88"/>
      <c r="BS79" s="797"/>
      <c r="BT79" s="798"/>
      <c r="BU79" s="798"/>
      <c r="BV79" s="798"/>
      <c r="BW79" s="798"/>
      <c r="BX79" s="798"/>
      <c r="BY79" s="798"/>
      <c r="BZ79" s="798"/>
      <c r="CA79" s="798"/>
      <c r="CB79" s="798"/>
      <c r="CC79" s="798"/>
      <c r="CD79" s="798"/>
      <c r="CE79" s="798"/>
      <c r="CF79" s="798"/>
      <c r="CG79" s="800"/>
      <c r="CH79" s="794"/>
      <c r="CI79" s="795"/>
      <c r="CJ79" s="795"/>
      <c r="CK79" s="795"/>
      <c r="CL79" s="796"/>
      <c r="CM79" s="794"/>
      <c r="CN79" s="795"/>
      <c r="CO79" s="795"/>
      <c r="CP79" s="795"/>
      <c r="CQ79" s="796"/>
      <c r="CR79" s="794"/>
      <c r="CS79" s="795"/>
      <c r="CT79" s="795"/>
      <c r="CU79" s="795"/>
      <c r="CV79" s="796"/>
      <c r="CW79" s="794"/>
      <c r="CX79" s="795"/>
      <c r="CY79" s="795"/>
      <c r="CZ79" s="795"/>
      <c r="DA79" s="796"/>
      <c r="DB79" s="794"/>
      <c r="DC79" s="795"/>
      <c r="DD79" s="795"/>
      <c r="DE79" s="795"/>
      <c r="DF79" s="796"/>
      <c r="DG79" s="794"/>
      <c r="DH79" s="795"/>
      <c r="DI79" s="795"/>
      <c r="DJ79" s="795"/>
      <c r="DK79" s="796"/>
      <c r="DL79" s="794"/>
      <c r="DM79" s="795"/>
      <c r="DN79" s="795"/>
      <c r="DO79" s="795"/>
      <c r="DP79" s="796"/>
      <c r="DQ79" s="794"/>
      <c r="DR79" s="795"/>
      <c r="DS79" s="795"/>
      <c r="DT79" s="795"/>
      <c r="DU79" s="796"/>
      <c r="DV79" s="797"/>
      <c r="DW79" s="798"/>
      <c r="DX79" s="798"/>
      <c r="DY79" s="798"/>
      <c r="DZ79" s="799"/>
      <c r="EA79" s="54"/>
    </row>
    <row r="80" spans="1:131" s="51" customFormat="1" ht="26.25" customHeight="1" x14ac:dyDescent="0.2">
      <c r="A80" s="59">
        <v>13</v>
      </c>
      <c r="B80" s="731"/>
      <c r="C80" s="732"/>
      <c r="D80" s="732"/>
      <c r="E80" s="732"/>
      <c r="F80" s="732"/>
      <c r="G80" s="732"/>
      <c r="H80" s="732"/>
      <c r="I80" s="732"/>
      <c r="J80" s="732"/>
      <c r="K80" s="732"/>
      <c r="L80" s="732"/>
      <c r="M80" s="732"/>
      <c r="N80" s="732"/>
      <c r="O80" s="732"/>
      <c r="P80" s="733"/>
      <c r="Q80" s="722"/>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9"/>
      <c r="BA80" s="729"/>
      <c r="BB80" s="729"/>
      <c r="BC80" s="729"/>
      <c r="BD80" s="730"/>
      <c r="BE80" s="62"/>
      <c r="BF80" s="62"/>
      <c r="BG80" s="62"/>
      <c r="BH80" s="62"/>
      <c r="BI80" s="62"/>
      <c r="BJ80" s="62"/>
      <c r="BK80" s="62"/>
      <c r="BL80" s="62"/>
      <c r="BM80" s="62"/>
      <c r="BN80" s="62"/>
      <c r="BO80" s="62"/>
      <c r="BP80" s="62"/>
      <c r="BQ80" s="59">
        <v>74</v>
      </c>
      <c r="BR80" s="88"/>
      <c r="BS80" s="797"/>
      <c r="BT80" s="798"/>
      <c r="BU80" s="798"/>
      <c r="BV80" s="798"/>
      <c r="BW80" s="798"/>
      <c r="BX80" s="798"/>
      <c r="BY80" s="798"/>
      <c r="BZ80" s="798"/>
      <c r="CA80" s="798"/>
      <c r="CB80" s="798"/>
      <c r="CC80" s="798"/>
      <c r="CD80" s="798"/>
      <c r="CE80" s="798"/>
      <c r="CF80" s="798"/>
      <c r="CG80" s="800"/>
      <c r="CH80" s="794"/>
      <c r="CI80" s="795"/>
      <c r="CJ80" s="795"/>
      <c r="CK80" s="795"/>
      <c r="CL80" s="796"/>
      <c r="CM80" s="794"/>
      <c r="CN80" s="795"/>
      <c r="CO80" s="795"/>
      <c r="CP80" s="795"/>
      <c r="CQ80" s="796"/>
      <c r="CR80" s="794"/>
      <c r="CS80" s="795"/>
      <c r="CT80" s="795"/>
      <c r="CU80" s="795"/>
      <c r="CV80" s="796"/>
      <c r="CW80" s="794"/>
      <c r="CX80" s="795"/>
      <c r="CY80" s="795"/>
      <c r="CZ80" s="795"/>
      <c r="DA80" s="796"/>
      <c r="DB80" s="794"/>
      <c r="DC80" s="795"/>
      <c r="DD80" s="795"/>
      <c r="DE80" s="795"/>
      <c r="DF80" s="796"/>
      <c r="DG80" s="794"/>
      <c r="DH80" s="795"/>
      <c r="DI80" s="795"/>
      <c r="DJ80" s="795"/>
      <c r="DK80" s="796"/>
      <c r="DL80" s="794"/>
      <c r="DM80" s="795"/>
      <c r="DN80" s="795"/>
      <c r="DO80" s="795"/>
      <c r="DP80" s="796"/>
      <c r="DQ80" s="794"/>
      <c r="DR80" s="795"/>
      <c r="DS80" s="795"/>
      <c r="DT80" s="795"/>
      <c r="DU80" s="796"/>
      <c r="DV80" s="797"/>
      <c r="DW80" s="798"/>
      <c r="DX80" s="798"/>
      <c r="DY80" s="798"/>
      <c r="DZ80" s="799"/>
      <c r="EA80" s="54"/>
    </row>
    <row r="81" spans="1:131" s="51" customFormat="1" ht="26.25" customHeight="1" x14ac:dyDescent="0.2">
      <c r="A81" s="59">
        <v>14</v>
      </c>
      <c r="B81" s="731"/>
      <c r="C81" s="732"/>
      <c r="D81" s="732"/>
      <c r="E81" s="732"/>
      <c r="F81" s="732"/>
      <c r="G81" s="732"/>
      <c r="H81" s="732"/>
      <c r="I81" s="732"/>
      <c r="J81" s="732"/>
      <c r="K81" s="732"/>
      <c r="L81" s="732"/>
      <c r="M81" s="732"/>
      <c r="N81" s="732"/>
      <c r="O81" s="732"/>
      <c r="P81" s="733"/>
      <c r="Q81" s="722"/>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9"/>
      <c r="BA81" s="729"/>
      <c r="BB81" s="729"/>
      <c r="BC81" s="729"/>
      <c r="BD81" s="730"/>
      <c r="BE81" s="62"/>
      <c r="BF81" s="62"/>
      <c r="BG81" s="62"/>
      <c r="BH81" s="62"/>
      <c r="BI81" s="62"/>
      <c r="BJ81" s="62"/>
      <c r="BK81" s="62"/>
      <c r="BL81" s="62"/>
      <c r="BM81" s="62"/>
      <c r="BN81" s="62"/>
      <c r="BO81" s="62"/>
      <c r="BP81" s="62"/>
      <c r="BQ81" s="59">
        <v>75</v>
      </c>
      <c r="BR81" s="88"/>
      <c r="BS81" s="797"/>
      <c r="BT81" s="798"/>
      <c r="BU81" s="798"/>
      <c r="BV81" s="798"/>
      <c r="BW81" s="798"/>
      <c r="BX81" s="798"/>
      <c r="BY81" s="798"/>
      <c r="BZ81" s="798"/>
      <c r="CA81" s="798"/>
      <c r="CB81" s="798"/>
      <c r="CC81" s="798"/>
      <c r="CD81" s="798"/>
      <c r="CE81" s="798"/>
      <c r="CF81" s="798"/>
      <c r="CG81" s="800"/>
      <c r="CH81" s="794"/>
      <c r="CI81" s="795"/>
      <c r="CJ81" s="795"/>
      <c r="CK81" s="795"/>
      <c r="CL81" s="796"/>
      <c r="CM81" s="794"/>
      <c r="CN81" s="795"/>
      <c r="CO81" s="795"/>
      <c r="CP81" s="795"/>
      <c r="CQ81" s="796"/>
      <c r="CR81" s="794"/>
      <c r="CS81" s="795"/>
      <c r="CT81" s="795"/>
      <c r="CU81" s="795"/>
      <c r="CV81" s="796"/>
      <c r="CW81" s="794"/>
      <c r="CX81" s="795"/>
      <c r="CY81" s="795"/>
      <c r="CZ81" s="795"/>
      <c r="DA81" s="796"/>
      <c r="DB81" s="794"/>
      <c r="DC81" s="795"/>
      <c r="DD81" s="795"/>
      <c r="DE81" s="795"/>
      <c r="DF81" s="796"/>
      <c r="DG81" s="794"/>
      <c r="DH81" s="795"/>
      <c r="DI81" s="795"/>
      <c r="DJ81" s="795"/>
      <c r="DK81" s="796"/>
      <c r="DL81" s="794"/>
      <c r="DM81" s="795"/>
      <c r="DN81" s="795"/>
      <c r="DO81" s="795"/>
      <c r="DP81" s="796"/>
      <c r="DQ81" s="794"/>
      <c r="DR81" s="795"/>
      <c r="DS81" s="795"/>
      <c r="DT81" s="795"/>
      <c r="DU81" s="796"/>
      <c r="DV81" s="797"/>
      <c r="DW81" s="798"/>
      <c r="DX81" s="798"/>
      <c r="DY81" s="798"/>
      <c r="DZ81" s="799"/>
      <c r="EA81" s="54"/>
    </row>
    <row r="82" spans="1:131" s="51" customFormat="1" ht="26.25" customHeight="1" x14ac:dyDescent="0.2">
      <c r="A82" s="59">
        <v>15</v>
      </c>
      <c r="B82" s="731"/>
      <c r="C82" s="732"/>
      <c r="D82" s="732"/>
      <c r="E82" s="732"/>
      <c r="F82" s="732"/>
      <c r="G82" s="732"/>
      <c r="H82" s="732"/>
      <c r="I82" s="732"/>
      <c r="J82" s="732"/>
      <c r="K82" s="732"/>
      <c r="L82" s="732"/>
      <c r="M82" s="732"/>
      <c r="N82" s="732"/>
      <c r="O82" s="732"/>
      <c r="P82" s="733"/>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9"/>
      <c r="BA82" s="729"/>
      <c r="BB82" s="729"/>
      <c r="BC82" s="729"/>
      <c r="BD82" s="730"/>
      <c r="BE82" s="62"/>
      <c r="BF82" s="62"/>
      <c r="BG82" s="62"/>
      <c r="BH82" s="62"/>
      <c r="BI82" s="62"/>
      <c r="BJ82" s="62"/>
      <c r="BK82" s="62"/>
      <c r="BL82" s="62"/>
      <c r="BM82" s="62"/>
      <c r="BN82" s="62"/>
      <c r="BO82" s="62"/>
      <c r="BP82" s="62"/>
      <c r="BQ82" s="59">
        <v>76</v>
      </c>
      <c r="BR82" s="88"/>
      <c r="BS82" s="797"/>
      <c r="BT82" s="798"/>
      <c r="BU82" s="798"/>
      <c r="BV82" s="798"/>
      <c r="BW82" s="798"/>
      <c r="BX82" s="798"/>
      <c r="BY82" s="798"/>
      <c r="BZ82" s="798"/>
      <c r="CA82" s="798"/>
      <c r="CB82" s="798"/>
      <c r="CC82" s="798"/>
      <c r="CD82" s="798"/>
      <c r="CE82" s="798"/>
      <c r="CF82" s="798"/>
      <c r="CG82" s="800"/>
      <c r="CH82" s="794"/>
      <c r="CI82" s="795"/>
      <c r="CJ82" s="795"/>
      <c r="CK82" s="795"/>
      <c r="CL82" s="796"/>
      <c r="CM82" s="794"/>
      <c r="CN82" s="795"/>
      <c r="CO82" s="795"/>
      <c r="CP82" s="795"/>
      <c r="CQ82" s="796"/>
      <c r="CR82" s="794"/>
      <c r="CS82" s="795"/>
      <c r="CT82" s="795"/>
      <c r="CU82" s="795"/>
      <c r="CV82" s="796"/>
      <c r="CW82" s="794"/>
      <c r="CX82" s="795"/>
      <c r="CY82" s="795"/>
      <c r="CZ82" s="795"/>
      <c r="DA82" s="796"/>
      <c r="DB82" s="794"/>
      <c r="DC82" s="795"/>
      <c r="DD82" s="795"/>
      <c r="DE82" s="795"/>
      <c r="DF82" s="796"/>
      <c r="DG82" s="794"/>
      <c r="DH82" s="795"/>
      <c r="DI82" s="795"/>
      <c r="DJ82" s="795"/>
      <c r="DK82" s="796"/>
      <c r="DL82" s="794"/>
      <c r="DM82" s="795"/>
      <c r="DN82" s="795"/>
      <c r="DO82" s="795"/>
      <c r="DP82" s="796"/>
      <c r="DQ82" s="794"/>
      <c r="DR82" s="795"/>
      <c r="DS82" s="795"/>
      <c r="DT82" s="795"/>
      <c r="DU82" s="796"/>
      <c r="DV82" s="797"/>
      <c r="DW82" s="798"/>
      <c r="DX82" s="798"/>
      <c r="DY82" s="798"/>
      <c r="DZ82" s="799"/>
      <c r="EA82" s="54"/>
    </row>
    <row r="83" spans="1:131" s="51" customFormat="1" ht="26.25" customHeight="1" x14ac:dyDescent="0.2">
      <c r="A83" s="59">
        <v>16</v>
      </c>
      <c r="B83" s="731"/>
      <c r="C83" s="732"/>
      <c r="D83" s="732"/>
      <c r="E83" s="732"/>
      <c r="F83" s="732"/>
      <c r="G83" s="732"/>
      <c r="H83" s="732"/>
      <c r="I83" s="732"/>
      <c r="J83" s="732"/>
      <c r="K83" s="732"/>
      <c r="L83" s="732"/>
      <c r="M83" s="732"/>
      <c r="N83" s="732"/>
      <c r="O83" s="732"/>
      <c r="P83" s="733"/>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9"/>
      <c r="BA83" s="729"/>
      <c r="BB83" s="729"/>
      <c r="BC83" s="729"/>
      <c r="BD83" s="730"/>
      <c r="BE83" s="62"/>
      <c r="BF83" s="62"/>
      <c r="BG83" s="62"/>
      <c r="BH83" s="62"/>
      <c r="BI83" s="62"/>
      <c r="BJ83" s="62"/>
      <c r="BK83" s="62"/>
      <c r="BL83" s="62"/>
      <c r="BM83" s="62"/>
      <c r="BN83" s="62"/>
      <c r="BO83" s="62"/>
      <c r="BP83" s="62"/>
      <c r="BQ83" s="59">
        <v>77</v>
      </c>
      <c r="BR83" s="88"/>
      <c r="BS83" s="797"/>
      <c r="BT83" s="798"/>
      <c r="BU83" s="798"/>
      <c r="BV83" s="798"/>
      <c r="BW83" s="798"/>
      <c r="BX83" s="798"/>
      <c r="BY83" s="798"/>
      <c r="BZ83" s="798"/>
      <c r="CA83" s="798"/>
      <c r="CB83" s="798"/>
      <c r="CC83" s="798"/>
      <c r="CD83" s="798"/>
      <c r="CE83" s="798"/>
      <c r="CF83" s="798"/>
      <c r="CG83" s="800"/>
      <c r="CH83" s="794"/>
      <c r="CI83" s="795"/>
      <c r="CJ83" s="795"/>
      <c r="CK83" s="795"/>
      <c r="CL83" s="796"/>
      <c r="CM83" s="794"/>
      <c r="CN83" s="795"/>
      <c r="CO83" s="795"/>
      <c r="CP83" s="795"/>
      <c r="CQ83" s="796"/>
      <c r="CR83" s="794"/>
      <c r="CS83" s="795"/>
      <c r="CT83" s="795"/>
      <c r="CU83" s="795"/>
      <c r="CV83" s="796"/>
      <c r="CW83" s="794"/>
      <c r="CX83" s="795"/>
      <c r="CY83" s="795"/>
      <c r="CZ83" s="795"/>
      <c r="DA83" s="796"/>
      <c r="DB83" s="794"/>
      <c r="DC83" s="795"/>
      <c r="DD83" s="795"/>
      <c r="DE83" s="795"/>
      <c r="DF83" s="796"/>
      <c r="DG83" s="794"/>
      <c r="DH83" s="795"/>
      <c r="DI83" s="795"/>
      <c r="DJ83" s="795"/>
      <c r="DK83" s="796"/>
      <c r="DL83" s="794"/>
      <c r="DM83" s="795"/>
      <c r="DN83" s="795"/>
      <c r="DO83" s="795"/>
      <c r="DP83" s="796"/>
      <c r="DQ83" s="794"/>
      <c r="DR83" s="795"/>
      <c r="DS83" s="795"/>
      <c r="DT83" s="795"/>
      <c r="DU83" s="796"/>
      <c r="DV83" s="797"/>
      <c r="DW83" s="798"/>
      <c r="DX83" s="798"/>
      <c r="DY83" s="798"/>
      <c r="DZ83" s="799"/>
      <c r="EA83" s="54"/>
    </row>
    <row r="84" spans="1:131" s="51" customFormat="1" ht="26.25" customHeight="1" x14ac:dyDescent="0.2">
      <c r="A84" s="59">
        <v>17</v>
      </c>
      <c r="B84" s="731"/>
      <c r="C84" s="732"/>
      <c r="D84" s="732"/>
      <c r="E84" s="732"/>
      <c r="F84" s="732"/>
      <c r="G84" s="732"/>
      <c r="H84" s="732"/>
      <c r="I84" s="732"/>
      <c r="J84" s="732"/>
      <c r="K84" s="732"/>
      <c r="L84" s="732"/>
      <c r="M84" s="732"/>
      <c r="N84" s="732"/>
      <c r="O84" s="732"/>
      <c r="P84" s="733"/>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9"/>
      <c r="BA84" s="729"/>
      <c r="BB84" s="729"/>
      <c r="BC84" s="729"/>
      <c r="BD84" s="730"/>
      <c r="BE84" s="62"/>
      <c r="BF84" s="62"/>
      <c r="BG84" s="62"/>
      <c r="BH84" s="62"/>
      <c r="BI84" s="62"/>
      <c r="BJ84" s="62"/>
      <c r="BK84" s="62"/>
      <c r="BL84" s="62"/>
      <c r="BM84" s="62"/>
      <c r="BN84" s="62"/>
      <c r="BO84" s="62"/>
      <c r="BP84" s="62"/>
      <c r="BQ84" s="59">
        <v>78</v>
      </c>
      <c r="BR84" s="88"/>
      <c r="BS84" s="797"/>
      <c r="BT84" s="798"/>
      <c r="BU84" s="798"/>
      <c r="BV84" s="798"/>
      <c r="BW84" s="798"/>
      <c r="BX84" s="798"/>
      <c r="BY84" s="798"/>
      <c r="BZ84" s="798"/>
      <c r="CA84" s="798"/>
      <c r="CB84" s="798"/>
      <c r="CC84" s="798"/>
      <c r="CD84" s="798"/>
      <c r="CE84" s="798"/>
      <c r="CF84" s="798"/>
      <c r="CG84" s="800"/>
      <c r="CH84" s="794"/>
      <c r="CI84" s="795"/>
      <c r="CJ84" s="795"/>
      <c r="CK84" s="795"/>
      <c r="CL84" s="796"/>
      <c r="CM84" s="794"/>
      <c r="CN84" s="795"/>
      <c r="CO84" s="795"/>
      <c r="CP84" s="795"/>
      <c r="CQ84" s="796"/>
      <c r="CR84" s="794"/>
      <c r="CS84" s="795"/>
      <c r="CT84" s="795"/>
      <c r="CU84" s="795"/>
      <c r="CV84" s="796"/>
      <c r="CW84" s="794"/>
      <c r="CX84" s="795"/>
      <c r="CY84" s="795"/>
      <c r="CZ84" s="795"/>
      <c r="DA84" s="796"/>
      <c r="DB84" s="794"/>
      <c r="DC84" s="795"/>
      <c r="DD84" s="795"/>
      <c r="DE84" s="795"/>
      <c r="DF84" s="796"/>
      <c r="DG84" s="794"/>
      <c r="DH84" s="795"/>
      <c r="DI84" s="795"/>
      <c r="DJ84" s="795"/>
      <c r="DK84" s="796"/>
      <c r="DL84" s="794"/>
      <c r="DM84" s="795"/>
      <c r="DN84" s="795"/>
      <c r="DO84" s="795"/>
      <c r="DP84" s="796"/>
      <c r="DQ84" s="794"/>
      <c r="DR84" s="795"/>
      <c r="DS84" s="795"/>
      <c r="DT84" s="795"/>
      <c r="DU84" s="796"/>
      <c r="DV84" s="797"/>
      <c r="DW84" s="798"/>
      <c r="DX84" s="798"/>
      <c r="DY84" s="798"/>
      <c r="DZ84" s="799"/>
      <c r="EA84" s="54"/>
    </row>
    <row r="85" spans="1:131" s="51" customFormat="1" ht="26.25" customHeight="1" x14ac:dyDescent="0.2">
      <c r="A85" s="59">
        <v>18</v>
      </c>
      <c r="B85" s="731"/>
      <c r="C85" s="732"/>
      <c r="D85" s="732"/>
      <c r="E85" s="732"/>
      <c r="F85" s="732"/>
      <c r="G85" s="732"/>
      <c r="H85" s="732"/>
      <c r="I85" s="732"/>
      <c r="J85" s="732"/>
      <c r="K85" s="732"/>
      <c r="L85" s="732"/>
      <c r="M85" s="732"/>
      <c r="N85" s="732"/>
      <c r="O85" s="732"/>
      <c r="P85" s="733"/>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9"/>
      <c r="BA85" s="729"/>
      <c r="BB85" s="729"/>
      <c r="BC85" s="729"/>
      <c r="BD85" s="730"/>
      <c r="BE85" s="62"/>
      <c r="BF85" s="62"/>
      <c r="BG85" s="62"/>
      <c r="BH85" s="62"/>
      <c r="BI85" s="62"/>
      <c r="BJ85" s="62"/>
      <c r="BK85" s="62"/>
      <c r="BL85" s="62"/>
      <c r="BM85" s="62"/>
      <c r="BN85" s="62"/>
      <c r="BO85" s="62"/>
      <c r="BP85" s="62"/>
      <c r="BQ85" s="59">
        <v>79</v>
      </c>
      <c r="BR85" s="88"/>
      <c r="BS85" s="797"/>
      <c r="BT85" s="798"/>
      <c r="BU85" s="798"/>
      <c r="BV85" s="798"/>
      <c r="BW85" s="798"/>
      <c r="BX85" s="798"/>
      <c r="BY85" s="798"/>
      <c r="BZ85" s="798"/>
      <c r="CA85" s="798"/>
      <c r="CB85" s="798"/>
      <c r="CC85" s="798"/>
      <c r="CD85" s="798"/>
      <c r="CE85" s="798"/>
      <c r="CF85" s="798"/>
      <c r="CG85" s="800"/>
      <c r="CH85" s="794"/>
      <c r="CI85" s="795"/>
      <c r="CJ85" s="795"/>
      <c r="CK85" s="795"/>
      <c r="CL85" s="796"/>
      <c r="CM85" s="794"/>
      <c r="CN85" s="795"/>
      <c r="CO85" s="795"/>
      <c r="CP85" s="795"/>
      <c r="CQ85" s="796"/>
      <c r="CR85" s="794"/>
      <c r="CS85" s="795"/>
      <c r="CT85" s="795"/>
      <c r="CU85" s="795"/>
      <c r="CV85" s="796"/>
      <c r="CW85" s="794"/>
      <c r="CX85" s="795"/>
      <c r="CY85" s="795"/>
      <c r="CZ85" s="795"/>
      <c r="DA85" s="796"/>
      <c r="DB85" s="794"/>
      <c r="DC85" s="795"/>
      <c r="DD85" s="795"/>
      <c r="DE85" s="795"/>
      <c r="DF85" s="796"/>
      <c r="DG85" s="794"/>
      <c r="DH85" s="795"/>
      <c r="DI85" s="795"/>
      <c r="DJ85" s="795"/>
      <c r="DK85" s="796"/>
      <c r="DL85" s="794"/>
      <c r="DM85" s="795"/>
      <c r="DN85" s="795"/>
      <c r="DO85" s="795"/>
      <c r="DP85" s="796"/>
      <c r="DQ85" s="794"/>
      <c r="DR85" s="795"/>
      <c r="DS85" s="795"/>
      <c r="DT85" s="795"/>
      <c r="DU85" s="796"/>
      <c r="DV85" s="797"/>
      <c r="DW85" s="798"/>
      <c r="DX85" s="798"/>
      <c r="DY85" s="798"/>
      <c r="DZ85" s="799"/>
      <c r="EA85" s="54"/>
    </row>
    <row r="86" spans="1:131" s="51" customFormat="1" ht="26.25" customHeight="1" x14ac:dyDescent="0.2">
      <c r="A86" s="59">
        <v>19</v>
      </c>
      <c r="B86" s="731"/>
      <c r="C86" s="732"/>
      <c r="D86" s="732"/>
      <c r="E86" s="732"/>
      <c r="F86" s="732"/>
      <c r="G86" s="732"/>
      <c r="H86" s="732"/>
      <c r="I86" s="732"/>
      <c r="J86" s="732"/>
      <c r="K86" s="732"/>
      <c r="L86" s="732"/>
      <c r="M86" s="732"/>
      <c r="N86" s="732"/>
      <c r="O86" s="732"/>
      <c r="P86" s="733"/>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9"/>
      <c r="BA86" s="729"/>
      <c r="BB86" s="729"/>
      <c r="BC86" s="729"/>
      <c r="BD86" s="730"/>
      <c r="BE86" s="62"/>
      <c r="BF86" s="62"/>
      <c r="BG86" s="62"/>
      <c r="BH86" s="62"/>
      <c r="BI86" s="62"/>
      <c r="BJ86" s="62"/>
      <c r="BK86" s="62"/>
      <c r="BL86" s="62"/>
      <c r="BM86" s="62"/>
      <c r="BN86" s="62"/>
      <c r="BO86" s="62"/>
      <c r="BP86" s="62"/>
      <c r="BQ86" s="59">
        <v>80</v>
      </c>
      <c r="BR86" s="88"/>
      <c r="BS86" s="797"/>
      <c r="BT86" s="798"/>
      <c r="BU86" s="798"/>
      <c r="BV86" s="798"/>
      <c r="BW86" s="798"/>
      <c r="BX86" s="798"/>
      <c r="BY86" s="798"/>
      <c r="BZ86" s="798"/>
      <c r="CA86" s="798"/>
      <c r="CB86" s="798"/>
      <c r="CC86" s="798"/>
      <c r="CD86" s="798"/>
      <c r="CE86" s="798"/>
      <c r="CF86" s="798"/>
      <c r="CG86" s="800"/>
      <c r="CH86" s="794"/>
      <c r="CI86" s="795"/>
      <c r="CJ86" s="795"/>
      <c r="CK86" s="795"/>
      <c r="CL86" s="796"/>
      <c r="CM86" s="794"/>
      <c r="CN86" s="795"/>
      <c r="CO86" s="795"/>
      <c r="CP86" s="795"/>
      <c r="CQ86" s="796"/>
      <c r="CR86" s="794"/>
      <c r="CS86" s="795"/>
      <c r="CT86" s="795"/>
      <c r="CU86" s="795"/>
      <c r="CV86" s="796"/>
      <c r="CW86" s="794"/>
      <c r="CX86" s="795"/>
      <c r="CY86" s="795"/>
      <c r="CZ86" s="795"/>
      <c r="DA86" s="796"/>
      <c r="DB86" s="794"/>
      <c r="DC86" s="795"/>
      <c r="DD86" s="795"/>
      <c r="DE86" s="795"/>
      <c r="DF86" s="796"/>
      <c r="DG86" s="794"/>
      <c r="DH86" s="795"/>
      <c r="DI86" s="795"/>
      <c r="DJ86" s="795"/>
      <c r="DK86" s="796"/>
      <c r="DL86" s="794"/>
      <c r="DM86" s="795"/>
      <c r="DN86" s="795"/>
      <c r="DO86" s="795"/>
      <c r="DP86" s="796"/>
      <c r="DQ86" s="794"/>
      <c r="DR86" s="795"/>
      <c r="DS86" s="795"/>
      <c r="DT86" s="795"/>
      <c r="DU86" s="796"/>
      <c r="DV86" s="797"/>
      <c r="DW86" s="798"/>
      <c r="DX86" s="798"/>
      <c r="DY86" s="798"/>
      <c r="DZ86" s="799"/>
      <c r="EA86" s="54"/>
    </row>
    <row r="87" spans="1:131" s="51" customFormat="1" ht="26.25" customHeight="1" x14ac:dyDescent="0.2">
      <c r="A87" s="64">
        <v>20</v>
      </c>
      <c r="B87" s="801"/>
      <c r="C87" s="802"/>
      <c r="D87" s="802"/>
      <c r="E87" s="802"/>
      <c r="F87" s="802"/>
      <c r="G87" s="802"/>
      <c r="H87" s="802"/>
      <c r="I87" s="802"/>
      <c r="J87" s="802"/>
      <c r="K87" s="802"/>
      <c r="L87" s="802"/>
      <c r="M87" s="802"/>
      <c r="N87" s="802"/>
      <c r="O87" s="802"/>
      <c r="P87" s="803"/>
      <c r="Q87" s="804"/>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6"/>
      <c r="BA87" s="806"/>
      <c r="BB87" s="806"/>
      <c r="BC87" s="806"/>
      <c r="BD87" s="807"/>
      <c r="BE87" s="62"/>
      <c r="BF87" s="62"/>
      <c r="BG87" s="62"/>
      <c r="BH87" s="62"/>
      <c r="BI87" s="62"/>
      <c r="BJ87" s="62"/>
      <c r="BK87" s="62"/>
      <c r="BL87" s="62"/>
      <c r="BM87" s="62"/>
      <c r="BN87" s="62"/>
      <c r="BO87" s="62"/>
      <c r="BP87" s="62"/>
      <c r="BQ87" s="59">
        <v>81</v>
      </c>
      <c r="BR87" s="88"/>
      <c r="BS87" s="797"/>
      <c r="BT87" s="798"/>
      <c r="BU87" s="798"/>
      <c r="BV87" s="798"/>
      <c r="BW87" s="798"/>
      <c r="BX87" s="798"/>
      <c r="BY87" s="798"/>
      <c r="BZ87" s="798"/>
      <c r="CA87" s="798"/>
      <c r="CB87" s="798"/>
      <c r="CC87" s="798"/>
      <c r="CD87" s="798"/>
      <c r="CE87" s="798"/>
      <c r="CF87" s="798"/>
      <c r="CG87" s="800"/>
      <c r="CH87" s="794"/>
      <c r="CI87" s="795"/>
      <c r="CJ87" s="795"/>
      <c r="CK87" s="795"/>
      <c r="CL87" s="796"/>
      <c r="CM87" s="794"/>
      <c r="CN87" s="795"/>
      <c r="CO87" s="795"/>
      <c r="CP87" s="795"/>
      <c r="CQ87" s="796"/>
      <c r="CR87" s="794"/>
      <c r="CS87" s="795"/>
      <c r="CT87" s="795"/>
      <c r="CU87" s="795"/>
      <c r="CV87" s="796"/>
      <c r="CW87" s="794"/>
      <c r="CX87" s="795"/>
      <c r="CY87" s="795"/>
      <c r="CZ87" s="795"/>
      <c r="DA87" s="796"/>
      <c r="DB87" s="794"/>
      <c r="DC87" s="795"/>
      <c r="DD87" s="795"/>
      <c r="DE87" s="795"/>
      <c r="DF87" s="796"/>
      <c r="DG87" s="794"/>
      <c r="DH87" s="795"/>
      <c r="DI87" s="795"/>
      <c r="DJ87" s="795"/>
      <c r="DK87" s="796"/>
      <c r="DL87" s="794"/>
      <c r="DM87" s="795"/>
      <c r="DN87" s="795"/>
      <c r="DO87" s="795"/>
      <c r="DP87" s="796"/>
      <c r="DQ87" s="794"/>
      <c r="DR87" s="795"/>
      <c r="DS87" s="795"/>
      <c r="DT87" s="795"/>
      <c r="DU87" s="796"/>
      <c r="DV87" s="797"/>
      <c r="DW87" s="798"/>
      <c r="DX87" s="798"/>
      <c r="DY87" s="798"/>
      <c r="DZ87" s="799"/>
      <c r="EA87" s="54"/>
    </row>
    <row r="88" spans="1:131" s="51" customFormat="1" ht="26.25" customHeight="1" x14ac:dyDescent="0.2">
      <c r="A88" s="60" t="s">
        <v>258</v>
      </c>
      <c r="B88" s="751" t="s">
        <v>469</v>
      </c>
      <c r="C88" s="752"/>
      <c r="D88" s="752"/>
      <c r="E88" s="752"/>
      <c r="F88" s="752"/>
      <c r="G88" s="752"/>
      <c r="H88" s="752"/>
      <c r="I88" s="752"/>
      <c r="J88" s="752"/>
      <c r="K88" s="752"/>
      <c r="L88" s="752"/>
      <c r="M88" s="752"/>
      <c r="N88" s="752"/>
      <c r="O88" s="752"/>
      <c r="P88" s="753"/>
      <c r="Q88" s="791"/>
      <c r="R88" s="760"/>
      <c r="S88" s="760"/>
      <c r="T88" s="760"/>
      <c r="U88" s="760"/>
      <c r="V88" s="760"/>
      <c r="W88" s="760"/>
      <c r="X88" s="760"/>
      <c r="Y88" s="760"/>
      <c r="Z88" s="760"/>
      <c r="AA88" s="760"/>
      <c r="AB88" s="760"/>
      <c r="AC88" s="760"/>
      <c r="AD88" s="760"/>
      <c r="AE88" s="760"/>
      <c r="AF88" s="755">
        <v>3427</v>
      </c>
      <c r="AG88" s="755"/>
      <c r="AH88" s="755"/>
      <c r="AI88" s="755"/>
      <c r="AJ88" s="755"/>
      <c r="AK88" s="760"/>
      <c r="AL88" s="760"/>
      <c r="AM88" s="760"/>
      <c r="AN88" s="760"/>
      <c r="AO88" s="760"/>
      <c r="AP88" s="755" t="s">
        <v>203</v>
      </c>
      <c r="AQ88" s="755"/>
      <c r="AR88" s="755"/>
      <c r="AS88" s="755"/>
      <c r="AT88" s="755"/>
      <c r="AU88" s="755" t="s">
        <v>203</v>
      </c>
      <c r="AV88" s="755"/>
      <c r="AW88" s="755"/>
      <c r="AX88" s="755"/>
      <c r="AY88" s="755"/>
      <c r="AZ88" s="761"/>
      <c r="BA88" s="761"/>
      <c r="BB88" s="761"/>
      <c r="BC88" s="761"/>
      <c r="BD88" s="762"/>
      <c r="BE88" s="62"/>
      <c r="BF88" s="62"/>
      <c r="BG88" s="62"/>
      <c r="BH88" s="62"/>
      <c r="BI88" s="62"/>
      <c r="BJ88" s="62"/>
      <c r="BK88" s="62"/>
      <c r="BL88" s="62"/>
      <c r="BM88" s="62"/>
      <c r="BN88" s="62"/>
      <c r="BO88" s="62"/>
      <c r="BP88" s="62"/>
      <c r="BQ88" s="59">
        <v>82</v>
      </c>
      <c r="BR88" s="88"/>
      <c r="BS88" s="797"/>
      <c r="BT88" s="798"/>
      <c r="BU88" s="798"/>
      <c r="BV88" s="798"/>
      <c r="BW88" s="798"/>
      <c r="BX88" s="798"/>
      <c r="BY88" s="798"/>
      <c r="BZ88" s="798"/>
      <c r="CA88" s="798"/>
      <c r="CB88" s="798"/>
      <c r="CC88" s="798"/>
      <c r="CD88" s="798"/>
      <c r="CE88" s="798"/>
      <c r="CF88" s="798"/>
      <c r="CG88" s="800"/>
      <c r="CH88" s="794"/>
      <c r="CI88" s="795"/>
      <c r="CJ88" s="795"/>
      <c r="CK88" s="795"/>
      <c r="CL88" s="796"/>
      <c r="CM88" s="794"/>
      <c r="CN88" s="795"/>
      <c r="CO88" s="795"/>
      <c r="CP88" s="795"/>
      <c r="CQ88" s="796"/>
      <c r="CR88" s="794"/>
      <c r="CS88" s="795"/>
      <c r="CT88" s="795"/>
      <c r="CU88" s="795"/>
      <c r="CV88" s="796"/>
      <c r="CW88" s="794"/>
      <c r="CX88" s="795"/>
      <c r="CY88" s="795"/>
      <c r="CZ88" s="795"/>
      <c r="DA88" s="796"/>
      <c r="DB88" s="794"/>
      <c r="DC88" s="795"/>
      <c r="DD88" s="795"/>
      <c r="DE88" s="795"/>
      <c r="DF88" s="796"/>
      <c r="DG88" s="794"/>
      <c r="DH88" s="795"/>
      <c r="DI88" s="795"/>
      <c r="DJ88" s="795"/>
      <c r="DK88" s="796"/>
      <c r="DL88" s="794"/>
      <c r="DM88" s="795"/>
      <c r="DN88" s="795"/>
      <c r="DO88" s="795"/>
      <c r="DP88" s="796"/>
      <c r="DQ88" s="794"/>
      <c r="DR88" s="795"/>
      <c r="DS88" s="795"/>
      <c r="DT88" s="795"/>
      <c r="DU88" s="796"/>
      <c r="DV88" s="797"/>
      <c r="DW88" s="798"/>
      <c r="DX88" s="798"/>
      <c r="DY88" s="798"/>
      <c r="DZ88" s="799"/>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7"/>
      <c r="BT89" s="798"/>
      <c r="BU89" s="798"/>
      <c r="BV89" s="798"/>
      <c r="BW89" s="798"/>
      <c r="BX89" s="798"/>
      <c r="BY89" s="798"/>
      <c r="BZ89" s="798"/>
      <c r="CA89" s="798"/>
      <c r="CB89" s="798"/>
      <c r="CC89" s="798"/>
      <c r="CD89" s="798"/>
      <c r="CE89" s="798"/>
      <c r="CF89" s="798"/>
      <c r="CG89" s="800"/>
      <c r="CH89" s="794"/>
      <c r="CI89" s="795"/>
      <c r="CJ89" s="795"/>
      <c r="CK89" s="795"/>
      <c r="CL89" s="796"/>
      <c r="CM89" s="794"/>
      <c r="CN89" s="795"/>
      <c r="CO89" s="795"/>
      <c r="CP89" s="795"/>
      <c r="CQ89" s="796"/>
      <c r="CR89" s="794"/>
      <c r="CS89" s="795"/>
      <c r="CT89" s="795"/>
      <c r="CU89" s="795"/>
      <c r="CV89" s="796"/>
      <c r="CW89" s="794"/>
      <c r="CX89" s="795"/>
      <c r="CY89" s="795"/>
      <c r="CZ89" s="795"/>
      <c r="DA89" s="796"/>
      <c r="DB89" s="794"/>
      <c r="DC89" s="795"/>
      <c r="DD89" s="795"/>
      <c r="DE89" s="795"/>
      <c r="DF89" s="796"/>
      <c r="DG89" s="794"/>
      <c r="DH89" s="795"/>
      <c r="DI89" s="795"/>
      <c r="DJ89" s="795"/>
      <c r="DK89" s="796"/>
      <c r="DL89" s="794"/>
      <c r="DM89" s="795"/>
      <c r="DN89" s="795"/>
      <c r="DO89" s="795"/>
      <c r="DP89" s="796"/>
      <c r="DQ89" s="794"/>
      <c r="DR89" s="795"/>
      <c r="DS89" s="795"/>
      <c r="DT89" s="795"/>
      <c r="DU89" s="796"/>
      <c r="DV89" s="797"/>
      <c r="DW89" s="798"/>
      <c r="DX89" s="798"/>
      <c r="DY89" s="798"/>
      <c r="DZ89" s="799"/>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7"/>
      <c r="BT90" s="798"/>
      <c r="BU90" s="798"/>
      <c r="BV90" s="798"/>
      <c r="BW90" s="798"/>
      <c r="BX90" s="798"/>
      <c r="BY90" s="798"/>
      <c r="BZ90" s="798"/>
      <c r="CA90" s="798"/>
      <c r="CB90" s="798"/>
      <c r="CC90" s="798"/>
      <c r="CD90" s="798"/>
      <c r="CE90" s="798"/>
      <c r="CF90" s="798"/>
      <c r="CG90" s="800"/>
      <c r="CH90" s="794"/>
      <c r="CI90" s="795"/>
      <c r="CJ90" s="795"/>
      <c r="CK90" s="795"/>
      <c r="CL90" s="796"/>
      <c r="CM90" s="794"/>
      <c r="CN90" s="795"/>
      <c r="CO90" s="795"/>
      <c r="CP90" s="795"/>
      <c r="CQ90" s="796"/>
      <c r="CR90" s="794"/>
      <c r="CS90" s="795"/>
      <c r="CT90" s="795"/>
      <c r="CU90" s="795"/>
      <c r="CV90" s="796"/>
      <c r="CW90" s="794"/>
      <c r="CX90" s="795"/>
      <c r="CY90" s="795"/>
      <c r="CZ90" s="795"/>
      <c r="DA90" s="796"/>
      <c r="DB90" s="794"/>
      <c r="DC90" s="795"/>
      <c r="DD90" s="795"/>
      <c r="DE90" s="795"/>
      <c r="DF90" s="796"/>
      <c r="DG90" s="794"/>
      <c r="DH90" s="795"/>
      <c r="DI90" s="795"/>
      <c r="DJ90" s="795"/>
      <c r="DK90" s="796"/>
      <c r="DL90" s="794"/>
      <c r="DM90" s="795"/>
      <c r="DN90" s="795"/>
      <c r="DO90" s="795"/>
      <c r="DP90" s="796"/>
      <c r="DQ90" s="794"/>
      <c r="DR90" s="795"/>
      <c r="DS90" s="795"/>
      <c r="DT90" s="795"/>
      <c r="DU90" s="796"/>
      <c r="DV90" s="797"/>
      <c r="DW90" s="798"/>
      <c r="DX90" s="798"/>
      <c r="DY90" s="798"/>
      <c r="DZ90" s="799"/>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7"/>
      <c r="BT91" s="798"/>
      <c r="BU91" s="798"/>
      <c r="BV91" s="798"/>
      <c r="BW91" s="798"/>
      <c r="BX91" s="798"/>
      <c r="BY91" s="798"/>
      <c r="BZ91" s="798"/>
      <c r="CA91" s="798"/>
      <c r="CB91" s="798"/>
      <c r="CC91" s="798"/>
      <c r="CD91" s="798"/>
      <c r="CE91" s="798"/>
      <c r="CF91" s="798"/>
      <c r="CG91" s="800"/>
      <c r="CH91" s="794"/>
      <c r="CI91" s="795"/>
      <c r="CJ91" s="795"/>
      <c r="CK91" s="795"/>
      <c r="CL91" s="796"/>
      <c r="CM91" s="794"/>
      <c r="CN91" s="795"/>
      <c r="CO91" s="795"/>
      <c r="CP91" s="795"/>
      <c r="CQ91" s="796"/>
      <c r="CR91" s="794"/>
      <c r="CS91" s="795"/>
      <c r="CT91" s="795"/>
      <c r="CU91" s="795"/>
      <c r="CV91" s="796"/>
      <c r="CW91" s="794"/>
      <c r="CX91" s="795"/>
      <c r="CY91" s="795"/>
      <c r="CZ91" s="795"/>
      <c r="DA91" s="796"/>
      <c r="DB91" s="794"/>
      <c r="DC91" s="795"/>
      <c r="DD91" s="795"/>
      <c r="DE91" s="795"/>
      <c r="DF91" s="796"/>
      <c r="DG91" s="794"/>
      <c r="DH91" s="795"/>
      <c r="DI91" s="795"/>
      <c r="DJ91" s="795"/>
      <c r="DK91" s="796"/>
      <c r="DL91" s="794"/>
      <c r="DM91" s="795"/>
      <c r="DN91" s="795"/>
      <c r="DO91" s="795"/>
      <c r="DP91" s="796"/>
      <c r="DQ91" s="794"/>
      <c r="DR91" s="795"/>
      <c r="DS91" s="795"/>
      <c r="DT91" s="795"/>
      <c r="DU91" s="796"/>
      <c r="DV91" s="797"/>
      <c r="DW91" s="798"/>
      <c r="DX91" s="798"/>
      <c r="DY91" s="798"/>
      <c r="DZ91" s="799"/>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7"/>
      <c r="BT92" s="798"/>
      <c r="BU92" s="798"/>
      <c r="BV92" s="798"/>
      <c r="BW92" s="798"/>
      <c r="BX92" s="798"/>
      <c r="BY92" s="798"/>
      <c r="BZ92" s="798"/>
      <c r="CA92" s="798"/>
      <c r="CB92" s="798"/>
      <c r="CC92" s="798"/>
      <c r="CD92" s="798"/>
      <c r="CE92" s="798"/>
      <c r="CF92" s="798"/>
      <c r="CG92" s="800"/>
      <c r="CH92" s="794"/>
      <c r="CI92" s="795"/>
      <c r="CJ92" s="795"/>
      <c r="CK92" s="795"/>
      <c r="CL92" s="796"/>
      <c r="CM92" s="794"/>
      <c r="CN92" s="795"/>
      <c r="CO92" s="795"/>
      <c r="CP92" s="795"/>
      <c r="CQ92" s="796"/>
      <c r="CR92" s="794"/>
      <c r="CS92" s="795"/>
      <c r="CT92" s="795"/>
      <c r="CU92" s="795"/>
      <c r="CV92" s="796"/>
      <c r="CW92" s="794"/>
      <c r="CX92" s="795"/>
      <c r="CY92" s="795"/>
      <c r="CZ92" s="795"/>
      <c r="DA92" s="796"/>
      <c r="DB92" s="794"/>
      <c r="DC92" s="795"/>
      <c r="DD92" s="795"/>
      <c r="DE92" s="795"/>
      <c r="DF92" s="796"/>
      <c r="DG92" s="794"/>
      <c r="DH92" s="795"/>
      <c r="DI92" s="795"/>
      <c r="DJ92" s="795"/>
      <c r="DK92" s="796"/>
      <c r="DL92" s="794"/>
      <c r="DM92" s="795"/>
      <c r="DN92" s="795"/>
      <c r="DO92" s="795"/>
      <c r="DP92" s="796"/>
      <c r="DQ92" s="794"/>
      <c r="DR92" s="795"/>
      <c r="DS92" s="795"/>
      <c r="DT92" s="795"/>
      <c r="DU92" s="796"/>
      <c r="DV92" s="797"/>
      <c r="DW92" s="798"/>
      <c r="DX92" s="798"/>
      <c r="DY92" s="798"/>
      <c r="DZ92" s="799"/>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7"/>
      <c r="BT93" s="798"/>
      <c r="BU93" s="798"/>
      <c r="BV93" s="798"/>
      <c r="BW93" s="798"/>
      <c r="BX93" s="798"/>
      <c r="BY93" s="798"/>
      <c r="BZ93" s="798"/>
      <c r="CA93" s="798"/>
      <c r="CB93" s="798"/>
      <c r="CC93" s="798"/>
      <c r="CD93" s="798"/>
      <c r="CE93" s="798"/>
      <c r="CF93" s="798"/>
      <c r="CG93" s="800"/>
      <c r="CH93" s="794"/>
      <c r="CI93" s="795"/>
      <c r="CJ93" s="795"/>
      <c r="CK93" s="795"/>
      <c r="CL93" s="796"/>
      <c r="CM93" s="794"/>
      <c r="CN93" s="795"/>
      <c r="CO93" s="795"/>
      <c r="CP93" s="795"/>
      <c r="CQ93" s="796"/>
      <c r="CR93" s="794"/>
      <c r="CS93" s="795"/>
      <c r="CT93" s="795"/>
      <c r="CU93" s="795"/>
      <c r="CV93" s="796"/>
      <c r="CW93" s="794"/>
      <c r="CX93" s="795"/>
      <c r="CY93" s="795"/>
      <c r="CZ93" s="795"/>
      <c r="DA93" s="796"/>
      <c r="DB93" s="794"/>
      <c r="DC93" s="795"/>
      <c r="DD93" s="795"/>
      <c r="DE93" s="795"/>
      <c r="DF93" s="796"/>
      <c r="DG93" s="794"/>
      <c r="DH93" s="795"/>
      <c r="DI93" s="795"/>
      <c r="DJ93" s="795"/>
      <c r="DK93" s="796"/>
      <c r="DL93" s="794"/>
      <c r="DM93" s="795"/>
      <c r="DN93" s="795"/>
      <c r="DO93" s="795"/>
      <c r="DP93" s="796"/>
      <c r="DQ93" s="794"/>
      <c r="DR93" s="795"/>
      <c r="DS93" s="795"/>
      <c r="DT93" s="795"/>
      <c r="DU93" s="796"/>
      <c r="DV93" s="797"/>
      <c r="DW93" s="798"/>
      <c r="DX93" s="798"/>
      <c r="DY93" s="798"/>
      <c r="DZ93" s="799"/>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7"/>
      <c r="BT94" s="798"/>
      <c r="BU94" s="798"/>
      <c r="BV94" s="798"/>
      <c r="BW94" s="798"/>
      <c r="BX94" s="798"/>
      <c r="BY94" s="798"/>
      <c r="BZ94" s="798"/>
      <c r="CA94" s="798"/>
      <c r="CB94" s="798"/>
      <c r="CC94" s="798"/>
      <c r="CD94" s="798"/>
      <c r="CE94" s="798"/>
      <c r="CF94" s="798"/>
      <c r="CG94" s="800"/>
      <c r="CH94" s="794"/>
      <c r="CI94" s="795"/>
      <c r="CJ94" s="795"/>
      <c r="CK94" s="795"/>
      <c r="CL94" s="796"/>
      <c r="CM94" s="794"/>
      <c r="CN94" s="795"/>
      <c r="CO94" s="795"/>
      <c r="CP94" s="795"/>
      <c r="CQ94" s="796"/>
      <c r="CR94" s="794"/>
      <c r="CS94" s="795"/>
      <c r="CT94" s="795"/>
      <c r="CU94" s="795"/>
      <c r="CV94" s="796"/>
      <c r="CW94" s="794"/>
      <c r="CX94" s="795"/>
      <c r="CY94" s="795"/>
      <c r="CZ94" s="795"/>
      <c r="DA94" s="796"/>
      <c r="DB94" s="794"/>
      <c r="DC94" s="795"/>
      <c r="DD94" s="795"/>
      <c r="DE94" s="795"/>
      <c r="DF94" s="796"/>
      <c r="DG94" s="794"/>
      <c r="DH94" s="795"/>
      <c r="DI94" s="795"/>
      <c r="DJ94" s="795"/>
      <c r="DK94" s="796"/>
      <c r="DL94" s="794"/>
      <c r="DM94" s="795"/>
      <c r="DN94" s="795"/>
      <c r="DO94" s="795"/>
      <c r="DP94" s="796"/>
      <c r="DQ94" s="794"/>
      <c r="DR94" s="795"/>
      <c r="DS94" s="795"/>
      <c r="DT94" s="795"/>
      <c r="DU94" s="796"/>
      <c r="DV94" s="797"/>
      <c r="DW94" s="798"/>
      <c r="DX94" s="798"/>
      <c r="DY94" s="798"/>
      <c r="DZ94" s="799"/>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7"/>
      <c r="BT95" s="798"/>
      <c r="BU95" s="798"/>
      <c r="BV95" s="798"/>
      <c r="BW95" s="798"/>
      <c r="BX95" s="798"/>
      <c r="BY95" s="798"/>
      <c r="BZ95" s="798"/>
      <c r="CA95" s="798"/>
      <c r="CB95" s="798"/>
      <c r="CC95" s="798"/>
      <c r="CD95" s="798"/>
      <c r="CE95" s="798"/>
      <c r="CF95" s="798"/>
      <c r="CG95" s="800"/>
      <c r="CH95" s="794"/>
      <c r="CI95" s="795"/>
      <c r="CJ95" s="795"/>
      <c r="CK95" s="795"/>
      <c r="CL95" s="796"/>
      <c r="CM95" s="794"/>
      <c r="CN95" s="795"/>
      <c r="CO95" s="795"/>
      <c r="CP95" s="795"/>
      <c r="CQ95" s="796"/>
      <c r="CR95" s="794"/>
      <c r="CS95" s="795"/>
      <c r="CT95" s="795"/>
      <c r="CU95" s="795"/>
      <c r="CV95" s="796"/>
      <c r="CW95" s="794"/>
      <c r="CX95" s="795"/>
      <c r="CY95" s="795"/>
      <c r="CZ95" s="795"/>
      <c r="DA95" s="796"/>
      <c r="DB95" s="794"/>
      <c r="DC95" s="795"/>
      <c r="DD95" s="795"/>
      <c r="DE95" s="795"/>
      <c r="DF95" s="796"/>
      <c r="DG95" s="794"/>
      <c r="DH95" s="795"/>
      <c r="DI95" s="795"/>
      <c r="DJ95" s="795"/>
      <c r="DK95" s="796"/>
      <c r="DL95" s="794"/>
      <c r="DM95" s="795"/>
      <c r="DN95" s="795"/>
      <c r="DO95" s="795"/>
      <c r="DP95" s="796"/>
      <c r="DQ95" s="794"/>
      <c r="DR95" s="795"/>
      <c r="DS95" s="795"/>
      <c r="DT95" s="795"/>
      <c r="DU95" s="796"/>
      <c r="DV95" s="797"/>
      <c r="DW95" s="798"/>
      <c r="DX95" s="798"/>
      <c r="DY95" s="798"/>
      <c r="DZ95" s="799"/>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7"/>
      <c r="BT96" s="798"/>
      <c r="BU96" s="798"/>
      <c r="BV96" s="798"/>
      <c r="BW96" s="798"/>
      <c r="BX96" s="798"/>
      <c r="BY96" s="798"/>
      <c r="BZ96" s="798"/>
      <c r="CA96" s="798"/>
      <c r="CB96" s="798"/>
      <c r="CC96" s="798"/>
      <c r="CD96" s="798"/>
      <c r="CE96" s="798"/>
      <c r="CF96" s="798"/>
      <c r="CG96" s="800"/>
      <c r="CH96" s="794"/>
      <c r="CI96" s="795"/>
      <c r="CJ96" s="795"/>
      <c r="CK96" s="795"/>
      <c r="CL96" s="796"/>
      <c r="CM96" s="794"/>
      <c r="CN96" s="795"/>
      <c r="CO96" s="795"/>
      <c r="CP96" s="795"/>
      <c r="CQ96" s="796"/>
      <c r="CR96" s="794"/>
      <c r="CS96" s="795"/>
      <c r="CT96" s="795"/>
      <c r="CU96" s="795"/>
      <c r="CV96" s="796"/>
      <c r="CW96" s="794"/>
      <c r="CX96" s="795"/>
      <c r="CY96" s="795"/>
      <c r="CZ96" s="795"/>
      <c r="DA96" s="796"/>
      <c r="DB96" s="794"/>
      <c r="DC96" s="795"/>
      <c r="DD96" s="795"/>
      <c r="DE96" s="795"/>
      <c r="DF96" s="796"/>
      <c r="DG96" s="794"/>
      <c r="DH96" s="795"/>
      <c r="DI96" s="795"/>
      <c r="DJ96" s="795"/>
      <c r="DK96" s="796"/>
      <c r="DL96" s="794"/>
      <c r="DM96" s="795"/>
      <c r="DN96" s="795"/>
      <c r="DO96" s="795"/>
      <c r="DP96" s="796"/>
      <c r="DQ96" s="794"/>
      <c r="DR96" s="795"/>
      <c r="DS96" s="795"/>
      <c r="DT96" s="795"/>
      <c r="DU96" s="796"/>
      <c r="DV96" s="797"/>
      <c r="DW96" s="798"/>
      <c r="DX96" s="798"/>
      <c r="DY96" s="798"/>
      <c r="DZ96" s="799"/>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7"/>
      <c r="BT97" s="798"/>
      <c r="BU97" s="798"/>
      <c r="BV97" s="798"/>
      <c r="BW97" s="798"/>
      <c r="BX97" s="798"/>
      <c r="BY97" s="798"/>
      <c r="BZ97" s="798"/>
      <c r="CA97" s="798"/>
      <c r="CB97" s="798"/>
      <c r="CC97" s="798"/>
      <c r="CD97" s="798"/>
      <c r="CE97" s="798"/>
      <c r="CF97" s="798"/>
      <c r="CG97" s="800"/>
      <c r="CH97" s="794"/>
      <c r="CI97" s="795"/>
      <c r="CJ97" s="795"/>
      <c r="CK97" s="795"/>
      <c r="CL97" s="796"/>
      <c r="CM97" s="794"/>
      <c r="CN97" s="795"/>
      <c r="CO97" s="795"/>
      <c r="CP97" s="795"/>
      <c r="CQ97" s="796"/>
      <c r="CR97" s="794"/>
      <c r="CS97" s="795"/>
      <c r="CT97" s="795"/>
      <c r="CU97" s="795"/>
      <c r="CV97" s="796"/>
      <c r="CW97" s="794"/>
      <c r="CX97" s="795"/>
      <c r="CY97" s="795"/>
      <c r="CZ97" s="795"/>
      <c r="DA97" s="796"/>
      <c r="DB97" s="794"/>
      <c r="DC97" s="795"/>
      <c r="DD97" s="795"/>
      <c r="DE97" s="795"/>
      <c r="DF97" s="796"/>
      <c r="DG97" s="794"/>
      <c r="DH97" s="795"/>
      <c r="DI97" s="795"/>
      <c r="DJ97" s="795"/>
      <c r="DK97" s="796"/>
      <c r="DL97" s="794"/>
      <c r="DM97" s="795"/>
      <c r="DN97" s="795"/>
      <c r="DO97" s="795"/>
      <c r="DP97" s="796"/>
      <c r="DQ97" s="794"/>
      <c r="DR97" s="795"/>
      <c r="DS97" s="795"/>
      <c r="DT97" s="795"/>
      <c r="DU97" s="796"/>
      <c r="DV97" s="797"/>
      <c r="DW97" s="798"/>
      <c r="DX97" s="798"/>
      <c r="DY97" s="798"/>
      <c r="DZ97" s="799"/>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7"/>
      <c r="BT98" s="798"/>
      <c r="BU98" s="798"/>
      <c r="BV98" s="798"/>
      <c r="BW98" s="798"/>
      <c r="BX98" s="798"/>
      <c r="BY98" s="798"/>
      <c r="BZ98" s="798"/>
      <c r="CA98" s="798"/>
      <c r="CB98" s="798"/>
      <c r="CC98" s="798"/>
      <c r="CD98" s="798"/>
      <c r="CE98" s="798"/>
      <c r="CF98" s="798"/>
      <c r="CG98" s="800"/>
      <c r="CH98" s="794"/>
      <c r="CI98" s="795"/>
      <c r="CJ98" s="795"/>
      <c r="CK98" s="795"/>
      <c r="CL98" s="796"/>
      <c r="CM98" s="794"/>
      <c r="CN98" s="795"/>
      <c r="CO98" s="795"/>
      <c r="CP98" s="795"/>
      <c r="CQ98" s="796"/>
      <c r="CR98" s="794"/>
      <c r="CS98" s="795"/>
      <c r="CT98" s="795"/>
      <c r="CU98" s="795"/>
      <c r="CV98" s="796"/>
      <c r="CW98" s="794"/>
      <c r="CX98" s="795"/>
      <c r="CY98" s="795"/>
      <c r="CZ98" s="795"/>
      <c r="DA98" s="796"/>
      <c r="DB98" s="794"/>
      <c r="DC98" s="795"/>
      <c r="DD98" s="795"/>
      <c r="DE98" s="795"/>
      <c r="DF98" s="796"/>
      <c r="DG98" s="794"/>
      <c r="DH98" s="795"/>
      <c r="DI98" s="795"/>
      <c r="DJ98" s="795"/>
      <c r="DK98" s="796"/>
      <c r="DL98" s="794"/>
      <c r="DM98" s="795"/>
      <c r="DN98" s="795"/>
      <c r="DO98" s="795"/>
      <c r="DP98" s="796"/>
      <c r="DQ98" s="794"/>
      <c r="DR98" s="795"/>
      <c r="DS98" s="795"/>
      <c r="DT98" s="795"/>
      <c r="DU98" s="796"/>
      <c r="DV98" s="797"/>
      <c r="DW98" s="798"/>
      <c r="DX98" s="798"/>
      <c r="DY98" s="798"/>
      <c r="DZ98" s="799"/>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7"/>
      <c r="BT99" s="798"/>
      <c r="BU99" s="798"/>
      <c r="BV99" s="798"/>
      <c r="BW99" s="798"/>
      <c r="BX99" s="798"/>
      <c r="BY99" s="798"/>
      <c r="BZ99" s="798"/>
      <c r="CA99" s="798"/>
      <c r="CB99" s="798"/>
      <c r="CC99" s="798"/>
      <c r="CD99" s="798"/>
      <c r="CE99" s="798"/>
      <c r="CF99" s="798"/>
      <c r="CG99" s="800"/>
      <c r="CH99" s="794"/>
      <c r="CI99" s="795"/>
      <c r="CJ99" s="795"/>
      <c r="CK99" s="795"/>
      <c r="CL99" s="796"/>
      <c r="CM99" s="794"/>
      <c r="CN99" s="795"/>
      <c r="CO99" s="795"/>
      <c r="CP99" s="795"/>
      <c r="CQ99" s="796"/>
      <c r="CR99" s="794"/>
      <c r="CS99" s="795"/>
      <c r="CT99" s="795"/>
      <c r="CU99" s="795"/>
      <c r="CV99" s="796"/>
      <c r="CW99" s="794"/>
      <c r="CX99" s="795"/>
      <c r="CY99" s="795"/>
      <c r="CZ99" s="795"/>
      <c r="DA99" s="796"/>
      <c r="DB99" s="794"/>
      <c r="DC99" s="795"/>
      <c r="DD99" s="795"/>
      <c r="DE99" s="795"/>
      <c r="DF99" s="796"/>
      <c r="DG99" s="794"/>
      <c r="DH99" s="795"/>
      <c r="DI99" s="795"/>
      <c r="DJ99" s="795"/>
      <c r="DK99" s="796"/>
      <c r="DL99" s="794"/>
      <c r="DM99" s="795"/>
      <c r="DN99" s="795"/>
      <c r="DO99" s="795"/>
      <c r="DP99" s="796"/>
      <c r="DQ99" s="794"/>
      <c r="DR99" s="795"/>
      <c r="DS99" s="795"/>
      <c r="DT99" s="795"/>
      <c r="DU99" s="796"/>
      <c r="DV99" s="797"/>
      <c r="DW99" s="798"/>
      <c r="DX99" s="798"/>
      <c r="DY99" s="798"/>
      <c r="DZ99" s="799"/>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7"/>
      <c r="BT100" s="798"/>
      <c r="BU100" s="798"/>
      <c r="BV100" s="798"/>
      <c r="BW100" s="798"/>
      <c r="BX100" s="798"/>
      <c r="BY100" s="798"/>
      <c r="BZ100" s="798"/>
      <c r="CA100" s="798"/>
      <c r="CB100" s="798"/>
      <c r="CC100" s="798"/>
      <c r="CD100" s="798"/>
      <c r="CE100" s="798"/>
      <c r="CF100" s="798"/>
      <c r="CG100" s="800"/>
      <c r="CH100" s="794"/>
      <c r="CI100" s="795"/>
      <c r="CJ100" s="795"/>
      <c r="CK100" s="795"/>
      <c r="CL100" s="796"/>
      <c r="CM100" s="794"/>
      <c r="CN100" s="795"/>
      <c r="CO100" s="795"/>
      <c r="CP100" s="795"/>
      <c r="CQ100" s="796"/>
      <c r="CR100" s="794"/>
      <c r="CS100" s="795"/>
      <c r="CT100" s="795"/>
      <c r="CU100" s="795"/>
      <c r="CV100" s="796"/>
      <c r="CW100" s="794"/>
      <c r="CX100" s="795"/>
      <c r="CY100" s="795"/>
      <c r="CZ100" s="795"/>
      <c r="DA100" s="796"/>
      <c r="DB100" s="794"/>
      <c r="DC100" s="795"/>
      <c r="DD100" s="795"/>
      <c r="DE100" s="795"/>
      <c r="DF100" s="796"/>
      <c r="DG100" s="794"/>
      <c r="DH100" s="795"/>
      <c r="DI100" s="795"/>
      <c r="DJ100" s="795"/>
      <c r="DK100" s="796"/>
      <c r="DL100" s="794"/>
      <c r="DM100" s="795"/>
      <c r="DN100" s="795"/>
      <c r="DO100" s="795"/>
      <c r="DP100" s="796"/>
      <c r="DQ100" s="794"/>
      <c r="DR100" s="795"/>
      <c r="DS100" s="795"/>
      <c r="DT100" s="795"/>
      <c r="DU100" s="796"/>
      <c r="DV100" s="797"/>
      <c r="DW100" s="798"/>
      <c r="DX100" s="798"/>
      <c r="DY100" s="798"/>
      <c r="DZ100" s="799"/>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7"/>
      <c r="BT101" s="798"/>
      <c r="BU101" s="798"/>
      <c r="BV101" s="798"/>
      <c r="BW101" s="798"/>
      <c r="BX101" s="798"/>
      <c r="BY101" s="798"/>
      <c r="BZ101" s="798"/>
      <c r="CA101" s="798"/>
      <c r="CB101" s="798"/>
      <c r="CC101" s="798"/>
      <c r="CD101" s="798"/>
      <c r="CE101" s="798"/>
      <c r="CF101" s="798"/>
      <c r="CG101" s="800"/>
      <c r="CH101" s="794"/>
      <c r="CI101" s="795"/>
      <c r="CJ101" s="795"/>
      <c r="CK101" s="795"/>
      <c r="CL101" s="796"/>
      <c r="CM101" s="794"/>
      <c r="CN101" s="795"/>
      <c r="CO101" s="795"/>
      <c r="CP101" s="795"/>
      <c r="CQ101" s="796"/>
      <c r="CR101" s="794"/>
      <c r="CS101" s="795"/>
      <c r="CT101" s="795"/>
      <c r="CU101" s="795"/>
      <c r="CV101" s="796"/>
      <c r="CW101" s="794"/>
      <c r="CX101" s="795"/>
      <c r="CY101" s="795"/>
      <c r="CZ101" s="795"/>
      <c r="DA101" s="796"/>
      <c r="DB101" s="794"/>
      <c r="DC101" s="795"/>
      <c r="DD101" s="795"/>
      <c r="DE101" s="795"/>
      <c r="DF101" s="796"/>
      <c r="DG101" s="794"/>
      <c r="DH101" s="795"/>
      <c r="DI101" s="795"/>
      <c r="DJ101" s="795"/>
      <c r="DK101" s="796"/>
      <c r="DL101" s="794"/>
      <c r="DM101" s="795"/>
      <c r="DN101" s="795"/>
      <c r="DO101" s="795"/>
      <c r="DP101" s="796"/>
      <c r="DQ101" s="794"/>
      <c r="DR101" s="795"/>
      <c r="DS101" s="795"/>
      <c r="DT101" s="795"/>
      <c r="DU101" s="796"/>
      <c r="DV101" s="797"/>
      <c r="DW101" s="798"/>
      <c r="DX101" s="798"/>
      <c r="DY101" s="798"/>
      <c r="DZ101" s="799"/>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258</v>
      </c>
      <c r="BR102" s="751" t="s">
        <v>449</v>
      </c>
      <c r="BS102" s="752"/>
      <c r="BT102" s="752"/>
      <c r="BU102" s="752"/>
      <c r="BV102" s="752"/>
      <c r="BW102" s="752"/>
      <c r="BX102" s="752"/>
      <c r="BY102" s="752"/>
      <c r="BZ102" s="752"/>
      <c r="CA102" s="752"/>
      <c r="CB102" s="752"/>
      <c r="CC102" s="752"/>
      <c r="CD102" s="752"/>
      <c r="CE102" s="752"/>
      <c r="CF102" s="752"/>
      <c r="CG102" s="753"/>
      <c r="CH102" s="808"/>
      <c r="CI102" s="809"/>
      <c r="CJ102" s="809"/>
      <c r="CK102" s="809"/>
      <c r="CL102" s="810"/>
      <c r="CM102" s="808"/>
      <c r="CN102" s="809"/>
      <c r="CO102" s="809"/>
      <c r="CP102" s="809"/>
      <c r="CQ102" s="810"/>
      <c r="CR102" s="811">
        <v>357</v>
      </c>
      <c r="CS102" s="764"/>
      <c r="CT102" s="764"/>
      <c r="CU102" s="764"/>
      <c r="CV102" s="812"/>
      <c r="CW102" s="811">
        <v>3</v>
      </c>
      <c r="CX102" s="764"/>
      <c r="CY102" s="764"/>
      <c r="CZ102" s="764"/>
      <c r="DA102" s="812"/>
      <c r="DB102" s="811">
        <v>486</v>
      </c>
      <c r="DC102" s="764"/>
      <c r="DD102" s="764"/>
      <c r="DE102" s="764"/>
      <c r="DF102" s="812"/>
      <c r="DG102" s="811"/>
      <c r="DH102" s="764"/>
      <c r="DI102" s="764"/>
      <c r="DJ102" s="764"/>
      <c r="DK102" s="812"/>
      <c r="DL102" s="811"/>
      <c r="DM102" s="764"/>
      <c r="DN102" s="764"/>
      <c r="DO102" s="764"/>
      <c r="DP102" s="812"/>
      <c r="DQ102" s="811"/>
      <c r="DR102" s="764"/>
      <c r="DS102" s="764"/>
      <c r="DT102" s="764"/>
      <c r="DU102" s="812"/>
      <c r="DV102" s="751"/>
      <c r="DW102" s="752"/>
      <c r="DX102" s="752"/>
      <c r="DY102" s="752"/>
      <c r="DZ102" s="813"/>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4" t="s">
        <v>470</v>
      </c>
      <c r="BR103" s="814"/>
      <c r="BS103" s="814"/>
      <c r="BT103" s="814"/>
      <c r="BU103" s="814"/>
      <c r="BV103" s="814"/>
      <c r="BW103" s="814"/>
      <c r="BX103" s="814"/>
      <c r="BY103" s="814"/>
      <c r="BZ103" s="814"/>
      <c r="CA103" s="814"/>
      <c r="CB103" s="814"/>
      <c r="CC103" s="814"/>
      <c r="CD103" s="814"/>
      <c r="CE103" s="814"/>
      <c r="CF103" s="814"/>
      <c r="CG103" s="814"/>
      <c r="CH103" s="814"/>
      <c r="CI103" s="814"/>
      <c r="CJ103" s="814"/>
      <c r="CK103" s="814"/>
      <c r="CL103" s="814"/>
      <c r="CM103" s="814"/>
      <c r="CN103" s="814"/>
      <c r="CO103" s="814"/>
      <c r="CP103" s="814"/>
      <c r="CQ103" s="814"/>
      <c r="CR103" s="814"/>
      <c r="CS103" s="814"/>
      <c r="CT103" s="814"/>
      <c r="CU103" s="814"/>
      <c r="CV103" s="814"/>
      <c r="CW103" s="814"/>
      <c r="CX103" s="814"/>
      <c r="CY103" s="814"/>
      <c r="CZ103" s="814"/>
      <c r="DA103" s="814"/>
      <c r="DB103" s="814"/>
      <c r="DC103" s="814"/>
      <c r="DD103" s="814"/>
      <c r="DE103" s="814"/>
      <c r="DF103" s="814"/>
      <c r="DG103" s="814"/>
      <c r="DH103" s="814"/>
      <c r="DI103" s="814"/>
      <c r="DJ103" s="814"/>
      <c r="DK103" s="814"/>
      <c r="DL103" s="814"/>
      <c r="DM103" s="814"/>
      <c r="DN103" s="814"/>
      <c r="DO103" s="814"/>
      <c r="DP103" s="814"/>
      <c r="DQ103" s="814"/>
      <c r="DR103" s="814"/>
      <c r="DS103" s="814"/>
      <c r="DT103" s="814"/>
      <c r="DU103" s="814"/>
      <c r="DV103" s="814"/>
      <c r="DW103" s="814"/>
      <c r="DX103" s="814"/>
      <c r="DY103" s="814"/>
      <c r="DZ103" s="814"/>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5" t="s">
        <v>471</v>
      </c>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5"/>
      <c r="DI104" s="815"/>
      <c r="DJ104" s="815"/>
      <c r="DK104" s="815"/>
      <c r="DL104" s="815"/>
      <c r="DM104" s="815"/>
      <c r="DN104" s="815"/>
      <c r="DO104" s="815"/>
      <c r="DP104" s="815"/>
      <c r="DQ104" s="815"/>
      <c r="DR104" s="815"/>
      <c r="DS104" s="815"/>
      <c r="DT104" s="815"/>
      <c r="DU104" s="815"/>
      <c r="DV104" s="815"/>
      <c r="DW104" s="815"/>
      <c r="DX104" s="815"/>
      <c r="DY104" s="815"/>
      <c r="DZ104" s="815"/>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816" t="s">
        <v>473</v>
      </c>
      <c r="B108" s="817"/>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8"/>
      <c r="AU108" s="816" t="s">
        <v>204</v>
      </c>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17"/>
      <c r="BR108" s="817"/>
      <c r="BS108" s="817"/>
      <c r="BT108" s="817"/>
      <c r="BU108" s="817"/>
      <c r="BV108" s="817"/>
      <c r="BW108" s="817"/>
      <c r="BX108" s="817"/>
      <c r="BY108" s="817"/>
      <c r="BZ108" s="817"/>
      <c r="CA108" s="817"/>
      <c r="CB108" s="817"/>
      <c r="CC108" s="817"/>
      <c r="CD108" s="817"/>
      <c r="CE108" s="817"/>
      <c r="CF108" s="817"/>
      <c r="CG108" s="817"/>
      <c r="CH108" s="817"/>
      <c r="CI108" s="817"/>
      <c r="CJ108" s="817"/>
      <c r="CK108" s="817"/>
      <c r="CL108" s="817"/>
      <c r="CM108" s="817"/>
      <c r="CN108" s="817"/>
      <c r="CO108" s="817"/>
      <c r="CP108" s="817"/>
      <c r="CQ108" s="817"/>
      <c r="CR108" s="817"/>
      <c r="CS108" s="817"/>
      <c r="CT108" s="817"/>
      <c r="CU108" s="817"/>
      <c r="CV108" s="817"/>
      <c r="CW108" s="817"/>
      <c r="CX108" s="817"/>
      <c r="CY108" s="817"/>
      <c r="CZ108" s="817"/>
      <c r="DA108" s="817"/>
      <c r="DB108" s="817"/>
      <c r="DC108" s="817"/>
      <c r="DD108" s="817"/>
      <c r="DE108" s="817"/>
      <c r="DF108" s="817"/>
      <c r="DG108" s="817"/>
      <c r="DH108" s="817"/>
      <c r="DI108" s="817"/>
      <c r="DJ108" s="817"/>
      <c r="DK108" s="817"/>
      <c r="DL108" s="817"/>
      <c r="DM108" s="817"/>
      <c r="DN108" s="817"/>
      <c r="DO108" s="817"/>
      <c r="DP108" s="817"/>
      <c r="DQ108" s="817"/>
      <c r="DR108" s="817"/>
      <c r="DS108" s="817"/>
      <c r="DT108" s="817"/>
      <c r="DU108" s="817"/>
      <c r="DV108" s="817"/>
      <c r="DW108" s="817"/>
      <c r="DX108" s="817"/>
      <c r="DY108" s="817"/>
      <c r="DZ108" s="818"/>
    </row>
    <row r="109" spans="1:131" s="54" customFormat="1" ht="26.25" customHeight="1" x14ac:dyDescent="0.2">
      <c r="A109" s="819" t="s">
        <v>474</v>
      </c>
      <c r="B109" s="820"/>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1"/>
      <c r="AA109" s="822" t="s">
        <v>263</v>
      </c>
      <c r="AB109" s="820"/>
      <c r="AC109" s="820"/>
      <c r="AD109" s="820"/>
      <c r="AE109" s="821"/>
      <c r="AF109" s="822" t="s">
        <v>400</v>
      </c>
      <c r="AG109" s="820"/>
      <c r="AH109" s="820"/>
      <c r="AI109" s="820"/>
      <c r="AJ109" s="821"/>
      <c r="AK109" s="822" t="s">
        <v>167</v>
      </c>
      <c r="AL109" s="820"/>
      <c r="AM109" s="820"/>
      <c r="AN109" s="820"/>
      <c r="AO109" s="821"/>
      <c r="AP109" s="822" t="s">
        <v>475</v>
      </c>
      <c r="AQ109" s="820"/>
      <c r="AR109" s="820"/>
      <c r="AS109" s="820"/>
      <c r="AT109" s="823"/>
      <c r="AU109" s="819" t="s">
        <v>474</v>
      </c>
      <c r="AV109" s="820"/>
      <c r="AW109" s="820"/>
      <c r="AX109" s="820"/>
      <c r="AY109" s="820"/>
      <c r="AZ109" s="820"/>
      <c r="BA109" s="820"/>
      <c r="BB109" s="820"/>
      <c r="BC109" s="820"/>
      <c r="BD109" s="820"/>
      <c r="BE109" s="820"/>
      <c r="BF109" s="820"/>
      <c r="BG109" s="820"/>
      <c r="BH109" s="820"/>
      <c r="BI109" s="820"/>
      <c r="BJ109" s="820"/>
      <c r="BK109" s="820"/>
      <c r="BL109" s="820"/>
      <c r="BM109" s="820"/>
      <c r="BN109" s="820"/>
      <c r="BO109" s="820"/>
      <c r="BP109" s="821"/>
      <c r="BQ109" s="822" t="s">
        <v>263</v>
      </c>
      <c r="BR109" s="820"/>
      <c r="BS109" s="820"/>
      <c r="BT109" s="820"/>
      <c r="BU109" s="821"/>
      <c r="BV109" s="822" t="s">
        <v>400</v>
      </c>
      <c r="BW109" s="820"/>
      <c r="BX109" s="820"/>
      <c r="BY109" s="820"/>
      <c r="BZ109" s="821"/>
      <c r="CA109" s="822" t="s">
        <v>167</v>
      </c>
      <c r="CB109" s="820"/>
      <c r="CC109" s="820"/>
      <c r="CD109" s="820"/>
      <c r="CE109" s="821"/>
      <c r="CF109" s="824" t="s">
        <v>475</v>
      </c>
      <c r="CG109" s="824"/>
      <c r="CH109" s="824"/>
      <c r="CI109" s="824"/>
      <c r="CJ109" s="824"/>
      <c r="CK109" s="822" t="s">
        <v>94</v>
      </c>
      <c r="CL109" s="820"/>
      <c r="CM109" s="820"/>
      <c r="CN109" s="820"/>
      <c r="CO109" s="820"/>
      <c r="CP109" s="820"/>
      <c r="CQ109" s="820"/>
      <c r="CR109" s="820"/>
      <c r="CS109" s="820"/>
      <c r="CT109" s="820"/>
      <c r="CU109" s="820"/>
      <c r="CV109" s="820"/>
      <c r="CW109" s="820"/>
      <c r="CX109" s="820"/>
      <c r="CY109" s="820"/>
      <c r="CZ109" s="820"/>
      <c r="DA109" s="820"/>
      <c r="DB109" s="820"/>
      <c r="DC109" s="820"/>
      <c r="DD109" s="820"/>
      <c r="DE109" s="820"/>
      <c r="DF109" s="821"/>
      <c r="DG109" s="822" t="s">
        <v>263</v>
      </c>
      <c r="DH109" s="820"/>
      <c r="DI109" s="820"/>
      <c r="DJ109" s="820"/>
      <c r="DK109" s="821"/>
      <c r="DL109" s="822" t="s">
        <v>400</v>
      </c>
      <c r="DM109" s="820"/>
      <c r="DN109" s="820"/>
      <c r="DO109" s="820"/>
      <c r="DP109" s="821"/>
      <c r="DQ109" s="822" t="s">
        <v>167</v>
      </c>
      <c r="DR109" s="820"/>
      <c r="DS109" s="820"/>
      <c r="DT109" s="820"/>
      <c r="DU109" s="821"/>
      <c r="DV109" s="822" t="s">
        <v>475</v>
      </c>
      <c r="DW109" s="820"/>
      <c r="DX109" s="820"/>
      <c r="DY109" s="820"/>
      <c r="DZ109" s="823"/>
    </row>
    <row r="110" spans="1:131" s="54" customFormat="1" ht="26.25" customHeight="1" x14ac:dyDescent="0.2">
      <c r="A110" s="825" t="s">
        <v>335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28">
        <v>7941239</v>
      </c>
      <c r="AB110" s="829"/>
      <c r="AC110" s="829"/>
      <c r="AD110" s="829"/>
      <c r="AE110" s="830"/>
      <c r="AF110" s="831">
        <v>7234040</v>
      </c>
      <c r="AG110" s="829"/>
      <c r="AH110" s="829"/>
      <c r="AI110" s="829"/>
      <c r="AJ110" s="830"/>
      <c r="AK110" s="831">
        <v>6707290</v>
      </c>
      <c r="AL110" s="829"/>
      <c r="AM110" s="829"/>
      <c r="AN110" s="829"/>
      <c r="AO110" s="830"/>
      <c r="AP110" s="832">
        <v>25.4</v>
      </c>
      <c r="AQ110" s="833"/>
      <c r="AR110" s="833"/>
      <c r="AS110" s="833"/>
      <c r="AT110" s="834"/>
      <c r="AU110" s="1015" t="s">
        <v>106</v>
      </c>
      <c r="AV110" s="1016"/>
      <c r="AW110" s="1016"/>
      <c r="AX110" s="1016"/>
      <c r="AY110" s="1016"/>
      <c r="AZ110" s="835" t="s">
        <v>19</v>
      </c>
      <c r="BA110" s="826"/>
      <c r="BB110" s="826"/>
      <c r="BC110" s="826"/>
      <c r="BD110" s="826"/>
      <c r="BE110" s="826"/>
      <c r="BF110" s="826"/>
      <c r="BG110" s="826"/>
      <c r="BH110" s="826"/>
      <c r="BI110" s="826"/>
      <c r="BJ110" s="826"/>
      <c r="BK110" s="826"/>
      <c r="BL110" s="826"/>
      <c r="BM110" s="826"/>
      <c r="BN110" s="826"/>
      <c r="BO110" s="826"/>
      <c r="BP110" s="827"/>
      <c r="BQ110" s="836">
        <v>59353963</v>
      </c>
      <c r="BR110" s="837"/>
      <c r="BS110" s="837"/>
      <c r="BT110" s="837"/>
      <c r="BU110" s="837"/>
      <c r="BV110" s="837">
        <v>57157004</v>
      </c>
      <c r="BW110" s="837"/>
      <c r="BX110" s="837"/>
      <c r="BY110" s="837"/>
      <c r="BZ110" s="837"/>
      <c r="CA110" s="837">
        <v>56152458</v>
      </c>
      <c r="CB110" s="837"/>
      <c r="CC110" s="837"/>
      <c r="CD110" s="837"/>
      <c r="CE110" s="837"/>
      <c r="CF110" s="838">
        <v>212.8</v>
      </c>
      <c r="CG110" s="839"/>
      <c r="CH110" s="839"/>
      <c r="CI110" s="839"/>
      <c r="CJ110" s="839"/>
      <c r="CK110" s="1021" t="s">
        <v>394</v>
      </c>
      <c r="CL110" s="1022"/>
      <c r="CM110" s="840" t="s">
        <v>477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36" t="s">
        <v>203</v>
      </c>
      <c r="DH110" s="837"/>
      <c r="DI110" s="837"/>
      <c r="DJ110" s="837"/>
      <c r="DK110" s="837"/>
      <c r="DL110" s="837" t="s">
        <v>203</v>
      </c>
      <c r="DM110" s="837"/>
      <c r="DN110" s="837"/>
      <c r="DO110" s="837"/>
      <c r="DP110" s="837"/>
      <c r="DQ110" s="837" t="s">
        <v>203</v>
      </c>
      <c r="DR110" s="837"/>
      <c r="DS110" s="837"/>
      <c r="DT110" s="837"/>
      <c r="DU110" s="837"/>
      <c r="DV110" s="843" t="s">
        <v>203</v>
      </c>
      <c r="DW110" s="843"/>
      <c r="DX110" s="843"/>
      <c r="DY110" s="843"/>
      <c r="DZ110" s="844"/>
    </row>
    <row r="111" spans="1:131" s="54" customFormat="1" ht="26.25" customHeight="1" x14ac:dyDescent="0.2">
      <c r="A111" s="845" t="s">
        <v>455</v>
      </c>
      <c r="B111" s="846"/>
      <c r="C111" s="846"/>
      <c r="D111" s="846"/>
      <c r="E111" s="846"/>
      <c r="F111" s="846"/>
      <c r="G111" s="846"/>
      <c r="H111" s="846"/>
      <c r="I111" s="846"/>
      <c r="J111" s="846"/>
      <c r="K111" s="846"/>
      <c r="L111" s="846"/>
      <c r="M111" s="846"/>
      <c r="N111" s="846"/>
      <c r="O111" s="846"/>
      <c r="P111" s="846"/>
      <c r="Q111" s="846"/>
      <c r="R111" s="846"/>
      <c r="S111" s="846"/>
      <c r="T111" s="846"/>
      <c r="U111" s="846"/>
      <c r="V111" s="846"/>
      <c r="W111" s="846"/>
      <c r="X111" s="846"/>
      <c r="Y111" s="846"/>
      <c r="Z111" s="847"/>
      <c r="AA111" s="848" t="s">
        <v>203</v>
      </c>
      <c r="AB111" s="849"/>
      <c r="AC111" s="849"/>
      <c r="AD111" s="849"/>
      <c r="AE111" s="850"/>
      <c r="AF111" s="851" t="s">
        <v>203</v>
      </c>
      <c r="AG111" s="849"/>
      <c r="AH111" s="849"/>
      <c r="AI111" s="849"/>
      <c r="AJ111" s="850"/>
      <c r="AK111" s="851" t="s">
        <v>203</v>
      </c>
      <c r="AL111" s="849"/>
      <c r="AM111" s="849"/>
      <c r="AN111" s="849"/>
      <c r="AO111" s="850"/>
      <c r="AP111" s="852" t="s">
        <v>203</v>
      </c>
      <c r="AQ111" s="853"/>
      <c r="AR111" s="853"/>
      <c r="AS111" s="853"/>
      <c r="AT111" s="854"/>
      <c r="AU111" s="1017"/>
      <c r="AV111" s="1018"/>
      <c r="AW111" s="1018"/>
      <c r="AX111" s="1018"/>
      <c r="AY111" s="1018"/>
      <c r="AZ111" s="855" t="s">
        <v>478</v>
      </c>
      <c r="BA111" s="856"/>
      <c r="BB111" s="856"/>
      <c r="BC111" s="856"/>
      <c r="BD111" s="856"/>
      <c r="BE111" s="856"/>
      <c r="BF111" s="856"/>
      <c r="BG111" s="856"/>
      <c r="BH111" s="856"/>
      <c r="BI111" s="856"/>
      <c r="BJ111" s="856"/>
      <c r="BK111" s="856"/>
      <c r="BL111" s="856"/>
      <c r="BM111" s="856"/>
      <c r="BN111" s="856"/>
      <c r="BO111" s="856"/>
      <c r="BP111" s="857"/>
      <c r="BQ111" s="858">
        <v>115477</v>
      </c>
      <c r="BR111" s="859"/>
      <c r="BS111" s="859"/>
      <c r="BT111" s="859"/>
      <c r="BU111" s="859"/>
      <c r="BV111" s="859">
        <v>90481</v>
      </c>
      <c r="BW111" s="859"/>
      <c r="BX111" s="859"/>
      <c r="BY111" s="859"/>
      <c r="BZ111" s="859"/>
      <c r="CA111" s="859">
        <v>65365</v>
      </c>
      <c r="CB111" s="859"/>
      <c r="CC111" s="859"/>
      <c r="CD111" s="859"/>
      <c r="CE111" s="859"/>
      <c r="CF111" s="860">
        <v>0.2</v>
      </c>
      <c r="CG111" s="861"/>
      <c r="CH111" s="861"/>
      <c r="CI111" s="861"/>
      <c r="CJ111" s="861"/>
      <c r="CK111" s="1023"/>
      <c r="CL111" s="1024"/>
      <c r="CM111" s="862" t="s">
        <v>139</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8" t="s">
        <v>203</v>
      </c>
      <c r="DH111" s="859"/>
      <c r="DI111" s="859"/>
      <c r="DJ111" s="859"/>
      <c r="DK111" s="859"/>
      <c r="DL111" s="859" t="s">
        <v>203</v>
      </c>
      <c r="DM111" s="859"/>
      <c r="DN111" s="859"/>
      <c r="DO111" s="859"/>
      <c r="DP111" s="859"/>
      <c r="DQ111" s="859" t="s">
        <v>203</v>
      </c>
      <c r="DR111" s="859"/>
      <c r="DS111" s="859"/>
      <c r="DT111" s="859"/>
      <c r="DU111" s="859"/>
      <c r="DV111" s="865" t="s">
        <v>203</v>
      </c>
      <c r="DW111" s="865"/>
      <c r="DX111" s="865"/>
      <c r="DY111" s="865"/>
      <c r="DZ111" s="866"/>
    </row>
    <row r="112" spans="1:131" s="54" customFormat="1" ht="26.25" customHeight="1" x14ac:dyDescent="0.2">
      <c r="A112" s="984" t="s">
        <v>157</v>
      </c>
      <c r="B112" s="985"/>
      <c r="C112" s="856" t="s">
        <v>480</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203</v>
      </c>
      <c r="AB112" s="849"/>
      <c r="AC112" s="849"/>
      <c r="AD112" s="849"/>
      <c r="AE112" s="850"/>
      <c r="AF112" s="851" t="s">
        <v>203</v>
      </c>
      <c r="AG112" s="849"/>
      <c r="AH112" s="849"/>
      <c r="AI112" s="849"/>
      <c r="AJ112" s="850"/>
      <c r="AK112" s="851" t="s">
        <v>203</v>
      </c>
      <c r="AL112" s="849"/>
      <c r="AM112" s="849"/>
      <c r="AN112" s="849"/>
      <c r="AO112" s="850"/>
      <c r="AP112" s="852" t="s">
        <v>203</v>
      </c>
      <c r="AQ112" s="853"/>
      <c r="AR112" s="853"/>
      <c r="AS112" s="853"/>
      <c r="AT112" s="854"/>
      <c r="AU112" s="1017"/>
      <c r="AV112" s="1018"/>
      <c r="AW112" s="1018"/>
      <c r="AX112" s="1018"/>
      <c r="AY112" s="1018"/>
      <c r="AZ112" s="855" t="s">
        <v>275</v>
      </c>
      <c r="BA112" s="856"/>
      <c r="BB112" s="856"/>
      <c r="BC112" s="856"/>
      <c r="BD112" s="856"/>
      <c r="BE112" s="856"/>
      <c r="BF112" s="856"/>
      <c r="BG112" s="856"/>
      <c r="BH112" s="856"/>
      <c r="BI112" s="856"/>
      <c r="BJ112" s="856"/>
      <c r="BK112" s="856"/>
      <c r="BL112" s="856"/>
      <c r="BM112" s="856"/>
      <c r="BN112" s="856"/>
      <c r="BO112" s="856"/>
      <c r="BP112" s="857"/>
      <c r="BQ112" s="858">
        <v>12891859</v>
      </c>
      <c r="BR112" s="859"/>
      <c r="BS112" s="859"/>
      <c r="BT112" s="859"/>
      <c r="BU112" s="859"/>
      <c r="BV112" s="859">
        <v>12362943</v>
      </c>
      <c r="BW112" s="859"/>
      <c r="BX112" s="859"/>
      <c r="BY112" s="859"/>
      <c r="BZ112" s="859"/>
      <c r="CA112" s="859">
        <v>11743485</v>
      </c>
      <c r="CB112" s="859"/>
      <c r="CC112" s="859"/>
      <c r="CD112" s="859"/>
      <c r="CE112" s="859"/>
      <c r="CF112" s="860">
        <v>44.5</v>
      </c>
      <c r="CG112" s="861"/>
      <c r="CH112" s="861"/>
      <c r="CI112" s="861"/>
      <c r="CJ112" s="861"/>
      <c r="CK112" s="1023"/>
      <c r="CL112" s="1024"/>
      <c r="CM112" s="862" t="s">
        <v>209</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8" t="s">
        <v>203</v>
      </c>
      <c r="DH112" s="859"/>
      <c r="DI112" s="859"/>
      <c r="DJ112" s="859"/>
      <c r="DK112" s="859"/>
      <c r="DL112" s="859" t="s">
        <v>203</v>
      </c>
      <c r="DM112" s="859"/>
      <c r="DN112" s="859"/>
      <c r="DO112" s="859"/>
      <c r="DP112" s="859"/>
      <c r="DQ112" s="859" t="s">
        <v>203</v>
      </c>
      <c r="DR112" s="859"/>
      <c r="DS112" s="859"/>
      <c r="DT112" s="859"/>
      <c r="DU112" s="859"/>
      <c r="DV112" s="865" t="s">
        <v>203</v>
      </c>
      <c r="DW112" s="865"/>
      <c r="DX112" s="865"/>
      <c r="DY112" s="865"/>
      <c r="DZ112" s="866"/>
    </row>
    <row r="113" spans="1:130" s="54" customFormat="1" ht="26.25" customHeight="1" x14ac:dyDescent="0.2">
      <c r="A113" s="986"/>
      <c r="B113" s="987"/>
      <c r="C113" s="856" t="s">
        <v>481</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848">
        <v>890619</v>
      </c>
      <c r="AB113" s="849"/>
      <c r="AC113" s="849"/>
      <c r="AD113" s="849"/>
      <c r="AE113" s="850"/>
      <c r="AF113" s="851">
        <v>912448</v>
      </c>
      <c r="AG113" s="849"/>
      <c r="AH113" s="849"/>
      <c r="AI113" s="849"/>
      <c r="AJ113" s="850"/>
      <c r="AK113" s="851">
        <v>878591</v>
      </c>
      <c r="AL113" s="849"/>
      <c r="AM113" s="849"/>
      <c r="AN113" s="849"/>
      <c r="AO113" s="850"/>
      <c r="AP113" s="852">
        <v>3.3</v>
      </c>
      <c r="AQ113" s="853"/>
      <c r="AR113" s="853"/>
      <c r="AS113" s="853"/>
      <c r="AT113" s="854"/>
      <c r="AU113" s="1017"/>
      <c r="AV113" s="1018"/>
      <c r="AW113" s="1018"/>
      <c r="AX113" s="1018"/>
      <c r="AY113" s="1018"/>
      <c r="AZ113" s="855" t="s">
        <v>482</v>
      </c>
      <c r="BA113" s="856"/>
      <c r="BB113" s="856"/>
      <c r="BC113" s="856"/>
      <c r="BD113" s="856"/>
      <c r="BE113" s="856"/>
      <c r="BF113" s="856"/>
      <c r="BG113" s="856"/>
      <c r="BH113" s="856"/>
      <c r="BI113" s="856"/>
      <c r="BJ113" s="856"/>
      <c r="BK113" s="856"/>
      <c r="BL113" s="856"/>
      <c r="BM113" s="856"/>
      <c r="BN113" s="856"/>
      <c r="BO113" s="856"/>
      <c r="BP113" s="857"/>
      <c r="BQ113" s="858" t="s">
        <v>203</v>
      </c>
      <c r="BR113" s="859"/>
      <c r="BS113" s="859"/>
      <c r="BT113" s="859"/>
      <c r="BU113" s="859"/>
      <c r="BV113" s="859" t="s">
        <v>203</v>
      </c>
      <c r="BW113" s="859"/>
      <c r="BX113" s="859"/>
      <c r="BY113" s="859"/>
      <c r="BZ113" s="859"/>
      <c r="CA113" s="859" t="s">
        <v>203</v>
      </c>
      <c r="CB113" s="859"/>
      <c r="CC113" s="859"/>
      <c r="CD113" s="859"/>
      <c r="CE113" s="859"/>
      <c r="CF113" s="860" t="s">
        <v>203</v>
      </c>
      <c r="CG113" s="861"/>
      <c r="CH113" s="861"/>
      <c r="CI113" s="861"/>
      <c r="CJ113" s="861"/>
      <c r="CK113" s="1023"/>
      <c r="CL113" s="1024"/>
      <c r="CM113" s="862" t="s">
        <v>410</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48" t="s">
        <v>203</v>
      </c>
      <c r="DH113" s="849"/>
      <c r="DI113" s="849"/>
      <c r="DJ113" s="849"/>
      <c r="DK113" s="850"/>
      <c r="DL113" s="851" t="s">
        <v>203</v>
      </c>
      <c r="DM113" s="849"/>
      <c r="DN113" s="849"/>
      <c r="DO113" s="849"/>
      <c r="DP113" s="850"/>
      <c r="DQ113" s="851" t="s">
        <v>203</v>
      </c>
      <c r="DR113" s="849"/>
      <c r="DS113" s="849"/>
      <c r="DT113" s="849"/>
      <c r="DU113" s="850"/>
      <c r="DV113" s="852" t="s">
        <v>203</v>
      </c>
      <c r="DW113" s="853"/>
      <c r="DX113" s="853"/>
      <c r="DY113" s="853"/>
      <c r="DZ113" s="854"/>
    </row>
    <row r="114" spans="1:130" s="54" customFormat="1" ht="26.25" customHeight="1" x14ac:dyDescent="0.2">
      <c r="A114" s="986"/>
      <c r="B114" s="987"/>
      <c r="C114" s="856" t="s">
        <v>483</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t="s">
        <v>203</v>
      </c>
      <c r="AB114" s="849"/>
      <c r="AC114" s="849"/>
      <c r="AD114" s="849"/>
      <c r="AE114" s="850"/>
      <c r="AF114" s="851" t="s">
        <v>203</v>
      </c>
      <c r="AG114" s="849"/>
      <c r="AH114" s="849"/>
      <c r="AI114" s="849"/>
      <c r="AJ114" s="850"/>
      <c r="AK114" s="851" t="s">
        <v>203</v>
      </c>
      <c r="AL114" s="849"/>
      <c r="AM114" s="849"/>
      <c r="AN114" s="849"/>
      <c r="AO114" s="850"/>
      <c r="AP114" s="852" t="s">
        <v>203</v>
      </c>
      <c r="AQ114" s="853"/>
      <c r="AR114" s="853"/>
      <c r="AS114" s="853"/>
      <c r="AT114" s="854"/>
      <c r="AU114" s="1017"/>
      <c r="AV114" s="1018"/>
      <c r="AW114" s="1018"/>
      <c r="AX114" s="1018"/>
      <c r="AY114" s="1018"/>
      <c r="AZ114" s="855" t="s">
        <v>484</v>
      </c>
      <c r="BA114" s="856"/>
      <c r="BB114" s="856"/>
      <c r="BC114" s="856"/>
      <c r="BD114" s="856"/>
      <c r="BE114" s="856"/>
      <c r="BF114" s="856"/>
      <c r="BG114" s="856"/>
      <c r="BH114" s="856"/>
      <c r="BI114" s="856"/>
      <c r="BJ114" s="856"/>
      <c r="BK114" s="856"/>
      <c r="BL114" s="856"/>
      <c r="BM114" s="856"/>
      <c r="BN114" s="856"/>
      <c r="BO114" s="856"/>
      <c r="BP114" s="857"/>
      <c r="BQ114" s="858">
        <v>8694582</v>
      </c>
      <c r="BR114" s="859"/>
      <c r="BS114" s="859"/>
      <c r="BT114" s="859"/>
      <c r="BU114" s="859"/>
      <c r="BV114" s="859">
        <v>8340444</v>
      </c>
      <c r="BW114" s="859"/>
      <c r="BX114" s="859"/>
      <c r="BY114" s="859"/>
      <c r="BZ114" s="859"/>
      <c r="CA114" s="859">
        <v>8162768</v>
      </c>
      <c r="CB114" s="859"/>
      <c r="CC114" s="859"/>
      <c r="CD114" s="859"/>
      <c r="CE114" s="859"/>
      <c r="CF114" s="860">
        <v>30.9</v>
      </c>
      <c r="CG114" s="861"/>
      <c r="CH114" s="861"/>
      <c r="CI114" s="861"/>
      <c r="CJ114" s="861"/>
      <c r="CK114" s="1023"/>
      <c r="CL114" s="1024"/>
      <c r="CM114" s="862" t="s">
        <v>485</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48" t="s">
        <v>203</v>
      </c>
      <c r="DH114" s="849"/>
      <c r="DI114" s="849"/>
      <c r="DJ114" s="849"/>
      <c r="DK114" s="850"/>
      <c r="DL114" s="851" t="s">
        <v>203</v>
      </c>
      <c r="DM114" s="849"/>
      <c r="DN114" s="849"/>
      <c r="DO114" s="849"/>
      <c r="DP114" s="850"/>
      <c r="DQ114" s="851" t="s">
        <v>203</v>
      </c>
      <c r="DR114" s="849"/>
      <c r="DS114" s="849"/>
      <c r="DT114" s="849"/>
      <c r="DU114" s="850"/>
      <c r="DV114" s="852" t="s">
        <v>203</v>
      </c>
      <c r="DW114" s="853"/>
      <c r="DX114" s="853"/>
      <c r="DY114" s="853"/>
      <c r="DZ114" s="854"/>
    </row>
    <row r="115" spans="1:130" s="54" customFormat="1" ht="26.25" customHeight="1" x14ac:dyDescent="0.2">
      <c r="A115" s="986"/>
      <c r="B115" s="987"/>
      <c r="C115" s="856" t="s">
        <v>383</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848">
        <v>30209</v>
      </c>
      <c r="AB115" s="849"/>
      <c r="AC115" s="849"/>
      <c r="AD115" s="849"/>
      <c r="AE115" s="850"/>
      <c r="AF115" s="851">
        <v>26460</v>
      </c>
      <c r="AG115" s="849"/>
      <c r="AH115" s="849"/>
      <c r="AI115" s="849"/>
      <c r="AJ115" s="850"/>
      <c r="AK115" s="851">
        <v>26303</v>
      </c>
      <c r="AL115" s="849"/>
      <c r="AM115" s="849"/>
      <c r="AN115" s="849"/>
      <c r="AO115" s="850"/>
      <c r="AP115" s="852">
        <v>0.1</v>
      </c>
      <c r="AQ115" s="853"/>
      <c r="AR115" s="853"/>
      <c r="AS115" s="853"/>
      <c r="AT115" s="854"/>
      <c r="AU115" s="1017"/>
      <c r="AV115" s="1018"/>
      <c r="AW115" s="1018"/>
      <c r="AX115" s="1018"/>
      <c r="AY115" s="1018"/>
      <c r="AZ115" s="855" t="s">
        <v>352</v>
      </c>
      <c r="BA115" s="856"/>
      <c r="BB115" s="856"/>
      <c r="BC115" s="856"/>
      <c r="BD115" s="856"/>
      <c r="BE115" s="856"/>
      <c r="BF115" s="856"/>
      <c r="BG115" s="856"/>
      <c r="BH115" s="856"/>
      <c r="BI115" s="856"/>
      <c r="BJ115" s="856"/>
      <c r="BK115" s="856"/>
      <c r="BL115" s="856"/>
      <c r="BM115" s="856"/>
      <c r="BN115" s="856"/>
      <c r="BO115" s="856"/>
      <c r="BP115" s="857"/>
      <c r="BQ115" s="858" t="s">
        <v>203</v>
      </c>
      <c r="BR115" s="859"/>
      <c r="BS115" s="859"/>
      <c r="BT115" s="859"/>
      <c r="BU115" s="859"/>
      <c r="BV115" s="859" t="s">
        <v>203</v>
      </c>
      <c r="BW115" s="859"/>
      <c r="BX115" s="859"/>
      <c r="BY115" s="859"/>
      <c r="BZ115" s="859"/>
      <c r="CA115" s="859" t="s">
        <v>203</v>
      </c>
      <c r="CB115" s="859"/>
      <c r="CC115" s="859"/>
      <c r="CD115" s="859"/>
      <c r="CE115" s="859"/>
      <c r="CF115" s="860" t="s">
        <v>203</v>
      </c>
      <c r="CG115" s="861"/>
      <c r="CH115" s="861"/>
      <c r="CI115" s="861"/>
      <c r="CJ115" s="861"/>
      <c r="CK115" s="1023"/>
      <c r="CL115" s="1024"/>
      <c r="CM115" s="855" t="s">
        <v>36</v>
      </c>
      <c r="CN115" s="867"/>
      <c r="CO115" s="867"/>
      <c r="CP115" s="867"/>
      <c r="CQ115" s="867"/>
      <c r="CR115" s="867"/>
      <c r="CS115" s="867"/>
      <c r="CT115" s="867"/>
      <c r="CU115" s="867"/>
      <c r="CV115" s="867"/>
      <c r="CW115" s="867"/>
      <c r="CX115" s="867"/>
      <c r="CY115" s="867"/>
      <c r="CZ115" s="867"/>
      <c r="DA115" s="867"/>
      <c r="DB115" s="867"/>
      <c r="DC115" s="867"/>
      <c r="DD115" s="867"/>
      <c r="DE115" s="867"/>
      <c r="DF115" s="857"/>
      <c r="DG115" s="848" t="s">
        <v>203</v>
      </c>
      <c r="DH115" s="849"/>
      <c r="DI115" s="849"/>
      <c r="DJ115" s="849"/>
      <c r="DK115" s="850"/>
      <c r="DL115" s="851" t="s">
        <v>203</v>
      </c>
      <c r="DM115" s="849"/>
      <c r="DN115" s="849"/>
      <c r="DO115" s="849"/>
      <c r="DP115" s="850"/>
      <c r="DQ115" s="851" t="s">
        <v>203</v>
      </c>
      <c r="DR115" s="849"/>
      <c r="DS115" s="849"/>
      <c r="DT115" s="849"/>
      <c r="DU115" s="850"/>
      <c r="DV115" s="852" t="s">
        <v>203</v>
      </c>
      <c r="DW115" s="853"/>
      <c r="DX115" s="853"/>
      <c r="DY115" s="853"/>
      <c r="DZ115" s="854"/>
    </row>
    <row r="116" spans="1:130" s="54" customFormat="1" ht="26.25" customHeight="1" x14ac:dyDescent="0.2">
      <c r="A116" s="988"/>
      <c r="B116" s="989"/>
      <c r="C116" s="868" t="s">
        <v>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48" t="s">
        <v>203</v>
      </c>
      <c r="AB116" s="849"/>
      <c r="AC116" s="849"/>
      <c r="AD116" s="849"/>
      <c r="AE116" s="850"/>
      <c r="AF116" s="851" t="s">
        <v>203</v>
      </c>
      <c r="AG116" s="849"/>
      <c r="AH116" s="849"/>
      <c r="AI116" s="849"/>
      <c r="AJ116" s="850"/>
      <c r="AK116" s="851" t="s">
        <v>203</v>
      </c>
      <c r="AL116" s="849"/>
      <c r="AM116" s="849"/>
      <c r="AN116" s="849"/>
      <c r="AO116" s="850"/>
      <c r="AP116" s="852" t="s">
        <v>203</v>
      </c>
      <c r="AQ116" s="853"/>
      <c r="AR116" s="853"/>
      <c r="AS116" s="853"/>
      <c r="AT116" s="854"/>
      <c r="AU116" s="1017"/>
      <c r="AV116" s="1018"/>
      <c r="AW116" s="1018"/>
      <c r="AX116" s="1018"/>
      <c r="AY116" s="1018"/>
      <c r="AZ116" s="870" t="s">
        <v>228</v>
      </c>
      <c r="BA116" s="871"/>
      <c r="BB116" s="871"/>
      <c r="BC116" s="871"/>
      <c r="BD116" s="871"/>
      <c r="BE116" s="871"/>
      <c r="BF116" s="871"/>
      <c r="BG116" s="871"/>
      <c r="BH116" s="871"/>
      <c r="BI116" s="871"/>
      <c r="BJ116" s="871"/>
      <c r="BK116" s="871"/>
      <c r="BL116" s="871"/>
      <c r="BM116" s="871"/>
      <c r="BN116" s="871"/>
      <c r="BO116" s="871"/>
      <c r="BP116" s="872"/>
      <c r="BQ116" s="858" t="s">
        <v>203</v>
      </c>
      <c r="BR116" s="859"/>
      <c r="BS116" s="859"/>
      <c r="BT116" s="859"/>
      <c r="BU116" s="859"/>
      <c r="BV116" s="859" t="s">
        <v>203</v>
      </c>
      <c r="BW116" s="859"/>
      <c r="BX116" s="859"/>
      <c r="BY116" s="859"/>
      <c r="BZ116" s="859"/>
      <c r="CA116" s="859" t="s">
        <v>203</v>
      </c>
      <c r="CB116" s="859"/>
      <c r="CC116" s="859"/>
      <c r="CD116" s="859"/>
      <c r="CE116" s="859"/>
      <c r="CF116" s="860" t="s">
        <v>203</v>
      </c>
      <c r="CG116" s="861"/>
      <c r="CH116" s="861"/>
      <c r="CI116" s="861"/>
      <c r="CJ116" s="861"/>
      <c r="CK116" s="1023"/>
      <c r="CL116" s="1024"/>
      <c r="CM116" s="862" t="s">
        <v>486</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48">
        <v>51230</v>
      </c>
      <c r="DH116" s="849"/>
      <c r="DI116" s="849"/>
      <c r="DJ116" s="849"/>
      <c r="DK116" s="850"/>
      <c r="DL116" s="851">
        <v>37670</v>
      </c>
      <c r="DM116" s="849"/>
      <c r="DN116" s="849"/>
      <c r="DO116" s="849"/>
      <c r="DP116" s="850"/>
      <c r="DQ116" s="851">
        <v>24110</v>
      </c>
      <c r="DR116" s="849"/>
      <c r="DS116" s="849"/>
      <c r="DT116" s="849"/>
      <c r="DU116" s="850"/>
      <c r="DV116" s="852">
        <v>0.1</v>
      </c>
      <c r="DW116" s="853"/>
      <c r="DX116" s="853"/>
      <c r="DY116" s="853"/>
      <c r="DZ116" s="854"/>
    </row>
    <row r="117" spans="1:130" s="54" customFormat="1" ht="26.25" customHeight="1" x14ac:dyDescent="0.2">
      <c r="A117" s="819" t="s">
        <v>281</v>
      </c>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73" t="s">
        <v>330</v>
      </c>
      <c r="Z117" s="821"/>
      <c r="AA117" s="874">
        <v>8862067</v>
      </c>
      <c r="AB117" s="875"/>
      <c r="AC117" s="875"/>
      <c r="AD117" s="875"/>
      <c r="AE117" s="876"/>
      <c r="AF117" s="877">
        <v>8172948</v>
      </c>
      <c r="AG117" s="875"/>
      <c r="AH117" s="875"/>
      <c r="AI117" s="875"/>
      <c r="AJ117" s="876"/>
      <c r="AK117" s="877">
        <v>7612184</v>
      </c>
      <c r="AL117" s="875"/>
      <c r="AM117" s="875"/>
      <c r="AN117" s="875"/>
      <c r="AO117" s="876"/>
      <c r="AP117" s="878"/>
      <c r="AQ117" s="879"/>
      <c r="AR117" s="879"/>
      <c r="AS117" s="879"/>
      <c r="AT117" s="880"/>
      <c r="AU117" s="1017"/>
      <c r="AV117" s="1018"/>
      <c r="AW117" s="1018"/>
      <c r="AX117" s="1018"/>
      <c r="AY117" s="1018"/>
      <c r="AZ117" s="870" t="s">
        <v>487</v>
      </c>
      <c r="BA117" s="871"/>
      <c r="BB117" s="871"/>
      <c r="BC117" s="871"/>
      <c r="BD117" s="871"/>
      <c r="BE117" s="871"/>
      <c r="BF117" s="871"/>
      <c r="BG117" s="871"/>
      <c r="BH117" s="871"/>
      <c r="BI117" s="871"/>
      <c r="BJ117" s="871"/>
      <c r="BK117" s="871"/>
      <c r="BL117" s="871"/>
      <c r="BM117" s="871"/>
      <c r="BN117" s="871"/>
      <c r="BO117" s="871"/>
      <c r="BP117" s="872"/>
      <c r="BQ117" s="858" t="s">
        <v>203</v>
      </c>
      <c r="BR117" s="859"/>
      <c r="BS117" s="859"/>
      <c r="BT117" s="859"/>
      <c r="BU117" s="859"/>
      <c r="BV117" s="859" t="s">
        <v>203</v>
      </c>
      <c r="BW117" s="859"/>
      <c r="BX117" s="859"/>
      <c r="BY117" s="859"/>
      <c r="BZ117" s="859"/>
      <c r="CA117" s="859" t="s">
        <v>203</v>
      </c>
      <c r="CB117" s="859"/>
      <c r="CC117" s="859"/>
      <c r="CD117" s="859"/>
      <c r="CE117" s="859"/>
      <c r="CF117" s="860" t="s">
        <v>203</v>
      </c>
      <c r="CG117" s="861"/>
      <c r="CH117" s="861"/>
      <c r="CI117" s="861"/>
      <c r="CJ117" s="861"/>
      <c r="CK117" s="1023"/>
      <c r="CL117" s="1024"/>
      <c r="CM117" s="862" t="s">
        <v>345</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48" t="s">
        <v>203</v>
      </c>
      <c r="DH117" s="849"/>
      <c r="DI117" s="849"/>
      <c r="DJ117" s="849"/>
      <c r="DK117" s="850"/>
      <c r="DL117" s="851" t="s">
        <v>203</v>
      </c>
      <c r="DM117" s="849"/>
      <c r="DN117" s="849"/>
      <c r="DO117" s="849"/>
      <c r="DP117" s="850"/>
      <c r="DQ117" s="851" t="s">
        <v>203</v>
      </c>
      <c r="DR117" s="849"/>
      <c r="DS117" s="849"/>
      <c r="DT117" s="849"/>
      <c r="DU117" s="850"/>
      <c r="DV117" s="852" t="s">
        <v>203</v>
      </c>
      <c r="DW117" s="853"/>
      <c r="DX117" s="853"/>
      <c r="DY117" s="853"/>
      <c r="DZ117" s="854"/>
    </row>
    <row r="118" spans="1:130" s="54" customFormat="1" ht="26.25" customHeight="1" x14ac:dyDescent="0.2">
      <c r="A118" s="819" t="s">
        <v>94</v>
      </c>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1"/>
      <c r="AA118" s="822" t="s">
        <v>263</v>
      </c>
      <c r="AB118" s="820"/>
      <c r="AC118" s="820"/>
      <c r="AD118" s="820"/>
      <c r="AE118" s="821"/>
      <c r="AF118" s="822" t="s">
        <v>400</v>
      </c>
      <c r="AG118" s="820"/>
      <c r="AH118" s="820"/>
      <c r="AI118" s="820"/>
      <c r="AJ118" s="821"/>
      <c r="AK118" s="822" t="s">
        <v>167</v>
      </c>
      <c r="AL118" s="820"/>
      <c r="AM118" s="820"/>
      <c r="AN118" s="820"/>
      <c r="AO118" s="821"/>
      <c r="AP118" s="822" t="s">
        <v>475</v>
      </c>
      <c r="AQ118" s="820"/>
      <c r="AR118" s="820"/>
      <c r="AS118" s="820"/>
      <c r="AT118" s="823"/>
      <c r="AU118" s="1017"/>
      <c r="AV118" s="1018"/>
      <c r="AW118" s="1018"/>
      <c r="AX118" s="1018"/>
      <c r="AY118" s="1018"/>
      <c r="AZ118" s="881" t="s">
        <v>488</v>
      </c>
      <c r="BA118" s="868"/>
      <c r="BB118" s="868"/>
      <c r="BC118" s="868"/>
      <c r="BD118" s="868"/>
      <c r="BE118" s="868"/>
      <c r="BF118" s="868"/>
      <c r="BG118" s="868"/>
      <c r="BH118" s="868"/>
      <c r="BI118" s="868"/>
      <c r="BJ118" s="868"/>
      <c r="BK118" s="868"/>
      <c r="BL118" s="868"/>
      <c r="BM118" s="868"/>
      <c r="BN118" s="868"/>
      <c r="BO118" s="868"/>
      <c r="BP118" s="869"/>
      <c r="BQ118" s="882" t="s">
        <v>203</v>
      </c>
      <c r="BR118" s="883"/>
      <c r="BS118" s="883"/>
      <c r="BT118" s="883"/>
      <c r="BU118" s="883"/>
      <c r="BV118" s="883" t="s">
        <v>203</v>
      </c>
      <c r="BW118" s="883"/>
      <c r="BX118" s="883"/>
      <c r="BY118" s="883"/>
      <c r="BZ118" s="883"/>
      <c r="CA118" s="883" t="s">
        <v>203</v>
      </c>
      <c r="CB118" s="883"/>
      <c r="CC118" s="883"/>
      <c r="CD118" s="883"/>
      <c r="CE118" s="883"/>
      <c r="CF118" s="860" t="s">
        <v>203</v>
      </c>
      <c r="CG118" s="861"/>
      <c r="CH118" s="861"/>
      <c r="CI118" s="861"/>
      <c r="CJ118" s="861"/>
      <c r="CK118" s="1023"/>
      <c r="CL118" s="1024"/>
      <c r="CM118" s="862" t="s">
        <v>489</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48" t="s">
        <v>203</v>
      </c>
      <c r="DH118" s="849"/>
      <c r="DI118" s="849"/>
      <c r="DJ118" s="849"/>
      <c r="DK118" s="850"/>
      <c r="DL118" s="851" t="s">
        <v>203</v>
      </c>
      <c r="DM118" s="849"/>
      <c r="DN118" s="849"/>
      <c r="DO118" s="849"/>
      <c r="DP118" s="850"/>
      <c r="DQ118" s="851" t="s">
        <v>203</v>
      </c>
      <c r="DR118" s="849"/>
      <c r="DS118" s="849"/>
      <c r="DT118" s="849"/>
      <c r="DU118" s="850"/>
      <c r="DV118" s="852" t="s">
        <v>203</v>
      </c>
      <c r="DW118" s="853"/>
      <c r="DX118" s="853"/>
      <c r="DY118" s="853"/>
      <c r="DZ118" s="854"/>
    </row>
    <row r="119" spans="1:130" s="54" customFormat="1" ht="26.25" customHeight="1" x14ac:dyDescent="0.2">
      <c r="A119" s="1027" t="s">
        <v>394</v>
      </c>
      <c r="B119" s="1022"/>
      <c r="C119" s="840" t="s">
        <v>477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828" t="s">
        <v>203</v>
      </c>
      <c r="AB119" s="829"/>
      <c r="AC119" s="829"/>
      <c r="AD119" s="829"/>
      <c r="AE119" s="830"/>
      <c r="AF119" s="831" t="s">
        <v>203</v>
      </c>
      <c r="AG119" s="829"/>
      <c r="AH119" s="829"/>
      <c r="AI119" s="829"/>
      <c r="AJ119" s="830"/>
      <c r="AK119" s="831" t="s">
        <v>203</v>
      </c>
      <c r="AL119" s="829"/>
      <c r="AM119" s="829"/>
      <c r="AN119" s="829"/>
      <c r="AO119" s="830"/>
      <c r="AP119" s="832" t="s">
        <v>203</v>
      </c>
      <c r="AQ119" s="833"/>
      <c r="AR119" s="833"/>
      <c r="AS119" s="833"/>
      <c r="AT119" s="834"/>
      <c r="AU119" s="1019"/>
      <c r="AV119" s="1020"/>
      <c r="AW119" s="1020"/>
      <c r="AX119" s="1020"/>
      <c r="AY119" s="1020"/>
      <c r="AZ119" s="83" t="s">
        <v>281</v>
      </c>
      <c r="BA119" s="83"/>
      <c r="BB119" s="83"/>
      <c r="BC119" s="83"/>
      <c r="BD119" s="83"/>
      <c r="BE119" s="83"/>
      <c r="BF119" s="83"/>
      <c r="BG119" s="83"/>
      <c r="BH119" s="83"/>
      <c r="BI119" s="83"/>
      <c r="BJ119" s="83"/>
      <c r="BK119" s="83"/>
      <c r="BL119" s="83"/>
      <c r="BM119" s="83"/>
      <c r="BN119" s="83"/>
      <c r="BO119" s="873" t="s">
        <v>170</v>
      </c>
      <c r="BP119" s="884"/>
      <c r="BQ119" s="882">
        <v>81055881</v>
      </c>
      <c r="BR119" s="883"/>
      <c r="BS119" s="883"/>
      <c r="BT119" s="883"/>
      <c r="BU119" s="883"/>
      <c r="BV119" s="883">
        <v>77950872</v>
      </c>
      <c r="BW119" s="883"/>
      <c r="BX119" s="883"/>
      <c r="BY119" s="883"/>
      <c r="BZ119" s="883"/>
      <c r="CA119" s="883">
        <v>76124076</v>
      </c>
      <c r="CB119" s="883"/>
      <c r="CC119" s="883"/>
      <c r="CD119" s="883"/>
      <c r="CE119" s="883"/>
      <c r="CF119" s="885"/>
      <c r="CG119" s="886"/>
      <c r="CH119" s="886"/>
      <c r="CI119" s="886"/>
      <c r="CJ119" s="887"/>
      <c r="CK119" s="1025"/>
      <c r="CL119" s="1026"/>
      <c r="CM119" s="888" t="s">
        <v>491</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91">
        <v>64247</v>
      </c>
      <c r="DH119" s="892"/>
      <c r="DI119" s="892"/>
      <c r="DJ119" s="892"/>
      <c r="DK119" s="893"/>
      <c r="DL119" s="894">
        <v>52811</v>
      </c>
      <c r="DM119" s="892"/>
      <c r="DN119" s="892"/>
      <c r="DO119" s="892"/>
      <c r="DP119" s="893"/>
      <c r="DQ119" s="894">
        <v>41255</v>
      </c>
      <c r="DR119" s="892"/>
      <c r="DS119" s="892"/>
      <c r="DT119" s="892"/>
      <c r="DU119" s="893"/>
      <c r="DV119" s="895">
        <v>0.2</v>
      </c>
      <c r="DW119" s="896"/>
      <c r="DX119" s="896"/>
      <c r="DY119" s="896"/>
      <c r="DZ119" s="897"/>
    </row>
    <row r="120" spans="1:130" s="54" customFormat="1" ht="26.25" customHeight="1" x14ac:dyDescent="0.2">
      <c r="A120" s="1028"/>
      <c r="B120" s="1024"/>
      <c r="C120" s="862" t="s">
        <v>139</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48" t="s">
        <v>203</v>
      </c>
      <c r="AB120" s="849"/>
      <c r="AC120" s="849"/>
      <c r="AD120" s="849"/>
      <c r="AE120" s="850"/>
      <c r="AF120" s="851" t="s">
        <v>203</v>
      </c>
      <c r="AG120" s="849"/>
      <c r="AH120" s="849"/>
      <c r="AI120" s="849"/>
      <c r="AJ120" s="850"/>
      <c r="AK120" s="851" t="s">
        <v>203</v>
      </c>
      <c r="AL120" s="849"/>
      <c r="AM120" s="849"/>
      <c r="AN120" s="849"/>
      <c r="AO120" s="850"/>
      <c r="AP120" s="852" t="s">
        <v>203</v>
      </c>
      <c r="AQ120" s="853"/>
      <c r="AR120" s="853"/>
      <c r="AS120" s="853"/>
      <c r="AT120" s="854"/>
      <c r="AU120" s="990" t="s">
        <v>479</v>
      </c>
      <c r="AV120" s="991"/>
      <c r="AW120" s="991"/>
      <c r="AX120" s="991"/>
      <c r="AY120" s="992"/>
      <c r="AZ120" s="835" t="s">
        <v>220</v>
      </c>
      <c r="BA120" s="826"/>
      <c r="BB120" s="826"/>
      <c r="BC120" s="826"/>
      <c r="BD120" s="826"/>
      <c r="BE120" s="826"/>
      <c r="BF120" s="826"/>
      <c r="BG120" s="826"/>
      <c r="BH120" s="826"/>
      <c r="BI120" s="826"/>
      <c r="BJ120" s="826"/>
      <c r="BK120" s="826"/>
      <c r="BL120" s="826"/>
      <c r="BM120" s="826"/>
      <c r="BN120" s="826"/>
      <c r="BO120" s="826"/>
      <c r="BP120" s="827"/>
      <c r="BQ120" s="836">
        <v>20755832</v>
      </c>
      <c r="BR120" s="837"/>
      <c r="BS120" s="837"/>
      <c r="BT120" s="837"/>
      <c r="BU120" s="837"/>
      <c r="BV120" s="837">
        <v>22501948</v>
      </c>
      <c r="BW120" s="837"/>
      <c r="BX120" s="837"/>
      <c r="BY120" s="837"/>
      <c r="BZ120" s="837"/>
      <c r="CA120" s="837">
        <v>22891870</v>
      </c>
      <c r="CB120" s="837"/>
      <c r="CC120" s="837"/>
      <c r="CD120" s="837"/>
      <c r="CE120" s="837"/>
      <c r="CF120" s="838">
        <v>86.8</v>
      </c>
      <c r="CG120" s="839"/>
      <c r="CH120" s="839"/>
      <c r="CI120" s="839"/>
      <c r="CJ120" s="839"/>
      <c r="CK120" s="998" t="s">
        <v>276</v>
      </c>
      <c r="CL120" s="999"/>
      <c r="CM120" s="999"/>
      <c r="CN120" s="999"/>
      <c r="CO120" s="1000"/>
      <c r="CP120" s="898" t="s">
        <v>465</v>
      </c>
      <c r="CQ120" s="899"/>
      <c r="CR120" s="899"/>
      <c r="CS120" s="899"/>
      <c r="CT120" s="899"/>
      <c r="CU120" s="899"/>
      <c r="CV120" s="899"/>
      <c r="CW120" s="899"/>
      <c r="CX120" s="899"/>
      <c r="CY120" s="899"/>
      <c r="CZ120" s="899"/>
      <c r="DA120" s="899"/>
      <c r="DB120" s="899"/>
      <c r="DC120" s="899"/>
      <c r="DD120" s="899"/>
      <c r="DE120" s="899"/>
      <c r="DF120" s="900"/>
      <c r="DG120" s="836">
        <v>12652160</v>
      </c>
      <c r="DH120" s="837"/>
      <c r="DI120" s="837"/>
      <c r="DJ120" s="837"/>
      <c r="DK120" s="837"/>
      <c r="DL120" s="837">
        <v>12138975</v>
      </c>
      <c r="DM120" s="837"/>
      <c r="DN120" s="837"/>
      <c r="DO120" s="837"/>
      <c r="DP120" s="837"/>
      <c r="DQ120" s="837">
        <v>11539671</v>
      </c>
      <c r="DR120" s="837"/>
      <c r="DS120" s="837"/>
      <c r="DT120" s="837"/>
      <c r="DU120" s="837"/>
      <c r="DV120" s="843">
        <v>43.7</v>
      </c>
      <c r="DW120" s="843"/>
      <c r="DX120" s="843"/>
      <c r="DY120" s="843"/>
      <c r="DZ120" s="844"/>
    </row>
    <row r="121" spans="1:130" s="54" customFormat="1" ht="26.25" customHeight="1" x14ac:dyDescent="0.2">
      <c r="A121" s="1028"/>
      <c r="B121" s="1024"/>
      <c r="C121" s="870" t="s">
        <v>138</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48" t="s">
        <v>203</v>
      </c>
      <c r="AB121" s="849"/>
      <c r="AC121" s="849"/>
      <c r="AD121" s="849"/>
      <c r="AE121" s="850"/>
      <c r="AF121" s="851" t="s">
        <v>203</v>
      </c>
      <c r="AG121" s="849"/>
      <c r="AH121" s="849"/>
      <c r="AI121" s="849"/>
      <c r="AJ121" s="850"/>
      <c r="AK121" s="851" t="s">
        <v>203</v>
      </c>
      <c r="AL121" s="849"/>
      <c r="AM121" s="849"/>
      <c r="AN121" s="849"/>
      <c r="AO121" s="850"/>
      <c r="AP121" s="852" t="s">
        <v>203</v>
      </c>
      <c r="AQ121" s="853"/>
      <c r="AR121" s="853"/>
      <c r="AS121" s="853"/>
      <c r="AT121" s="854"/>
      <c r="AU121" s="993"/>
      <c r="AV121" s="994"/>
      <c r="AW121" s="994"/>
      <c r="AX121" s="994"/>
      <c r="AY121" s="995"/>
      <c r="AZ121" s="855" t="s">
        <v>492</v>
      </c>
      <c r="BA121" s="856"/>
      <c r="BB121" s="856"/>
      <c r="BC121" s="856"/>
      <c r="BD121" s="856"/>
      <c r="BE121" s="856"/>
      <c r="BF121" s="856"/>
      <c r="BG121" s="856"/>
      <c r="BH121" s="856"/>
      <c r="BI121" s="856"/>
      <c r="BJ121" s="856"/>
      <c r="BK121" s="856"/>
      <c r="BL121" s="856"/>
      <c r="BM121" s="856"/>
      <c r="BN121" s="856"/>
      <c r="BO121" s="856"/>
      <c r="BP121" s="857"/>
      <c r="BQ121" s="858">
        <v>1744790</v>
      </c>
      <c r="BR121" s="859"/>
      <c r="BS121" s="859"/>
      <c r="BT121" s="859"/>
      <c r="BU121" s="859"/>
      <c r="BV121" s="859">
        <v>1691493</v>
      </c>
      <c r="BW121" s="859"/>
      <c r="BX121" s="859"/>
      <c r="BY121" s="859"/>
      <c r="BZ121" s="859"/>
      <c r="CA121" s="859">
        <v>1835897</v>
      </c>
      <c r="CB121" s="859"/>
      <c r="CC121" s="859"/>
      <c r="CD121" s="859"/>
      <c r="CE121" s="859"/>
      <c r="CF121" s="860">
        <v>7</v>
      </c>
      <c r="CG121" s="861"/>
      <c r="CH121" s="861"/>
      <c r="CI121" s="861"/>
      <c r="CJ121" s="861"/>
      <c r="CK121" s="1001"/>
      <c r="CL121" s="1002"/>
      <c r="CM121" s="1002"/>
      <c r="CN121" s="1002"/>
      <c r="CO121" s="1003"/>
      <c r="CP121" s="901" t="s">
        <v>462</v>
      </c>
      <c r="CQ121" s="902"/>
      <c r="CR121" s="902"/>
      <c r="CS121" s="902"/>
      <c r="CT121" s="902"/>
      <c r="CU121" s="902"/>
      <c r="CV121" s="902"/>
      <c r="CW121" s="902"/>
      <c r="CX121" s="902"/>
      <c r="CY121" s="902"/>
      <c r="CZ121" s="902"/>
      <c r="DA121" s="902"/>
      <c r="DB121" s="902"/>
      <c r="DC121" s="902"/>
      <c r="DD121" s="902"/>
      <c r="DE121" s="902"/>
      <c r="DF121" s="903"/>
      <c r="DG121" s="858">
        <v>239699</v>
      </c>
      <c r="DH121" s="859"/>
      <c r="DI121" s="859"/>
      <c r="DJ121" s="859"/>
      <c r="DK121" s="859"/>
      <c r="DL121" s="859">
        <v>223968</v>
      </c>
      <c r="DM121" s="859"/>
      <c r="DN121" s="859"/>
      <c r="DO121" s="859"/>
      <c r="DP121" s="859"/>
      <c r="DQ121" s="859">
        <v>203814</v>
      </c>
      <c r="DR121" s="859"/>
      <c r="DS121" s="859"/>
      <c r="DT121" s="859"/>
      <c r="DU121" s="859"/>
      <c r="DV121" s="865">
        <v>0.8</v>
      </c>
      <c r="DW121" s="865"/>
      <c r="DX121" s="865"/>
      <c r="DY121" s="865"/>
      <c r="DZ121" s="866"/>
    </row>
    <row r="122" spans="1:130" s="54" customFormat="1" ht="26.25" customHeight="1" x14ac:dyDescent="0.2">
      <c r="A122" s="1028"/>
      <c r="B122" s="1024"/>
      <c r="C122" s="862" t="s">
        <v>485</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48" t="s">
        <v>203</v>
      </c>
      <c r="AB122" s="849"/>
      <c r="AC122" s="849"/>
      <c r="AD122" s="849"/>
      <c r="AE122" s="850"/>
      <c r="AF122" s="851" t="s">
        <v>203</v>
      </c>
      <c r="AG122" s="849"/>
      <c r="AH122" s="849"/>
      <c r="AI122" s="849"/>
      <c r="AJ122" s="850"/>
      <c r="AK122" s="851" t="s">
        <v>203</v>
      </c>
      <c r="AL122" s="849"/>
      <c r="AM122" s="849"/>
      <c r="AN122" s="849"/>
      <c r="AO122" s="850"/>
      <c r="AP122" s="852" t="s">
        <v>203</v>
      </c>
      <c r="AQ122" s="853"/>
      <c r="AR122" s="853"/>
      <c r="AS122" s="853"/>
      <c r="AT122" s="854"/>
      <c r="AU122" s="993"/>
      <c r="AV122" s="994"/>
      <c r="AW122" s="994"/>
      <c r="AX122" s="994"/>
      <c r="AY122" s="995"/>
      <c r="AZ122" s="881" t="s">
        <v>466</v>
      </c>
      <c r="BA122" s="868"/>
      <c r="BB122" s="868"/>
      <c r="BC122" s="868"/>
      <c r="BD122" s="868"/>
      <c r="BE122" s="868"/>
      <c r="BF122" s="868"/>
      <c r="BG122" s="868"/>
      <c r="BH122" s="868"/>
      <c r="BI122" s="868"/>
      <c r="BJ122" s="868"/>
      <c r="BK122" s="868"/>
      <c r="BL122" s="868"/>
      <c r="BM122" s="868"/>
      <c r="BN122" s="868"/>
      <c r="BO122" s="868"/>
      <c r="BP122" s="869"/>
      <c r="BQ122" s="882">
        <v>56073406</v>
      </c>
      <c r="BR122" s="883"/>
      <c r="BS122" s="883"/>
      <c r="BT122" s="883"/>
      <c r="BU122" s="883"/>
      <c r="BV122" s="883">
        <v>54385802</v>
      </c>
      <c r="BW122" s="883"/>
      <c r="BX122" s="883"/>
      <c r="BY122" s="883"/>
      <c r="BZ122" s="883"/>
      <c r="CA122" s="883">
        <v>52602975</v>
      </c>
      <c r="CB122" s="883"/>
      <c r="CC122" s="883"/>
      <c r="CD122" s="883"/>
      <c r="CE122" s="883"/>
      <c r="CF122" s="904">
        <v>199.4</v>
      </c>
      <c r="CG122" s="905"/>
      <c r="CH122" s="905"/>
      <c r="CI122" s="905"/>
      <c r="CJ122" s="905"/>
      <c r="CK122" s="1001"/>
      <c r="CL122" s="1002"/>
      <c r="CM122" s="1002"/>
      <c r="CN122" s="1002"/>
      <c r="CO122" s="1003"/>
      <c r="CP122" s="901" t="s">
        <v>461</v>
      </c>
      <c r="CQ122" s="902"/>
      <c r="CR122" s="902"/>
      <c r="CS122" s="902"/>
      <c r="CT122" s="902"/>
      <c r="CU122" s="902"/>
      <c r="CV122" s="902"/>
      <c r="CW122" s="902"/>
      <c r="CX122" s="902"/>
      <c r="CY122" s="902"/>
      <c r="CZ122" s="902"/>
      <c r="DA122" s="902"/>
      <c r="DB122" s="902"/>
      <c r="DC122" s="902"/>
      <c r="DD122" s="902"/>
      <c r="DE122" s="902"/>
      <c r="DF122" s="903"/>
      <c r="DG122" s="858" t="s">
        <v>203</v>
      </c>
      <c r="DH122" s="859"/>
      <c r="DI122" s="859"/>
      <c r="DJ122" s="859"/>
      <c r="DK122" s="859"/>
      <c r="DL122" s="859" t="s">
        <v>203</v>
      </c>
      <c r="DM122" s="859"/>
      <c r="DN122" s="859"/>
      <c r="DO122" s="859"/>
      <c r="DP122" s="859"/>
      <c r="DQ122" s="859" t="s">
        <v>203</v>
      </c>
      <c r="DR122" s="859"/>
      <c r="DS122" s="859"/>
      <c r="DT122" s="859"/>
      <c r="DU122" s="859"/>
      <c r="DV122" s="865" t="s">
        <v>203</v>
      </c>
      <c r="DW122" s="865"/>
      <c r="DX122" s="865"/>
      <c r="DY122" s="865"/>
      <c r="DZ122" s="866"/>
    </row>
    <row r="123" spans="1:130" s="54" customFormat="1" ht="26.25" customHeight="1" x14ac:dyDescent="0.2">
      <c r="A123" s="1028"/>
      <c r="B123" s="1024"/>
      <c r="C123" s="862" t="s">
        <v>486</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48">
        <v>15200</v>
      </c>
      <c r="AB123" s="849"/>
      <c r="AC123" s="849"/>
      <c r="AD123" s="849"/>
      <c r="AE123" s="850"/>
      <c r="AF123" s="851">
        <v>13560</v>
      </c>
      <c r="AG123" s="849"/>
      <c r="AH123" s="849"/>
      <c r="AI123" s="849"/>
      <c r="AJ123" s="850"/>
      <c r="AK123" s="851">
        <v>13560</v>
      </c>
      <c r="AL123" s="849"/>
      <c r="AM123" s="849"/>
      <c r="AN123" s="849"/>
      <c r="AO123" s="850"/>
      <c r="AP123" s="852">
        <v>0.1</v>
      </c>
      <c r="AQ123" s="853"/>
      <c r="AR123" s="853"/>
      <c r="AS123" s="853"/>
      <c r="AT123" s="854"/>
      <c r="AU123" s="996"/>
      <c r="AV123" s="997"/>
      <c r="AW123" s="997"/>
      <c r="AX123" s="997"/>
      <c r="AY123" s="997"/>
      <c r="AZ123" s="83" t="s">
        <v>281</v>
      </c>
      <c r="BA123" s="83"/>
      <c r="BB123" s="83"/>
      <c r="BC123" s="83"/>
      <c r="BD123" s="83"/>
      <c r="BE123" s="83"/>
      <c r="BF123" s="83"/>
      <c r="BG123" s="83"/>
      <c r="BH123" s="83"/>
      <c r="BI123" s="83"/>
      <c r="BJ123" s="83"/>
      <c r="BK123" s="83"/>
      <c r="BL123" s="83"/>
      <c r="BM123" s="83"/>
      <c r="BN123" s="83"/>
      <c r="BO123" s="873" t="s">
        <v>493</v>
      </c>
      <c r="BP123" s="884"/>
      <c r="BQ123" s="906">
        <v>78574028</v>
      </c>
      <c r="BR123" s="907"/>
      <c r="BS123" s="907"/>
      <c r="BT123" s="907"/>
      <c r="BU123" s="907"/>
      <c r="BV123" s="907">
        <v>78579243</v>
      </c>
      <c r="BW123" s="907"/>
      <c r="BX123" s="907"/>
      <c r="BY123" s="907"/>
      <c r="BZ123" s="907"/>
      <c r="CA123" s="907">
        <v>77330742</v>
      </c>
      <c r="CB123" s="907"/>
      <c r="CC123" s="907"/>
      <c r="CD123" s="907"/>
      <c r="CE123" s="907"/>
      <c r="CF123" s="885"/>
      <c r="CG123" s="886"/>
      <c r="CH123" s="886"/>
      <c r="CI123" s="886"/>
      <c r="CJ123" s="887"/>
      <c r="CK123" s="1001"/>
      <c r="CL123" s="1002"/>
      <c r="CM123" s="1002"/>
      <c r="CN123" s="1002"/>
      <c r="CO123" s="1003"/>
      <c r="CP123" s="901" t="s">
        <v>11</v>
      </c>
      <c r="CQ123" s="902"/>
      <c r="CR123" s="902"/>
      <c r="CS123" s="902"/>
      <c r="CT123" s="902"/>
      <c r="CU123" s="902"/>
      <c r="CV123" s="902"/>
      <c r="CW123" s="902"/>
      <c r="CX123" s="902"/>
      <c r="CY123" s="902"/>
      <c r="CZ123" s="902"/>
      <c r="DA123" s="902"/>
      <c r="DB123" s="902"/>
      <c r="DC123" s="902"/>
      <c r="DD123" s="902"/>
      <c r="DE123" s="902"/>
      <c r="DF123" s="903"/>
      <c r="DG123" s="848" t="s">
        <v>203</v>
      </c>
      <c r="DH123" s="849"/>
      <c r="DI123" s="849"/>
      <c r="DJ123" s="849"/>
      <c r="DK123" s="850"/>
      <c r="DL123" s="851" t="s">
        <v>203</v>
      </c>
      <c r="DM123" s="849"/>
      <c r="DN123" s="849"/>
      <c r="DO123" s="849"/>
      <c r="DP123" s="850"/>
      <c r="DQ123" s="851" t="s">
        <v>203</v>
      </c>
      <c r="DR123" s="849"/>
      <c r="DS123" s="849"/>
      <c r="DT123" s="849"/>
      <c r="DU123" s="850"/>
      <c r="DV123" s="852" t="s">
        <v>203</v>
      </c>
      <c r="DW123" s="853"/>
      <c r="DX123" s="853"/>
      <c r="DY123" s="853"/>
      <c r="DZ123" s="854"/>
    </row>
    <row r="124" spans="1:130" s="54" customFormat="1" ht="26.25" customHeight="1" x14ac:dyDescent="0.2">
      <c r="A124" s="1028"/>
      <c r="B124" s="1024"/>
      <c r="C124" s="862" t="s">
        <v>345</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48" t="s">
        <v>203</v>
      </c>
      <c r="AB124" s="849"/>
      <c r="AC124" s="849"/>
      <c r="AD124" s="849"/>
      <c r="AE124" s="850"/>
      <c r="AF124" s="851" t="s">
        <v>203</v>
      </c>
      <c r="AG124" s="849"/>
      <c r="AH124" s="849"/>
      <c r="AI124" s="849"/>
      <c r="AJ124" s="850"/>
      <c r="AK124" s="851" t="s">
        <v>203</v>
      </c>
      <c r="AL124" s="849"/>
      <c r="AM124" s="849"/>
      <c r="AN124" s="849"/>
      <c r="AO124" s="850"/>
      <c r="AP124" s="852" t="s">
        <v>203</v>
      </c>
      <c r="AQ124" s="853"/>
      <c r="AR124" s="853"/>
      <c r="AS124" s="853"/>
      <c r="AT124" s="854"/>
      <c r="AU124" s="912" t="s">
        <v>494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9.3000000000000007</v>
      </c>
      <c r="BR124" s="916"/>
      <c r="BS124" s="916"/>
      <c r="BT124" s="916"/>
      <c r="BU124" s="916"/>
      <c r="BV124" s="916" t="s">
        <v>203</v>
      </c>
      <c r="BW124" s="916"/>
      <c r="BX124" s="916"/>
      <c r="BY124" s="916"/>
      <c r="BZ124" s="916"/>
      <c r="CA124" s="916" t="s">
        <v>203</v>
      </c>
      <c r="CB124" s="916"/>
      <c r="CC124" s="916"/>
      <c r="CD124" s="916"/>
      <c r="CE124" s="916"/>
      <c r="CF124" s="917"/>
      <c r="CG124" s="918"/>
      <c r="CH124" s="918"/>
      <c r="CI124" s="918"/>
      <c r="CJ124" s="919"/>
      <c r="CK124" s="1004"/>
      <c r="CL124" s="1004"/>
      <c r="CM124" s="1004"/>
      <c r="CN124" s="1004"/>
      <c r="CO124" s="1005"/>
      <c r="CP124" s="901" t="s">
        <v>496</v>
      </c>
      <c r="CQ124" s="902"/>
      <c r="CR124" s="902"/>
      <c r="CS124" s="902"/>
      <c r="CT124" s="902"/>
      <c r="CU124" s="902"/>
      <c r="CV124" s="902"/>
      <c r="CW124" s="902"/>
      <c r="CX124" s="902"/>
      <c r="CY124" s="902"/>
      <c r="CZ124" s="902"/>
      <c r="DA124" s="902"/>
      <c r="DB124" s="902"/>
      <c r="DC124" s="902"/>
      <c r="DD124" s="902"/>
      <c r="DE124" s="902"/>
      <c r="DF124" s="903"/>
      <c r="DG124" s="891" t="s">
        <v>203</v>
      </c>
      <c r="DH124" s="892"/>
      <c r="DI124" s="892"/>
      <c r="DJ124" s="892"/>
      <c r="DK124" s="893"/>
      <c r="DL124" s="894" t="s">
        <v>203</v>
      </c>
      <c r="DM124" s="892"/>
      <c r="DN124" s="892"/>
      <c r="DO124" s="892"/>
      <c r="DP124" s="893"/>
      <c r="DQ124" s="894" t="s">
        <v>203</v>
      </c>
      <c r="DR124" s="892"/>
      <c r="DS124" s="892"/>
      <c r="DT124" s="892"/>
      <c r="DU124" s="893"/>
      <c r="DV124" s="895" t="s">
        <v>203</v>
      </c>
      <c r="DW124" s="896"/>
      <c r="DX124" s="896"/>
      <c r="DY124" s="896"/>
      <c r="DZ124" s="897"/>
    </row>
    <row r="125" spans="1:130" s="54" customFormat="1" ht="26.25" customHeight="1" x14ac:dyDescent="0.2">
      <c r="A125" s="1028"/>
      <c r="B125" s="1024"/>
      <c r="C125" s="862" t="s">
        <v>489</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48" t="s">
        <v>203</v>
      </c>
      <c r="AB125" s="849"/>
      <c r="AC125" s="849"/>
      <c r="AD125" s="849"/>
      <c r="AE125" s="850"/>
      <c r="AF125" s="851" t="s">
        <v>203</v>
      </c>
      <c r="AG125" s="849"/>
      <c r="AH125" s="849"/>
      <c r="AI125" s="849"/>
      <c r="AJ125" s="850"/>
      <c r="AK125" s="851" t="s">
        <v>203</v>
      </c>
      <c r="AL125" s="849"/>
      <c r="AM125" s="849"/>
      <c r="AN125" s="849"/>
      <c r="AO125" s="850"/>
      <c r="AP125" s="852" t="s">
        <v>203</v>
      </c>
      <c r="AQ125" s="853"/>
      <c r="AR125" s="853"/>
      <c r="AS125" s="853"/>
      <c r="AT125" s="85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6" t="s">
        <v>499</v>
      </c>
      <c r="CL125" s="999"/>
      <c r="CM125" s="999"/>
      <c r="CN125" s="999"/>
      <c r="CO125" s="1000"/>
      <c r="CP125" s="835" t="s">
        <v>141</v>
      </c>
      <c r="CQ125" s="826"/>
      <c r="CR125" s="826"/>
      <c r="CS125" s="826"/>
      <c r="CT125" s="826"/>
      <c r="CU125" s="826"/>
      <c r="CV125" s="826"/>
      <c r="CW125" s="826"/>
      <c r="CX125" s="826"/>
      <c r="CY125" s="826"/>
      <c r="CZ125" s="826"/>
      <c r="DA125" s="826"/>
      <c r="DB125" s="826"/>
      <c r="DC125" s="826"/>
      <c r="DD125" s="826"/>
      <c r="DE125" s="826"/>
      <c r="DF125" s="827"/>
      <c r="DG125" s="836" t="s">
        <v>203</v>
      </c>
      <c r="DH125" s="837"/>
      <c r="DI125" s="837"/>
      <c r="DJ125" s="837"/>
      <c r="DK125" s="837"/>
      <c r="DL125" s="837" t="s">
        <v>203</v>
      </c>
      <c r="DM125" s="837"/>
      <c r="DN125" s="837"/>
      <c r="DO125" s="837"/>
      <c r="DP125" s="837"/>
      <c r="DQ125" s="837" t="s">
        <v>203</v>
      </c>
      <c r="DR125" s="837"/>
      <c r="DS125" s="837"/>
      <c r="DT125" s="837"/>
      <c r="DU125" s="837"/>
      <c r="DV125" s="843" t="s">
        <v>203</v>
      </c>
      <c r="DW125" s="843"/>
      <c r="DX125" s="843"/>
      <c r="DY125" s="843"/>
      <c r="DZ125" s="844"/>
    </row>
    <row r="126" spans="1:130" s="54" customFormat="1" ht="26.25" customHeight="1" x14ac:dyDescent="0.2">
      <c r="A126" s="1028"/>
      <c r="B126" s="1024"/>
      <c r="C126" s="862" t="s">
        <v>491</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48">
        <v>13213</v>
      </c>
      <c r="AB126" s="849"/>
      <c r="AC126" s="849"/>
      <c r="AD126" s="849"/>
      <c r="AE126" s="850"/>
      <c r="AF126" s="851">
        <v>11436</v>
      </c>
      <c r="AG126" s="849"/>
      <c r="AH126" s="849"/>
      <c r="AI126" s="849"/>
      <c r="AJ126" s="850"/>
      <c r="AK126" s="851">
        <v>11556</v>
      </c>
      <c r="AL126" s="849"/>
      <c r="AM126" s="849"/>
      <c r="AN126" s="849"/>
      <c r="AO126" s="850"/>
      <c r="AP126" s="852">
        <v>0</v>
      </c>
      <c r="AQ126" s="853"/>
      <c r="AR126" s="853"/>
      <c r="AS126" s="853"/>
      <c r="AT126" s="85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7"/>
      <c r="CL126" s="1002"/>
      <c r="CM126" s="1002"/>
      <c r="CN126" s="1002"/>
      <c r="CO126" s="1003"/>
      <c r="CP126" s="855" t="s">
        <v>423</v>
      </c>
      <c r="CQ126" s="856"/>
      <c r="CR126" s="856"/>
      <c r="CS126" s="856"/>
      <c r="CT126" s="856"/>
      <c r="CU126" s="856"/>
      <c r="CV126" s="856"/>
      <c r="CW126" s="856"/>
      <c r="CX126" s="856"/>
      <c r="CY126" s="856"/>
      <c r="CZ126" s="856"/>
      <c r="DA126" s="856"/>
      <c r="DB126" s="856"/>
      <c r="DC126" s="856"/>
      <c r="DD126" s="856"/>
      <c r="DE126" s="856"/>
      <c r="DF126" s="857"/>
      <c r="DG126" s="858" t="s">
        <v>203</v>
      </c>
      <c r="DH126" s="859"/>
      <c r="DI126" s="859"/>
      <c r="DJ126" s="859"/>
      <c r="DK126" s="859"/>
      <c r="DL126" s="859" t="s">
        <v>203</v>
      </c>
      <c r="DM126" s="859"/>
      <c r="DN126" s="859"/>
      <c r="DO126" s="859"/>
      <c r="DP126" s="859"/>
      <c r="DQ126" s="859" t="s">
        <v>203</v>
      </c>
      <c r="DR126" s="859"/>
      <c r="DS126" s="859"/>
      <c r="DT126" s="859"/>
      <c r="DU126" s="859"/>
      <c r="DV126" s="865" t="s">
        <v>203</v>
      </c>
      <c r="DW126" s="865"/>
      <c r="DX126" s="865"/>
      <c r="DY126" s="865"/>
      <c r="DZ126" s="866"/>
    </row>
    <row r="127" spans="1:130" s="54" customFormat="1" ht="26.25" customHeight="1" x14ac:dyDescent="0.2">
      <c r="A127" s="1029"/>
      <c r="B127" s="1026"/>
      <c r="C127" s="888" t="s">
        <v>77</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48">
        <v>1796</v>
      </c>
      <c r="AB127" s="849"/>
      <c r="AC127" s="849"/>
      <c r="AD127" s="849"/>
      <c r="AE127" s="850"/>
      <c r="AF127" s="851">
        <v>1464</v>
      </c>
      <c r="AG127" s="849"/>
      <c r="AH127" s="849"/>
      <c r="AI127" s="849"/>
      <c r="AJ127" s="850"/>
      <c r="AK127" s="851">
        <v>1187</v>
      </c>
      <c r="AL127" s="849"/>
      <c r="AM127" s="849"/>
      <c r="AN127" s="849"/>
      <c r="AO127" s="850"/>
      <c r="AP127" s="852">
        <v>0</v>
      </c>
      <c r="AQ127" s="853"/>
      <c r="AR127" s="853"/>
      <c r="AS127" s="853"/>
      <c r="AT127" s="854"/>
      <c r="AU127" s="77"/>
      <c r="AV127" s="77"/>
      <c r="AW127" s="77"/>
      <c r="AX127" s="939" t="s">
        <v>500</v>
      </c>
      <c r="AY127" s="909"/>
      <c r="AZ127" s="909"/>
      <c r="BA127" s="909"/>
      <c r="BB127" s="909"/>
      <c r="BC127" s="909"/>
      <c r="BD127" s="909"/>
      <c r="BE127" s="910"/>
      <c r="BF127" s="908" t="s">
        <v>501</v>
      </c>
      <c r="BG127" s="909"/>
      <c r="BH127" s="909"/>
      <c r="BI127" s="909"/>
      <c r="BJ127" s="909"/>
      <c r="BK127" s="909"/>
      <c r="BL127" s="910"/>
      <c r="BM127" s="908" t="s">
        <v>424</v>
      </c>
      <c r="BN127" s="909"/>
      <c r="BO127" s="909"/>
      <c r="BP127" s="909"/>
      <c r="BQ127" s="909"/>
      <c r="BR127" s="909"/>
      <c r="BS127" s="910"/>
      <c r="BT127" s="908" t="s">
        <v>416</v>
      </c>
      <c r="BU127" s="909"/>
      <c r="BV127" s="909"/>
      <c r="BW127" s="909"/>
      <c r="BX127" s="909"/>
      <c r="BY127" s="909"/>
      <c r="BZ127" s="911"/>
      <c r="CA127" s="77"/>
      <c r="CB127" s="77"/>
      <c r="CC127" s="77"/>
      <c r="CD127" s="89"/>
      <c r="CE127" s="89"/>
      <c r="CF127" s="89"/>
      <c r="CG127" s="74"/>
      <c r="CH127" s="74"/>
      <c r="CI127" s="74"/>
      <c r="CJ127" s="90"/>
      <c r="CK127" s="1007"/>
      <c r="CL127" s="1002"/>
      <c r="CM127" s="1002"/>
      <c r="CN127" s="1002"/>
      <c r="CO127" s="1003"/>
      <c r="CP127" s="855" t="s">
        <v>445</v>
      </c>
      <c r="CQ127" s="856"/>
      <c r="CR127" s="856"/>
      <c r="CS127" s="856"/>
      <c r="CT127" s="856"/>
      <c r="CU127" s="856"/>
      <c r="CV127" s="856"/>
      <c r="CW127" s="856"/>
      <c r="CX127" s="856"/>
      <c r="CY127" s="856"/>
      <c r="CZ127" s="856"/>
      <c r="DA127" s="856"/>
      <c r="DB127" s="856"/>
      <c r="DC127" s="856"/>
      <c r="DD127" s="856"/>
      <c r="DE127" s="856"/>
      <c r="DF127" s="857"/>
      <c r="DG127" s="858" t="s">
        <v>203</v>
      </c>
      <c r="DH127" s="859"/>
      <c r="DI127" s="859"/>
      <c r="DJ127" s="859"/>
      <c r="DK127" s="859"/>
      <c r="DL127" s="859" t="s">
        <v>203</v>
      </c>
      <c r="DM127" s="859"/>
      <c r="DN127" s="859"/>
      <c r="DO127" s="859"/>
      <c r="DP127" s="859"/>
      <c r="DQ127" s="859" t="s">
        <v>203</v>
      </c>
      <c r="DR127" s="859"/>
      <c r="DS127" s="859"/>
      <c r="DT127" s="859"/>
      <c r="DU127" s="859"/>
      <c r="DV127" s="865" t="s">
        <v>203</v>
      </c>
      <c r="DW127" s="865"/>
      <c r="DX127" s="865"/>
      <c r="DY127" s="865"/>
      <c r="DZ127" s="866"/>
    </row>
    <row r="128" spans="1:130" s="54" customFormat="1" ht="26.25" customHeight="1" x14ac:dyDescent="0.2">
      <c r="A128" s="960" t="s">
        <v>502</v>
      </c>
      <c r="B128" s="961"/>
      <c r="C128" s="961"/>
      <c r="D128" s="961"/>
      <c r="E128" s="961"/>
      <c r="F128" s="961"/>
      <c r="G128" s="961"/>
      <c r="H128" s="961"/>
      <c r="I128" s="961"/>
      <c r="J128" s="961"/>
      <c r="K128" s="961"/>
      <c r="L128" s="961"/>
      <c r="M128" s="961"/>
      <c r="N128" s="961"/>
      <c r="O128" s="961"/>
      <c r="P128" s="961"/>
      <c r="Q128" s="961"/>
      <c r="R128" s="961"/>
      <c r="S128" s="961"/>
      <c r="T128" s="961"/>
      <c r="U128" s="961"/>
      <c r="V128" s="961"/>
      <c r="W128" s="962" t="s">
        <v>8</v>
      </c>
      <c r="X128" s="962"/>
      <c r="Y128" s="962"/>
      <c r="Z128" s="963"/>
      <c r="AA128" s="828">
        <v>413517</v>
      </c>
      <c r="AB128" s="829"/>
      <c r="AC128" s="829"/>
      <c r="AD128" s="829"/>
      <c r="AE128" s="830"/>
      <c r="AF128" s="831">
        <v>276854</v>
      </c>
      <c r="AG128" s="829"/>
      <c r="AH128" s="829"/>
      <c r="AI128" s="829"/>
      <c r="AJ128" s="830"/>
      <c r="AK128" s="831">
        <v>237426</v>
      </c>
      <c r="AL128" s="829"/>
      <c r="AM128" s="829"/>
      <c r="AN128" s="829"/>
      <c r="AO128" s="830"/>
      <c r="AP128" s="964"/>
      <c r="AQ128" s="965"/>
      <c r="AR128" s="965"/>
      <c r="AS128" s="965"/>
      <c r="AT128" s="966"/>
      <c r="AU128" s="77"/>
      <c r="AV128" s="77"/>
      <c r="AW128" s="77"/>
      <c r="AX128" s="825" t="s">
        <v>314</v>
      </c>
      <c r="AY128" s="826"/>
      <c r="AZ128" s="826"/>
      <c r="BA128" s="826"/>
      <c r="BB128" s="826"/>
      <c r="BC128" s="826"/>
      <c r="BD128" s="826"/>
      <c r="BE128" s="827"/>
      <c r="BF128" s="967" t="s">
        <v>203</v>
      </c>
      <c r="BG128" s="968"/>
      <c r="BH128" s="968"/>
      <c r="BI128" s="968"/>
      <c r="BJ128" s="968"/>
      <c r="BK128" s="968"/>
      <c r="BL128" s="969"/>
      <c r="BM128" s="967">
        <v>11.73</v>
      </c>
      <c r="BN128" s="968"/>
      <c r="BO128" s="968"/>
      <c r="BP128" s="968"/>
      <c r="BQ128" s="968"/>
      <c r="BR128" s="968"/>
      <c r="BS128" s="969"/>
      <c r="BT128" s="967">
        <v>20</v>
      </c>
      <c r="BU128" s="968"/>
      <c r="BV128" s="968"/>
      <c r="BW128" s="968"/>
      <c r="BX128" s="968"/>
      <c r="BY128" s="968"/>
      <c r="BZ128" s="970"/>
      <c r="CA128" s="89"/>
      <c r="CB128" s="89"/>
      <c r="CC128" s="89"/>
      <c r="CD128" s="89"/>
      <c r="CE128" s="89"/>
      <c r="CF128" s="89"/>
      <c r="CG128" s="74"/>
      <c r="CH128" s="74"/>
      <c r="CI128" s="74"/>
      <c r="CJ128" s="90"/>
      <c r="CK128" s="1008"/>
      <c r="CL128" s="1009"/>
      <c r="CM128" s="1009"/>
      <c r="CN128" s="1009"/>
      <c r="CO128" s="1010"/>
      <c r="CP128" s="920" t="s">
        <v>407</v>
      </c>
      <c r="CQ128" s="921"/>
      <c r="CR128" s="921"/>
      <c r="CS128" s="921"/>
      <c r="CT128" s="921"/>
      <c r="CU128" s="921"/>
      <c r="CV128" s="921"/>
      <c r="CW128" s="921"/>
      <c r="CX128" s="921"/>
      <c r="CY128" s="921"/>
      <c r="CZ128" s="921"/>
      <c r="DA128" s="921"/>
      <c r="DB128" s="921"/>
      <c r="DC128" s="921"/>
      <c r="DD128" s="921"/>
      <c r="DE128" s="921"/>
      <c r="DF128" s="922"/>
      <c r="DG128" s="923" t="s">
        <v>203</v>
      </c>
      <c r="DH128" s="924"/>
      <c r="DI128" s="924"/>
      <c r="DJ128" s="924"/>
      <c r="DK128" s="924"/>
      <c r="DL128" s="924" t="s">
        <v>203</v>
      </c>
      <c r="DM128" s="924"/>
      <c r="DN128" s="924"/>
      <c r="DO128" s="924"/>
      <c r="DP128" s="924"/>
      <c r="DQ128" s="924" t="s">
        <v>203</v>
      </c>
      <c r="DR128" s="924"/>
      <c r="DS128" s="924"/>
      <c r="DT128" s="924"/>
      <c r="DU128" s="924"/>
      <c r="DV128" s="925" t="s">
        <v>203</v>
      </c>
      <c r="DW128" s="925"/>
      <c r="DX128" s="925"/>
      <c r="DY128" s="925"/>
      <c r="DZ128" s="926"/>
    </row>
    <row r="129" spans="1:131" s="54" customFormat="1" ht="26.25" customHeight="1" x14ac:dyDescent="0.2">
      <c r="A129" s="845" t="s">
        <v>175</v>
      </c>
      <c r="B129" s="846"/>
      <c r="C129" s="846"/>
      <c r="D129" s="846"/>
      <c r="E129" s="846"/>
      <c r="F129" s="846"/>
      <c r="G129" s="846"/>
      <c r="H129" s="846"/>
      <c r="I129" s="846"/>
      <c r="J129" s="846"/>
      <c r="K129" s="846"/>
      <c r="L129" s="846"/>
      <c r="M129" s="846"/>
      <c r="N129" s="846"/>
      <c r="O129" s="846"/>
      <c r="P129" s="846"/>
      <c r="Q129" s="846"/>
      <c r="R129" s="846"/>
      <c r="S129" s="846"/>
      <c r="T129" s="846"/>
      <c r="U129" s="846"/>
      <c r="V129" s="846"/>
      <c r="W129" s="927" t="s">
        <v>245</v>
      </c>
      <c r="X129" s="928"/>
      <c r="Y129" s="928"/>
      <c r="Z129" s="929"/>
      <c r="AA129" s="848">
        <v>32293134</v>
      </c>
      <c r="AB129" s="849"/>
      <c r="AC129" s="849"/>
      <c r="AD129" s="849"/>
      <c r="AE129" s="850"/>
      <c r="AF129" s="851">
        <v>31826747</v>
      </c>
      <c r="AG129" s="849"/>
      <c r="AH129" s="849"/>
      <c r="AI129" s="849"/>
      <c r="AJ129" s="850"/>
      <c r="AK129" s="851">
        <v>31634319</v>
      </c>
      <c r="AL129" s="849"/>
      <c r="AM129" s="849"/>
      <c r="AN129" s="849"/>
      <c r="AO129" s="850"/>
      <c r="AP129" s="930"/>
      <c r="AQ129" s="931"/>
      <c r="AR129" s="931"/>
      <c r="AS129" s="931"/>
      <c r="AT129" s="932"/>
      <c r="AU129" s="79"/>
      <c r="AV129" s="79"/>
      <c r="AW129" s="79"/>
      <c r="AX129" s="933" t="s">
        <v>119</v>
      </c>
      <c r="AY129" s="856"/>
      <c r="AZ129" s="856"/>
      <c r="BA129" s="856"/>
      <c r="BB129" s="856"/>
      <c r="BC129" s="856"/>
      <c r="BD129" s="856"/>
      <c r="BE129" s="857"/>
      <c r="BF129" s="934" t="s">
        <v>203</v>
      </c>
      <c r="BG129" s="935"/>
      <c r="BH129" s="935"/>
      <c r="BI129" s="935"/>
      <c r="BJ129" s="935"/>
      <c r="BK129" s="935"/>
      <c r="BL129" s="936"/>
      <c r="BM129" s="934">
        <v>16.73</v>
      </c>
      <c r="BN129" s="935"/>
      <c r="BO129" s="935"/>
      <c r="BP129" s="935"/>
      <c r="BQ129" s="935"/>
      <c r="BR129" s="935"/>
      <c r="BS129" s="936"/>
      <c r="BT129" s="934">
        <v>30</v>
      </c>
      <c r="BU129" s="937"/>
      <c r="BV129" s="937"/>
      <c r="BW129" s="937"/>
      <c r="BX129" s="937"/>
      <c r="BY129" s="937"/>
      <c r="BZ129" s="9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45" t="s">
        <v>503</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927" t="s">
        <v>504</v>
      </c>
      <c r="X130" s="928"/>
      <c r="Y130" s="928"/>
      <c r="Z130" s="929"/>
      <c r="AA130" s="848">
        <v>5827831</v>
      </c>
      <c r="AB130" s="849"/>
      <c r="AC130" s="849"/>
      <c r="AD130" s="849"/>
      <c r="AE130" s="850"/>
      <c r="AF130" s="851">
        <v>5569727</v>
      </c>
      <c r="AG130" s="849"/>
      <c r="AH130" s="849"/>
      <c r="AI130" s="849"/>
      <c r="AJ130" s="850"/>
      <c r="AK130" s="851">
        <v>5251276</v>
      </c>
      <c r="AL130" s="849"/>
      <c r="AM130" s="849"/>
      <c r="AN130" s="849"/>
      <c r="AO130" s="850"/>
      <c r="AP130" s="930"/>
      <c r="AQ130" s="931"/>
      <c r="AR130" s="931"/>
      <c r="AS130" s="931"/>
      <c r="AT130" s="932"/>
      <c r="AU130" s="79"/>
      <c r="AV130" s="79"/>
      <c r="AW130" s="79"/>
      <c r="AX130" s="933" t="s">
        <v>436</v>
      </c>
      <c r="AY130" s="856"/>
      <c r="AZ130" s="856"/>
      <c r="BA130" s="856"/>
      <c r="BB130" s="856"/>
      <c r="BC130" s="856"/>
      <c r="BD130" s="856"/>
      <c r="BE130" s="857"/>
      <c r="BF130" s="940">
        <v>8.9</v>
      </c>
      <c r="BG130" s="941"/>
      <c r="BH130" s="941"/>
      <c r="BI130" s="941"/>
      <c r="BJ130" s="941"/>
      <c r="BK130" s="941"/>
      <c r="BL130" s="942"/>
      <c r="BM130" s="940">
        <v>25</v>
      </c>
      <c r="BN130" s="941"/>
      <c r="BO130" s="941"/>
      <c r="BP130" s="941"/>
      <c r="BQ130" s="941"/>
      <c r="BR130" s="941"/>
      <c r="BS130" s="942"/>
      <c r="BT130" s="940">
        <v>35</v>
      </c>
      <c r="BU130" s="943"/>
      <c r="BV130" s="943"/>
      <c r="BW130" s="943"/>
      <c r="BX130" s="943"/>
      <c r="BY130" s="943"/>
      <c r="BZ130" s="94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45"/>
      <c r="B131" s="946"/>
      <c r="C131" s="946"/>
      <c r="D131" s="946"/>
      <c r="E131" s="946"/>
      <c r="F131" s="946"/>
      <c r="G131" s="946"/>
      <c r="H131" s="946"/>
      <c r="I131" s="946"/>
      <c r="J131" s="946"/>
      <c r="K131" s="946"/>
      <c r="L131" s="946"/>
      <c r="M131" s="946"/>
      <c r="N131" s="946"/>
      <c r="O131" s="946"/>
      <c r="P131" s="946"/>
      <c r="Q131" s="946"/>
      <c r="R131" s="946"/>
      <c r="S131" s="946"/>
      <c r="T131" s="946"/>
      <c r="U131" s="946"/>
      <c r="V131" s="946"/>
      <c r="W131" s="947" t="s">
        <v>179</v>
      </c>
      <c r="X131" s="948"/>
      <c r="Y131" s="948"/>
      <c r="Z131" s="949"/>
      <c r="AA131" s="891">
        <v>26465303</v>
      </c>
      <c r="AB131" s="892"/>
      <c r="AC131" s="892"/>
      <c r="AD131" s="892"/>
      <c r="AE131" s="893"/>
      <c r="AF131" s="894">
        <v>26257020</v>
      </c>
      <c r="AG131" s="892"/>
      <c r="AH131" s="892"/>
      <c r="AI131" s="892"/>
      <c r="AJ131" s="893"/>
      <c r="AK131" s="894">
        <v>26383043</v>
      </c>
      <c r="AL131" s="892"/>
      <c r="AM131" s="892"/>
      <c r="AN131" s="892"/>
      <c r="AO131" s="893"/>
      <c r="AP131" s="950"/>
      <c r="AQ131" s="951"/>
      <c r="AR131" s="951"/>
      <c r="AS131" s="951"/>
      <c r="AT131" s="952"/>
      <c r="AU131" s="79"/>
      <c r="AV131" s="79"/>
      <c r="AW131" s="79"/>
      <c r="AX131" s="953" t="s">
        <v>476</v>
      </c>
      <c r="AY131" s="921"/>
      <c r="AZ131" s="921"/>
      <c r="BA131" s="921"/>
      <c r="BB131" s="921"/>
      <c r="BC131" s="921"/>
      <c r="BD131" s="921"/>
      <c r="BE131" s="922"/>
      <c r="BF131" s="954" t="s">
        <v>203</v>
      </c>
      <c r="BG131" s="955"/>
      <c r="BH131" s="955"/>
      <c r="BI131" s="955"/>
      <c r="BJ131" s="955"/>
      <c r="BK131" s="955"/>
      <c r="BL131" s="956"/>
      <c r="BM131" s="954">
        <v>350</v>
      </c>
      <c r="BN131" s="955"/>
      <c r="BO131" s="955"/>
      <c r="BP131" s="955"/>
      <c r="BQ131" s="955"/>
      <c r="BR131" s="955"/>
      <c r="BS131" s="956"/>
      <c r="BT131" s="957"/>
      <c r="BU131" s="958"/>
      <c r="BV131" s="958"/>
      <c r="BW131" s="958"/>
      <c r="BX131" s="958"/>
      <c r="BY131" s="958"/>
      <c r="BZ131" s="95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11" t="s">
        <v>31</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1030" t="s">
        <v>505</v>
      </c>
      <c r="W132" s="1030"/>
      <c r="X132" s="1030"/>
      <c r="Y132" s="1030"/>
      <c r="Z132" s="1031"/>
      <c r="AA132" s="1032">
        <v>9.9024711710000002</v>
      </c>
      <c r="AB132" s="1033"/>
      <c r="AC132" s="1033"/>
      <c r="AD132" s="1033"/>
      <c r="AE132" s="1034"/>
      <c r="AF132" s="1035">
        <v>8.8599810639999994</v>
      </c>
      <c r="AG132" s="1033"/>
      <c r="AH132" s="1033"/>
      <c r="AI132" s="1033"/>
      <c r="AJ132" s="1034"/>
      <c r="AK132" s="1035">
        <v>8.0486621649999996</v>
      </c>
      <c r="AL132" s="1033"/>
      <c r="AM132" s="1033"/>
      <c r="AN132" s="1033"/>
      <c r="AO132" s="1034"/>
      <c r="AP132" s="885"/>
      <c r="AQ132" s="886"/>
      <c r="AR132" s="886"/>
      <c r="AS132" s="886"/>
      <c r="AT132" s="103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1037" t="s">
        <v>85</v>
      </c>
      <c r="W133" s="1037"/>
      <c r="X133" s="1037"/>
      <c r="Y133" s="1037"/>
      <c r="Z133" s="1038"/>
      <c r="AA133" s="1039">
        <v>10.199999999999999</v>
      </c>
      <c r="AB133" s="1040"/>
      <c r="AC133" s="1040"/>
      <c r="AD133" s="1040"/>
      <c r="AE133" s="1041"/>
      <c r="AF133" s="1039">
        <v>9.8000000000000007</v>
      </c>
      <c r="AG133" s="1040"/>
      <c r="AH133" s="1040"/>
      <c r="AI133" s="1040"/>
      <c r="AJ133" s="1041"/>
      <c r="AK133" s="1039">
        <v>8.9</v>
      </c>
      <c r="AL133" s="1040"/>
      <c r="AM133" s="1040"/>
      <c r="AN133" s="1040"/>
      <c r="AO133" s="1041"/>
      <c r="AP133" s="917"/>
      <c r="AQ133" s="918"/>
      <c r="AR133" s="918"/>
      <c r="AS133" s="918"/>
      <c r="AT133" s="104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uKo5nVKy5roSIFwUl2RHd+OYdTjruKwPVapFwz/6ScoKW4Kn/BS7cuIX4nff5TgiiRt/pxN3OW8Br5u0VsXwfw==" saltValue="gaIvyjmigDxglTp2sUDGV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98</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6Rq5VeyE4Hc3mnz1j5PkuDbz5VXrQ4eofvbUOoVTiQzVIpDylbPLuWX/b8gKcujhV9eq9u1tid2OfCLK5yx53w==" saltValue="YwQCVV8yMHNJuV5dakFK9Q==" spinCount="100000" sheet="1" objects="1" scenarios="1"/>
  <phoneticPr fontId="5"/>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61" zoomScale="70" zoomScaleNormal="7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3GgEL8gIDX0Lkm9Mx7HlU/ouW1WTyh/8T3cR9ViVC/W2L8t8ybQKUX0tYt528leXtbtFlqnExqmk5EGqZ3Caw==" saltValue="CCzzhheooTG8LI/UQT8NUA==" spinCount="100000" sheet="1" objects="1" scenarios="1"/>
  <phoneticPr fontId="5"/>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507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338</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8" t="s">
        <v>86</v>
      </c>
      <c r="AP7" s="144"/>
      <c r="AQ7" s="155" t="s">
        <v>508</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9"/>
      <c r="AP8" s="145" t="s">
        <v>236</v>
      </c>
      <c r="AQ8" s="156" t="s">
        <v>509</v>
      </c>
      <c r="AR8" s="170" t="s">
        <v>154</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3" t="s">
        <v>510</v>
      </c>
      <c r="AL9" s="1044"/>
      <c r="AM9" s="1044"/>
      <c r="AN9" s="1045"/>
      <c r="AO9" s="134">
        <v>9285290</v>
      </c>
      <c r="AP9" s="134">
        <v>76006</v>
      </c>
      <c r="AQ9" s="157">
        <v>56868</v>
      </c>
      <c r="AR9" s="171">
        <v>33.700000000000003</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3" t="s">
        <v>506</v>
      </c>
      <c r="AL10" s="1044"/>
      <c r="AM10" s="1044"/>
      <c r="AN10" s="1045"/>
      <c r="AO10" s="135">
        <v>458760</v>
      </c>
      <c r="AP10" s="135">
        <v>3755</v>
      </c>
      <c r="AQ10" s="158">
        <v>3674</v>
      </c>
      <c r="AR10" s="172">
        <v>2.2000000000000002</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3" t="s">
        <v>213</v>
      </c>
      <c r="AL11" s="1044"/>
      <c r="AM11" s="1044"/>
      <c r="AN11" s="1045"/>
      <c r="AO11" s="135">
        <v>327</v>
      </c>
      <c r="AP11" s="135">
        <v>3</v>
      </c>
      <c r="AQ11" s="158">
        <v>3477</v>
      </c>
      <c r="AR11" s="172">
        <v>-99.9</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3" t="s">
        <v>405</v>
      </c>
      <c r="AL12" s="1044"/>
      <c r="AM12" s="1044"/>
      <c r="AN12" s="1045"/>
      <c r="AO12" s="135">
        <v>19352</v>
      </c>
      <c r="AP12" s="135">
        <v>158</v>
      </c>
      <c r="AQ12" s="158">
        <v>579</v>
      </c>
      <c r="AR12" s="172">
        <v>-72.7</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3" t="s">
        <v>244</v>
      </c>
      <c r="AL13" s="1044"/>
      <c r="AM13" s="1044"/>
      <c r="AN13" s="1045"/>
      <c r="AO13" s="135" t="s">
        <v>203</v>
      </c>
      <c r="AP13" s="135" t="s">
        <v>203</v>
      </c>
      <c r="AQ13" s="158">
        <v>11</v>
      </c>
      <c r="AR13" s="172" t="s">
        <v>203</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3" t="s">
        <v>299</v>
      </c>
      <c r="AL14" s="1044"/>
      <c r="AM14" s="1044"/>
      <c r="AN14" s="1045"/>
      <c r="AO14" s="135">
        <v>509538</v>
      </c>
      <c r="AP14" s="135">
        <v>4171</v>
      </c>
      <c r="AQ14" s="158">
        <v>2399</v>
      </c>
      <c r="AR14" s="172">
        <v>73.900000000000006</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3" t="s">
        <v>511</v>
      </c>
      <c r="AL15" s="1044"/>
      <c r="AM15" s="1044"/>
      <c r="AN15" s="1045"/>
      <c r="AO15" s="135">
        <v>157283</v>
      </c>
      <c r="AP15" s="135">
        <v>1287</v>
      </c>
      <c r="AQ15" s="158">
        <v>1114</v>
      </c>
      <c r="AR15" s="172">
        <v>15.5</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6" t="s">
        <v>316</v>
      </c>
      <c r="AL16" s="1047"/>
      <c r="AM16" s="1047"/>
      <c r="AN16" s="1048"/>
      <c r="AO16" s="135">
        <v>-947048</v>
      </c>
      <c r="AP16" s="135">
        <v>-7752</v>
      </c>
      <c r="AQ16" s="158">
        <v>-4418</v>
      </c>
      <c r="AR16" s="172">
        <v>75.5</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6" t="s">
        <v>281</v>
      </c>
      <c r="AL17" s="1047"/>
      <c r="AM17" s="1047"/>
      <c r="AN17" s="1048"/>
      <c r="AO17" s="135">
        <v>9483502</v>
      </c>
      <c r="AP17" s="135">
        <v>77628</v>
      </c>
      <c r="AQ17" s="158">
        <v>63704</v>
      </c>
      <c r="AR17" s="172">
        <v>21.9</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191</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342</v>
      </c>
      <c r="AQ20" s="159" t="s">
        <v>47</v>
      </c>
      <c r="AR20" s="173"/>
    </row>
    <row r="21" spans="1:46" s="98" customFormat="1" ht="13.2" x14ac:dyDescent="0.2">
      <c r="A21" s="100"/>
      <c r="AK21" s="1049" t="s">
        <v>184</v>
      </c>
      <c r="AL21" s="1050"/>
      <c r="AM21" s="1050"/>
      <c r="AN21" s="1051"/>
      <c r="AO21" s="137">
        <v>8.14</v>
      </c>
      <c r="AP21" s="147">
        <v>6.05</v>
      </c>
      <c r="AQ21" s="160">
        <v>2.09</v>
      </c>
      <c r="AS21" s="179"/>
      <c r="AT21" s="100"/>
    </row>
    <row r="22" spans="1:46" s="98" customFormat="1" ht="13.2" x14ac:dyDescent="0.2">
      <c r="A22" s="100"/>
      <c r="AK22" s="1049" t="s">
        <v>513</v>
      </c>
      <c r="AL22" s="1050"/>
      <c r="AM22" s="1050"/>
      <c r="AN22" s="1051"/>
      <c r="AO22" s="138">
        <v>99.5</v>
      </c>
      <c r="AP22" s="148">
        <v>99.6</v>
      </c>
      <c r="AQ22" s="161">
        <v>-0.1</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514</v>
      </c>
      <c r="AP26" s="149"/>
      <c r="AQ26" s="149"/>
      <c r="AR26" s="149"/>
      <c r="AS26" s="102"/>
      <c r="AT26" s="102"/>
    </row>
    <row r="27" spans="1:46" ht="13.2" x14ac:dyDescent="0.2">
      <c r="A27" s="103"/>
      <c r="AO27" s="108"/>
      <c r="AP27" s="108"/>
      <c r="AQ27" s="108"/>
      <c r="AR27" s="108"/>
      <c r="AS27" s="108"/>
      <c r="AT27" s="108"/>
    </row>
    <row r="28" spans="1:46" ht="16.2" x14ac:dyDescent="0.2">
      <c r="A28" s="99" t="s">
        <v>270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8" t="s">
        <v>86</v>
      </c>
      <c r="AP30" s="144"/>
      <c r="AQ30" s="155" t="s">
        <v>508</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9"/>
      <c r="AP31" s="145" t="s">
        <v>236</v>
      </c>
      <c r="AQ31" s="156" t="s">
        <v>509</v>
      </c>
      <c r="AR31" s="170" t="s">
        <v>154</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2" t="s">
        <v>515</v>
      </c>
      <c r="AL32" s="1063"/>
      <c r="AM32" s="1063"/>
      <c r="AN32" s="1064"/>
      <c r="AO32" s="135">
        <v>6707290</v>
      </c>
      <c r="AP32" s="135">
        <v>54903</v>
      </c>
      <c r="AQ32" s="162">
        <v>31767</v>
      </c>
      <c r="AR32" s="172">
        <v>72.8</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2" t="s">
        <v>516</v>
      </c>
      <c r="AL33" s="1063"/>
      <c r="AM33" s="1063"/>
      <c r="AN33" s="1064"/>
      <c r="AO33" s="135" t="s">
        <v>203</v>
      </c>
      <c r="AP33" s="135" t="s">
        <v>203</v>
      </c>
      <c r="AQ33" s="162">
        <v>4</v>
      </c>
      <c r="AR33" s="172" t="s">
        <v>203</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2" t="s">
        <v>61</v>
      </c>
      <c r="AL34" s="1063"/>
      <c r="AM34" s="1063"/>
      <c r="AN34" s="1064"/>
      <c r="AO34" s="135" t="s">
        <v>203</v>
      </c>
      <c r="AP34" s="135" t="s">
        <v>203</v>
      </c>
      <c r="AQ34" s="162">
        <v>33</v>
      </c>
      <c r="AR34" s="172" t="s">
        <v>203</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2" t="s">
        <v>517</v>
      </c>
      <c r="AL35" s="1063"/>
      <c r="AM35" s="1063"/>
      <c r="AN35" s="1064"/>
      <c r="AO35" s="135">
        <v>878591</v>
      </c>
      <c r="AP35" s="135">
        <v>7192</v>
      </c>
      <c r="AQ35" s="162">
        <v>6427</v>
      </c>
      <c r="AR35" s="172">
        <v>11.9</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2" t="s">
        <v>43</v>
      </c>
      <c r="AL36" s="1063"/>
      <c r="AM36" s="1063"/>
      <c r="AN36" s="1064"/>
      <c r="AO36" s="135" t="s">
        <v>203</v>
      </c>
      <c r="AP36" s="135" t="s">
        <v>203</v>
      </c>
      <c r="AQ36" s="162">
        <v>1122</v>
      </c>
      <c r="AR36" s="172" t="s">
        <v>203</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2" t="s">
        <v>355</v>
      </c>
      <c r="AL37" s="1063"/>
      <c r="AM37" s="1063"/>
      <c r="AN37" s="1064"/>
      <c r="AO37" s="135">
        <v>26303</v>
      </c>
      <c r="AP37" s="135">
        <v>215</v>
      </c>
      <c r="AQ37" s="162">
        <v>1023</v>
      </c>
      <c r="AR37" s="172">
        <v>-79</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5" t="s">
        <v>225</v>
      </c>
      <c r="AL38" s="1066"/>
      <c r="AM38" s="1066"/>
      <c r="AN38" s="1067"/>
      <c r="AO38" s="139" t="s">
        <v>203</v>
      </c>
      <c r="AP38" s="139" t="s">
        <v>203</v>
      </c>
      <c r="AQ38" s="163">
        <v>2</v>
      </c>
      <c r="AR38" s="161" t="s">
        <v>203</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5" t="s">
        <v>83</v>
      </c>
      <c r="AL39" s="1066"/>
      <c r="AM39" s="1066"/>
      <c r="AN39" s="1067"/>
      <c r="AO39" s="135">
        <v>-237426</v>
      </c>
      <c r="AP39" s="135">
        <v>-1943</v>
      </c>
      <c r="AQ39" s="162">
        <v>-6864</v>
      </c>
      <c r="AR39" s="172">
        <v>-71.7</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2" t="s">
        <v>519</v>
      </c>
      <c r="AL40" s="1063"/>
      <c r="AM40" s="1063"/>
      <c r="AN40" s="1064"/>
      <c r="AO40" s="135">
        <v>-5251276</v>
      </c>
      <c r="AP40" s="135">
        <v>-42985</v>
      </c>
      <c r="AQ40" s="162">
        <v>-26034</v>
      </c>
      <c r="AR40" s="172">
        <v>65.099999999999994</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2" t="s">
        <v>398</v>
      </c>
      <c r="AL41" s="1053"/>
      <c r="AM41" s="1053"/>
      <c r="AN41" s="1054"/>
      <c r="AO41" s="135">
        <v>2123482</v>
      </c>
      <c r="AP41" s="135">
        <v>17382</v>
      </c>
      <c r="AQ41" s="162">
        <v>7479</v>
      </c>
      <c r="AR41" s="172">
        <v>132.4</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177</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521</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0" t="s">
        <v>86</v>
      </c>
      <c r="AN49" s="1055" t="s">
        <v>132</v>
      </c>
      <c r="AO49" s="1056"/>
      <c r="AP49" s="1056"/>
      <c r="AQ49" s="1056"/>
      <c r="AR49" s="1057"/>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1"/>
      <c r="AN50" s="131" t="s">
        <v>497</v>
      </c>
      <c r="AO50" s="141" t="s">
        <v>498</v>
      </c>
      <c r="AP50" s="152" t="s">
        <v>522</v>
      </c>
      <c r="AQ50" s="165" t="s">
        <v>392</v>
      </c>
      <c r="AR50" s="175" t="s">
        <v>523</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241</v>
      </c>
      <c r="AL51" s="120"/>
      <c r="AM51" s="125">
        <v>5953722</v>
      </c>
      <c r="AN51" s="132">
        <v>46541</v>
      </c>
      <c r="AO51" s="142">
        <v>-50.1</v>
      </c>
      <c r="AP51" s="153">
        <v>46440</v>
      </c>
      <c r="AQ51" s="166">
        <v>-13.4</v>
      </c>
      <c r="AR51" s="176">
        <v>-36.700000000000003</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2591152</v>
      </c>
      <c r="AN52" s="133">
        <v>20255</v>
      </c>
      <c r="AO52" s="143">
        <v>-68.099999999999994</v>
      </c>
      <c r="AP52" s="154">
        <v>27658</v>
      </c>
      <c r="AQ52" s="167">
        <v>-2.4</v>
      </c>
      <c r="AR52" s="177">
        <v>-65.7</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135</v>
      </c>
      <c r="AL53" s="120"/>
      <c r="AM53" s="125">
        <v>7208283</v>
      </c>
      <c r="AN53" s="132">
        <v>56932</v>
      </c>
      <c r="AO53" s="142">
        <v>22.3</v>
      </c>
      <c r="AP53" s="153">
        <v>40879</v>
      </c>
      <c r="AQ53" s="166">
        <v>-12</v>
      </c>
      <c r="AR53" s="176">
        <v>34.299999999999997</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4057864</v>
      </c>
      <c r="AN54" s="133">
        <v>32050</v>
      </c>
      <c r="AO54" s="143">
        <v>58.2</v>
      </c>
      <c r="AP54" s="154">
        <v>24087</v>
      </c>
      <c r="AQ54" s="167">
        <v>-12.9</v>
      </c>
      <c r="AR54" s="177">
        <v>71.099999999999994</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239</v>
      </c>
      <c r="AL55" s="120"/>
      <c r="AM55" s="125">
        <v>8720792</v>
      </c>
      <c r="AN55" s="132">
        <v>69630</v>
      </c>
      <c r="AO55" s="142">
        <v>22.3</v>
      </c>
      <c r="AP55" s="153">
        <v>42651</v>
      </c>
      <c r="AQ55" s="166">
        <v>4.3</v>
      </c>
      <c r="AR55" s="176">
        <v>18</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3525173</v>
      </c>
      <c r="AN56" s="133">
        <v>28146</v>
      </c>
      <c r="AO56" s="143">
        <v>-12.2</v>
      </c>
      <c r="AP56" s="154">
        <v>22675</v>
      </c>
      <c r="AQ56" s="167">
        <v>-5.9</v>
      </c>
      <c r="AR56" s="177">
        <v>-6.3</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235</v>
      </c>
      <c r="AL57" s="120"/>
      <c r="AM57" s="125">
        <v>5910416</v>
      </c>
      <c r="AN57" s="132">
        <v>47864</v>
      </c>
      <c r="AO57" s="142">
        <v>-31.3</v>
      </c>
      <c r="AP57" s="153">
        <v>43226</v>
      </c>
      <c r="AQ57" s="166">
        <v>1.3</v>
      </c>
      <c r="AR57" s="176">
        <v>-32.6</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2178178</v>
      </c>
      <c r="AN58" s="133">
        <v>17639</v>
      </c>
      <c r="AO58" s="143">
        <v>-37.299999999999997</v>
      </c>
      <c r="AP58" s="154">
        <v>22622</v>
      </c>
      <c r="AQ58" s="167">
        <v>-0.2</v>
      </c>
      <c r="AR58" s="177">
        <v>-37.1</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524</v>
      </c>
      <c r="AL59" s="120"/>
      <c r="AM59" s="125">
        <v>7353376</v>
      </c>
      <c r="AN59" s="132">
        <v>60192</v>
      </c>
      <c r="AO59" s="142">
        <v>25.8</v>
      </c>
      <c r="AP59" s="153">
        <v>42836</v>
      </c>
      <c r="AQ59" s="166">
        <v>-0.9</v>
      </c>
      <c r="AR59" s="176">
        <v>26.7</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3844786</v>
      </c>
      <c r="AN60" s="133">
        <v>31472</v>
      </c>
      <c r="AO60" s="143">
        <v>78.400000000000006</v>
      </c>
      <c r="AP60" s="154">
        <v>22936</v>
      </c>
      <c r="AQ60" s="167">
        <v>1.4</v>
      </c>
      <c r="AR60" s="177">
        <v>77</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525</v>
      </c>
      <c r="AL61" s="123"/>
      <c r="AM61" s="125">
        <v>7029318</v>
      </c>
      <c r="AN61" s="132">
        <v>56232</v>
      </c>
      <c r="AO61" s="142">
        <v>-2.2000000000000002</v>
      </c>
      <c r="AP61" s="153">
        <v>43206</v>
      </c>
      <c r="AQ61" s="168">
        <v>-4.0999999999999996</v>
      </c>
      <c r="AR61" s="176">
        <v>1.9</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3239431</v>
      </c>
      <c r="AN62" s="133">
        <v>25912</v>
      </c>
      <c r="AO62" s="143">
        <v>3.8</v>
      </c>
      <c r="AP62" s="154">
        <v>23996</v>
      </c>
      <c r="AQ62" s="167">
        <v>-4</v>
      </c>
      <c r="AR62" s="177">
        <v>7.8</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gyx54EJpfVdFDuAZZ02U5Vq9CopjY9l4Ep71nriZn1Ps+NcYOS23OEr7Hy9aSir3WQdR7ADvh6PTjbhob3qoMA==" saltValue="4/pQUkVbT6sI28mnfuNbW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85" zoomScaleNormal="85"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98</v>
      </c>
    </row>
    <row r="121" spans="125:125" ht="13.5" hidden="1" customHeight="1" x14ac:dyDescent="0.2">
      <c r="DU121" s="95"/>
    </row>
  </sheetData>
  <sheetProtection algorithmName="SHA-512" hashValue="OtichYNePTa8Dr0NTykQw3alR4tCtwGTM0pR+LsqknLN5R68ZDK/wpcwkFvEm5/7//wB85nu1rmd17qji9qK/g==" saltValue="p3li0wu5HwZipwPaSkA5XQ=="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F88" zoomScale="85" zoomScaleNormal="85"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98</v>
      </c>
    </row>
  </sheetData>
  <sheetProtection algorithmName="SHA-512" hashValue="Ap9WVPAfgYzME/jDGEJXgCoSNQptx/0sO1EqFc7wagmP1RqJ5ql4aVhwIvbXc3u2bf+x5qdgWgM0pX9IxJPxcg==" saltValue="xStm4/tepIgSeJZbNndVRQ=="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I47" sqref="I47"/>
    </sheetView>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9</v>
      </c>
      <c r="C46" s="188"/>
      <c r="D46" s="188"/>
      <c r="E46" s="189" t="s">
        <v>16</v>
      </c>
      <c r="F46" s="190" t="s">
        <v>388</v>
      </c>
      <c r="G46" s="194" t="s">
        <v>527</v>
      </c>
      <c r="H46" s="194" t="s">
        <v>444</v>
      </c>
      <c r="I46" s="194" t="s">
        <v>528</v>
      </c>
      <c r="J46" s="199" t="s">
        <v>529</v>
      </c>
    </row>
    <row r="47" spans="2:10" ht="57.75" customHeight="1" x14ac:dyDescent="0.2">
      <c r="B47" s="185"/>
      <c r="C47" s="1068" t="s">
        <v>3</v>
      </c>
      <c r="D47" s="1068"/>
      <c r="E47" s="1069"/>
      <c r="F47" s="191">
        <v>16.72</v>
      </c>
      <c r="G47" s="195">
        <v>16.850000000000001</v>
      </c>
      <c r="H47" s="195">
        <v>16.399999999999999</v>
      </c>
      <c r="I47" s="195">
        <v>16.61</v>
      </c>
      <c r="J47" s="200">
        <v>16.190000000000001</v>
      </c>
    </row>
    <row r="48" spans="2:10" ht="57.75" customHeight="1" x14ac:dyDescent="0.2">
      <c r="B48" s="186"/>
      <c r="C48" s="1070" t="s">
        <v>5</v>
      </c>
      <c r="D48" s="1070"/>
      <c r="E48" s="1071"/>
      <c r="F48" s="192">
        <v>2.79</v>
      </c>
      <c r="G48" s="196">
        <v>3.81</v>
      </c>
      <c r="H48" s="196">
        <v>4.34</v>
      </c>
      <c r="I48" s="196">
        <v>4.2300000000000004</v>
      </c>
      <c r="J48" s="201">
        <v>4.51</v>
      </c>
    </row>
    <row r="49" spans="2:10" ht="57.75" customHeight="1" x14ac:dyDescent="0.2">
      <c r="B49" s="187"/>
      <c r="C49" s="1072" t="s">
        <v>14</v>
      </c>
      <c r="D49" s="1072"/>
      <c r="E49" s="1073"/>
      <c r="F49" s="193" t="s">
        <v>280</v>
      </c>
      <c r="G49" s="197">
        <v>0.95</v>
      </c>
      <c r="H49" s="197" t="s">
        <v>530</v>
      </c>
      <c r="I49" s="197" t="s">
        <v>15</v>
      </c>
      <c r="J49" s="202" t="s">
        <v>290</v>
      </c>
    </row>
    <row r="50" spans="2:10" ht="13.5" customHeight="1" x14ac:dyDescent="0.2"/>
  </sheetData>
  <sheetProtection algorithmName="SHA-512" hashValue="8pP0vSr/2oNIRPyLuhdcTLmk1Os6lQgboDERF9puUrdiQ2EKTr++JvdYGeWUxaJpgNOhv3fxnuGBEoPxQ3nOgQ==" saltValue="DQPg7R6o0tj+ERytGeXfuA=="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2021-10-06T00:35:53Z</cp:lastPrinted>
  <dcterms:created xsi:type="dcterms:W3CDTF">2021-02-05T04:57:48Z</dcterms:created>
  <dcterms:modified xsi:type="dcterms:W3CDTF">2021-10-28T00:24:05Z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2021-03-23T02:28:31Z</vt:filetime>
  </property>
</Properties>
</file>