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98EB8A73-0B3E-4CFF-BE7E-8D897EE7A4FE}"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U37" i="10"/>
  <c r="C37"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E35" i="10" s="1"/>
  <c r="BE36" i="10" s="1"/>
  <c r="BE37" i="10" s="1"/>
  <c r="BW34" i="10" l="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<sst xmlns="http://schemas.openxmlformats.org/spreadsheetml/2006/main" count="1115" uniqueCount="606">
  <si>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</si>
  <si>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</si>
  <si>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</si>
  <si>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</si>
  <si>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</si>
  <si>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</si>
  <si>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</si>
  <si>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</si>
  <si>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</si>
  <si>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</si>
  <si>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</si>
  <si>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</si>
  <si>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</si>
  <si>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</si>
  <si>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</si>
  <si>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</si>
  <si>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</si>
  <si>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</si>
  <si>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</si>
  <si>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</si>
  <si>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</si>
  <si>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</si>
  <si>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</si>
  <si>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</si>
  <si>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</si>
  <si>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</si>
  <si>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</si>
  <si>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</si>
  <si>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</si>
  <si>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</si>
  <si>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</si>
  <si>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</si>
  <si>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</si>
  <si>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</si>
  <si>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</si>
  <si>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</si>
  <si>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</si>
  <si>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</si>
  <si>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</si>
  <si>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</si>
  <si>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</si>
  <si>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</si>
  <si>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</si>
  <si>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</si>
  <si>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</si>
  <si>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</si>
  <si>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</si>
  <si>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</si>
  <si>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</si>
  <si>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</si>
  <si>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</si>
  <si>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</si>
  <si>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</si>
  <si>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</si>
  <si>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</si>
  <si>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</si>
  <si>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</si>
  <si>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</si>
  <si>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</si>
  <si>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</si>
  <si>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</si>
  <si>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</si>
  <si>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</si>
  <si>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</si>
  <si>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</si>
  <si>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</si>
  <si>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</si>
  <si>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</si>
  <si>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</si>
  <si>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</si>
  <si>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</si>
  <si>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</si>
  <si>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</si>
  <si>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</si>
  <si>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</si>
  <si>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</si>
  <si>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</si>
  <si>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</si>
  <si>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</si>
  <si>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</si>
  <si>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</si>
  <si>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</si>
  <si>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</si>
  <si>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</si>
  <si>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</si>
  <si>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</si>
  <si>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</si>
  <si>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</si>
  <si>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</si>
  <si>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</si>
  <si>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</si>
  <si>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</si>
  <si>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</si>
  <si>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</si>
  <si>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</si>
  <si>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</si>
  <si>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</si>
  <si>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</si>
  <si>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</si>
  <si>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</si>
  <si>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</si>
  <si>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</si>
  <si>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</si>
  <si>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</si>
  <si>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</si>
  <si>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</si>
  <si>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</si>
  <si>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</si>
  <si>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</si>
  <si>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</si>
  <si>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</si>
  <si>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</si>
  <si>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</si>
  <si>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</si>
  <si>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</si>
  <si>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</si>
  <si>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</si>
  <si>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</si>
  <si>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</si>
  <si>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</si>
  <si>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</si>
  <si>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</si>
  <si>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</si>
  <si>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</si>
  <si>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</si>
  <si>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</si>
  <si>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</si>
  <si>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</si>
  <si>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</si>
  <si>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</si>
  <si>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</si>
  <si>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</si>
  <si>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</si>
  <si>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</si>
  <si>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</si>
  <si>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</si>
  <si>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</si>
  <si>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</si>
  <si>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</si>
  <si>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</si>
  <si>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</si>
  <si>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</si>
  <si>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</si>
  <si>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</si>
  <si>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</si>
  <si>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</si>
  <si>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</si>
  <si>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</si>
  <si>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</si>
  <si>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</si>
  <si>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</si>
  <si>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</si>
  <si>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</si>
  <si>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</si>
  <si>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</si>
  <si>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</si>
  <si>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</si>
  <si>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</si>
  <si>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</si>
  <si>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</si>
  <si>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</si>
  <si>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</si>
  <si>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</si>
  <si>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</si>
  <si>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</si>
  <si>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</si>
  <si>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</si>
  <si>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</si>
  <si>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</si>
  <si>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</si>
  <si>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</si>
  <si>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</si>
  <si>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</si>
  <si>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</si>
  <si>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</si>
  <si>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</si>
  <si>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</si>
  <si>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</si>
  <si>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</si>
  <si>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</si>
  <si>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</si>
  <si>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</si>
  <si>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</si>
  <si>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</si>
  <si>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</si>
  <si>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</si>
  <si>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</si>
  <si>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</si>
  <si>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</si>
  <si>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</si>
  <si>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</si>
  <si>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</si>
  <si>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</si>
  <si>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</si>
  <si>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</si>
  <si>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</si>
  <si>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</si>
  <si>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</si>
  <si>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</si>
  <si>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</si>
  <si>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</si>
  <si>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</si>
  <si>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</si>
  <si>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</si>
  <si>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</si>
  <si>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</si>
  <si>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</si>
  <si>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</si>
  <si>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</si>
  <si>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</si>
  <si>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</si>
  <si>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</si>
  <si>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宮崎県日南市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</si>
  <si>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</si>
  <si>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</si>
  <si>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</si>
  <si>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</si>
  <si>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</si>
  <si>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</si>
  <si>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</si>
  <si>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</si>
  <si>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</si>
  <si>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</si>
  <si>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</si>
  <si>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</si>
  <si>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</si>
  <si>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</si>
  <si>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</si>
  <si>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</si>
  <si>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</si>
  <si>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</si>
  <si>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</si>
  <si>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</si>
  <si>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</si>
  <si>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</si>
  <si>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</si>
  <si>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</si>
  <si>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</si>
  <si>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</si>
  <si>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</si>
  <si>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</si>
  <si>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</si>
  <si>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</si>
  <si>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</si>
  <si>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</si>
  <si>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</si>
  <si>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</si>
  <si>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</si>
  <si>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</si>
  <si>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</si>
  <si>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</si>
  <si>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</si>
  <si>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</si>
  <si>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</si>
  <si>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</si>
  <si>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</si>
  <si>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</si>
  <si>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</si>
  <si>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</si>
  <si>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</si>
  <si>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</si>
  <si>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</si>
  <si>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</si>
  <si>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</si>
  <si>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</si>
  <si>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</si>
  <si>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</si>
  <si>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</si>
  <si>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</si>
  <si>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</si>
  <si>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</si>
  <si>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</si>
  <si>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</si>
  <si>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</si>
  <si>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</si>
  <si>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</si>
  <si>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</si>
  <si>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</si>
  <si>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</si>
  <si>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</si>
  <si>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</si>
  <si>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</si>
  <si>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</si>
  <si>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</si>
  <si>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</si>
  <si>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</si>
  <si>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</si>
  <si>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</si>
  <si>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</si>
  <si>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</si>
  <si>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</si>
  <si>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</si>
  <si>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</si>
  <si>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</si>
  <si>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</si>
  <si>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</si>
  <si>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</si>
  <si>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</si>
  <si>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</si>
  <si>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</si>
  <si>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</si>
  <si>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</si>
  <si>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</si>
  <si>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</si>
  <si>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</si>
  <si>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</si>
  <si>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</si>
  <si>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</si>
  <si>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</si>
  <si>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</si>
  <si>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</si>
  <si>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</si>
  <si>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</si>
  <si>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</si>
  <si>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</si>
  <si>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</si>
  <si>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</si>
  <si>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</si>
  <si>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</si>
  <si>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</si>
  <si>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</si>
  <si>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</si>
  <si>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</si>
  <si>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</si>
  <si>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</si>
  <si>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</si>
  <si>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</si>
  <si>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</si>
  <si>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</si>
  <si>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</si>
  <si>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</si>
  <si>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</si>
  <si>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</si>
  <si>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</si>
  <si>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</si>
  <si>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</si>
  <si>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</si>
  <si>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</si>
  <si>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</si>
  <si>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</si>
  <si>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</si>
  <si>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</si>
  <si>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</si>
  <si>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</si>
  <si>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</si>
  <si>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</si>
  <si>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</si>
  <si>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</si>
  <si>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</si>
  <si>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</si>
  <si>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</si>
  <si>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</si>
  <si>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</si>
  <si>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</si>
  <si>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</si>
  <si>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</si>
  <si>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</si>
  <si>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</si>
  <si>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</si>
  <si>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</si>
  <si>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</si>
  <si>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</si>
  <si>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</si>
  <si>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</si>
  <si>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</si>
  <si>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</si>
  <si>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宮崎県日南市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</si>
  <si>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</si>
  <si>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</si>
  <si>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</si>
  <si>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</si>
  <si>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</si>
  <si>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</si>
  <si>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</si>
  <si>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</si>
  <si>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</si>
  <si>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</si>
  <si>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</si>
  <si>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</si>
  <si>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</si>
  <si>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</si>
  <si>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</si>
  <si>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</si>
  <si>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</si>
  <si>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</si>
  <si>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</si>
  <si>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</si>
  <si>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</si>
  <si>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</si>
  <si>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</si>
  <si>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</si>
  <si>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</si>
  <si>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</si>
  <si>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</si>
  <si>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</si>
  <si>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</si>
  <si>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</si>
  <si>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</si>
  <si>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</si>
  <si>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</si>
  <si>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日南市国民健康保険特別会計</t>
    <phoneticPr fontId="5"/>
  </si>
  <si>
    <t>日南市介護保険特別会計</t>
    <phoneticPr fontId="5"/>
  </si>
  <si>
    <t>日南市後期高齢者医療特別会計</t>
    <phoneticPr fontId="5"/>
  </si>
  <si>
    <t>日南市水道事業会計</t>
    <phoneticPr fontId="5"/>
  </si>
  <si>
    <t>法適用企業</t>
    <phoneticPr fontId="5"/>
  </si>
  <si>
    <t>日南市公共下水道事業会計</t>
    <phoneticPr fontId="5"/>
  </si>
  <si>
    <t>日南市特定環境保全公共下水道事業会計</t>
    <phoneticPr fontId="5"/>
  </si>
  <si>
    <t>日南市病院事業会計</t>
    <phoneticPr fontId="5"/>
  </si>
  <si>
    <t>法適用企業</t>
    <phoneticPr fontId="5"/>
  </si>
  <si>
    <t>日南市簡易水道特別会計</t>
    <phoneticPr fontId="5"/>
  </si>
  <si>
    <t>法非適用企業</t>
    <phoneticPr fontId="5"/>
  </si>
  <si>
    <t>日南市農業集落排水特別会計</t>
    <phoneticPr fontId="5"/>
  </si>
  <si>
    <t>-</t>
    <phoneticPr fontId="5"/>
  </si>
  <si>
    <t>日南市漁業集落排水特別会計</t>
    <phoneticPr fontId="5"/>
  </si>
  <si>
    <t>日南市公設合併処理浄化槽特別会計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</si>
  <si>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</si>
  <si>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</si>
  <si>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</si>
  <si>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</si>
  <si>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</si>
  <si>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</si>
  <si>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</si>
  <si>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</si>
  <si>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</si>
  <si>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</si>
  <si>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</si>
  <si>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</si>
  <si>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</si>
  <si>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</si>
  <si>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</si>
  <si>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</si>
  <si>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</si>
  <si>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</si>
  <si>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</si>
  <si>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</si>
  <si>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</si>
  <si>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</si>
  <si>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</si>
  <si>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</si>
  <si>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</si>
  <si>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</si>
  <si>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</si>
  <si>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</si>
  <si>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</si>
  <si>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</si>
  <si>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</si>
  <si>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</si>
  <si>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</si>
  <si>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</si>
  <si>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</si>
  <si>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</si>
  <si>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</si>
  <si>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</si>
  <si>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</si>
  <si>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</si>
  <si>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</si>
  <si>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</si>
  <si>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</si>
  <si>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</si>
  <si>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</si>
  <si>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</si>
  <si>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</si>
  <si>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</si>
  <si>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</si>
  <si>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</si>
  <si>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</si>
  <si>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</si>
  <si>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</si>
  <si>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</si>
  <si>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</si>
  <si>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</si>
  <si>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</si>
  <si>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</si>
  <si>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</si>
  <si>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</si>
  <si>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</si>
  <si>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</si>
  <si>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</si>
  <si>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</si>
  <si>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</si>
  <si>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</si>
  <si>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</si>
  <si>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</si>
  <si>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</si>
  <si>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</si>
  <si>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</si>
  <si>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</si>
  <si>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</si>
  <si>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</si>
  <si>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</si>
  <si>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</si>
  <si>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</si>
  <si>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</si>
  <si>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</si>
  <si>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</si>
  <si>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</si>
  <si>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</si>
  <si>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</si>
  <si>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</si>
  <si>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</si>
  <si>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</si>
  <si>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</si>
  <si>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</si>
  <si>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</si>
  <si>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</si>
  <si>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</si>
  <si>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</si>
  <si>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</si>
  <si>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</si>
  <si>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</si>
  <si>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</si>
  <si>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</si>
  <si>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</si>
  <si>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</si>
  <si>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</si>
  <si>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</si>
  <si>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</si>
  <si>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</si>
  <si>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</si>
  <si>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</si>
  <si>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</si>
  <si>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</si>
  <si>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</si>
  <si>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</si>
  <si>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</si>
  <si>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</si>
  <si>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</si>
  <si>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</si>
  <si>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</si>
  <si>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</si>
  <si>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</si>
  <si>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</si>
  <si>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</si>
  <si>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</si>
  <si>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</si>
  <si>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</si>
  <si>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</si>
  <si>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</si>
  <si>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</si>
  <si>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</si>
  <si>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</si>
  <si>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</si>
  <si>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</si>
  <si>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</si>
  <si>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</si>
  <si>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</si>
  <si>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</si>
  <si>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</si>
  <si>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</si>
  <si>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</si>
  <si>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</si>
  <si>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</si>
  <si>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</si>
  <si>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</si>
  <si>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</si>
  <si>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</si>
  <si>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</si>
  <si>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</si>
  <si>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0.20</t>
  </si>
  <si>
    <t>▲ 2.53</t>
  </si>
  <si>
    <t>日南市水道事業会計</t>
  </si>
  <si>
    <t>一般会計</t>
  </si>
  <si>
    <t>日南市公共下水道事業会計</t>
  </si>
  <si>
    <t>日南市介護保険特別会計</t>
  </si>
  <si>
    <t>日南市国民健康保険特別会計</t>
  </si>
  <si>
    <t>日南市病院事業会計</t>
  </si>
  <si>
    <t>日南市特定環境保全公共下水道事業会計</t>
  </si>
  <si>
    <t>日南市後期高齢者医療特別会計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</si>
  <si>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</si>
  <si>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</si>
  <si>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</si>
  <si>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</si>
  <si>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</si>
  <si>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</si>
  <si>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</si>
  <si>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</si>
  <si>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</si>
  <si>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</si>
  <si>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</si>
  <si>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</si>
  <si>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</si>
  <si>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</si>
  <si>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15" eb="17">
      <t>コウキ</t>
    </rPh>
    <rPh sb="17" eb="20">
      <t>コウレイシャ</t>
    </rPh>
    <rPh sb="20" eb="22">
      <t>イリョウ</t>
    </rPh>
    <rPh sb="22" eb="24">
      <t>トクベツ</t>
    </rPh>
    <rPh sb="24" eb="26">
      <t>カイケイ</t>
    </rPh>
    <phoneticPr fontId="2"/>
  </si>
  <si>
    <t>〇</t>
    <phoneticPr fontId="2"/>
  </si>
  <si>
    <t>日南市土地開発公社</t>
    <rPh sb="0" eb="3">
      <t>ニチナンシ</t>
    </rPh>
    <rPh sb="3" eb="5">
      <t>トチ</t>
    </rPh>
    <rPh sb="5" eb="7">
      <t>カイハツ</t>
    </rPh>
    <rPh sb="7" eb="9">
      <t>コウシャ</t>
    </rPh>
    <phoneticPr fontId="2"/>
  </si>
  <si>
    <t>ドリームランドはまゆう</t>
    <phoneticPr fontId="2"/>
  </si>
  <si>
    <t>北郷町温泉協会</t>
    <rPh sb="0" eb="2">
      <t>キタゴウ</t>
    </rPh>
    <rPh sb="2" eb="3">
      <t>マチ</t>
    </rPh>
    <rPh sb="3" eb="5">
      <t>オンセン</t>
    </rPh>
    <rPh sb="5" eb="7">
      <t>キョウカイ</t>
    </rPh>
    <phoneticPr fontId="2"/>
  </si>
  <si>
    <t>日南まちづくり</t>
    <rPh sb="0" eb="2">
      <t>ニチナン</t>
    </rPh>
    <phoneticPr fontId="2"/>
  </si>
  <si>
    <t>南那珂森林組合</t>
    <rPh sb="0" eb="1">
      <t>ミナミ</t>
    </rPh>
    <rPh sb="1" eb="3">
      <t>ナカ</t>
    </rPh>
    <rPh sb="3" eb="5">
      <t>シンリン</t>
    </rPh>
    <rPh sb="5" eb="7">
      <t>クミアイ</t>
    </rPh>
    <phoneticPr fontId="2"/>
  </si>
  <si>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</si>
  <si>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</si>
  <si>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ふるさと応援寄附金</t>
    <rPh sb="4" eb="6">
      <t>オウエン</t>
    </rPh>
    <rPh sb="6" eb="9">
      <t>キフキン</t>
    </rPh>
    <phoneticPr fontId="5"/>
  </si>
  <si>
    <t>退職手当基金</t>
    <rPh sb="0" eb="2">
      <t>タイショク</t>
    </rPh>
    <rPh sb="2" eb="4">
      <t>テアテ</t>
    </rPh>
    <rPh sb="4" eb="6">
      <t>キキン</t>
    </rPh>
    <phoneticPr fontId="5"/>
  </si>
  <si>
    <t>社会福祉事業基金</t>
    <rPh sb="0" eb="2">
      <t>シャカイ</t>
    </rPh>
    <rPh sb="2" eb="4">
      <t>フクシ</t>
    </rPh>
    <rPh sb="4" eb="6">
      <t>ジギョウ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</si>
  <si>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</si>
  <si>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</si>
  <si>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</si>
  <si>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</si>
  <si>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</si>
  <si>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</si>
  <si>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</si>
  <si>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</si>
  <si>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</si>
  <si>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</si>
  <si>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公債費の発行抑制により、地方債残高が減少し将来負担額は減少傾向にあるものの、類似団体平均よりも高い状態にある。また、有形固定資産減価償却率は類似団体平均よりも下回っているが、増加傾向にあり、公共施設の集約・複合化を図り保有率を縮減していかなければ、今後も増加していくことが想定されるため、公共施設等総合管理計画を進めていく中で、将来の人口動向やニーズ、財政状況を踏まえながら、「選択と集中」により、公共施設への投資を行っていく必要がある。</t>
    <rPh sb="1" eb="4">
      <t>コウサイヒ</t>
    </rPh>
    <rPh sb="5" eb="7">
      <t>ハッコウ</t>
    </rPh>
    <rPh sb="7" eb="9">
      <t>ヨクセイ</t>
    </rPh>
    <rPh sb="13" eb="15">
      <t>チホウ</t>
    </rPh>
    <rPh sb="15" eb="16">
      <t>サイ</t>
    </rPh>
    <rPh sb="16" eb="18">
      <t>ザンダカ</t>
    </rPh>
    <rPh sb="19" eb="21">
      <t>ゲンショウ</t>
    </rPh>
    <rPh sb="22" eb="24">
      <t>ショウライ</t>
    </rPh>
    <rPh sb="24" eb="26">
      <t>フタン</t>
    </rPh>
    <rPh sb="26" eb="27">
      <t>ガク</t>
    </rPh>
    <rPh sb="28" eb="30">
      <t>ゲンショウ</t>
    </rPh>
    <rPh sb="30" eb="32">
      <t>ケイコウ</t>
    </rPh>
    <rPh sb="39" eb="41">
      <t>ルイジ</t>
    </rPh>
    <rPh sb="41" eb="43">
      <t>ダンタイ</t>
    </rPh>
    <rPh sb="43" eb="45">
      <t>ヘイキン</t>
    </rPh>
    <rPh sb="48" eb="49">
      <t>タカ</t>
    </rPh>
    <rPh sb="50" eb="52">
      <t>ジョウタイ</t>
    </rPh>
    <rPh sb="59" eb="61">
      <t>ユウケイ</t>
    </rPh>
    <rPh sb="61" eb="63">
      <t>コテイ</t>
    </rPh>
    <rPh sb="63" eb="65">
      <t>シサン</t>
    </rPh>
    <rPh sb="65" eb="67">
      <t>ゲンカ</t>
    </rPh>
    <rPh sb="67" eb="69">
      <t>ショウキャク</t>
    </rPh>
    <rPh sb="69" eb="70">
      <t>リツ</t>
    </rPh>
    <rPh sb="71" eb="73">
      <t>ルイジ</t>
    </rPh>
    <rPh sb="73" eb="75">
      <t>ダンタイ</t>
    </rPh>
    <rPh sb="75" eb="77">
      <t>ヘイキン</t>
    </rPh>
    <rPh sb="80" eb="82">
      <t>シタマワ</t>
    </rPh>
    <rPh sb="88" eb="90">
      <t>ゾウカ</t>
    </rPh>
    <rPh sb="90" eb="92">
      <t>ケイコウ</t>
    </rPh>
    <rPh sb="96" eb="98">
      <t>コウキョウ</t>
    </rPh>
    <rPh sb="98" eb="100">
      <t>シセツ</t>
    </rPh>
    <rPh sb="101" eb="103">
      <t>シュウヤク</t>
    </rPh>
    <rPh sb="104" eb="107">
      <t>フクゴウカ</t>
    </rPh>
    <rPh sb="108" eb="109">
      <t>ハカ</t>
    </rPh>
    <rPh sb="110" eb="113">
      <t>ホユウリツ</t>
    </rPh>
    <rPh sb="114" eb="116">
      <t>シュクゲン</t>
    </rPh>
    <rPh sb="125" eb="127">
      <t>コンゴ</t>
    </rPh>
    <rPh sb="128" eb="130">
      <t>ゾウカ</t>
    </rPh>
    <rPh sb="137" eb="139">
      <t>ソウテイ</t>
    </rPh>
    <rPh sb="145" eb="147">
      <t>コウキョウ</t>
    </rPh>
    <rPh sb="147" eb="149">
      <t>シセツ</t>
    </rPh>
    <rPh sb="149" eb="150">
      <t>トウ</t>
    </rPh>
    <rPh sb="150" eb="152">
      <t>ソウゴウ</t>
    </rPh>
    <rPh sb="152" eb="154">
      <t>カンリ</t>
    </rPh>
    <rPh sb="154" eb="156">
      <t>ケイカク</t>
    </rPh>
    <rPh sb="157" eb="158">
      <t>スス</t>
    </rPh>
    <rPh sb="162" eb="163">
      <t>ナカ</t>
    </rPh>
    <rPh sb="165" eb="167">
      <t>ショウライ</t>
    </rPh>
    <rPh sb="168" eb="170">
      <t>ジンコウ</t>
    </rPh>
    <rPh sb="170" eb="172">
      <t>ドウコウ</t>
    </rPh>
    <rPh sb="177" eb="179">
      <t>ザイセイ</t>
    </rPh>
    <rPh sb="179" eb="181">
      <t>ジョウキョウ</t>
    </rPh>
    <rPh sb="182" eb="183">
      <t>フ</t>
    </rPh>
    <rPh sb="190" eb="192">
      <t>センタク</t>
    </rPh>
    <rPh sb="193" eb="195">
      <t>シュウチュウ</t>
    </rPh>
    <rPh sb="200" eb="202">
      <t>コウキョウ</t>
    </rPh>
    <rPh sb="202" eb="204">
      <t>シセツ</t>
    </rPh>
    <rPh sb="206" eb="208">
      <t>トウシ</t>
    </rPh>
    <rPh sb="209" eb="210">
      <t>オコナ</t>
    </rPh>
    <rPh sb="214" eb="216">
      <t>ヒツヨウ</t>
    </rPh>
    <phoneticPr fontId="5"/>
  </si>
  <si>
    <t>　将来負担比率及び実質公債比率について、退職手当負担見込額の減や公債費の抑制に努めることで、改善はしているものの、依然として類似団体平均を大きく上回っている。
今後とも、中期財政計画や定員適正化計画に基づき、公債費発行の抑制を図るとともに、職員定数の適正化に努め、また、県内でも低水準にある基金残高を改善させるため、適正な積み増しを進めていく。</t>
    <rPh sb="1" eb="3">
      <t>ショウライ</t>
    </rPh>
    <rPh sb="3" eb="5">
      <t>フタン</t>
    </rPh>
    <rPh sb="5" eb="7">
      <t>ヒリツ</t>
    </rPh>
    <rPh sb="7" eb="8">
      <t>オヨ</t>
    </rPh>
    <rPh sb="9" eb="11">
      <t>ジッシツ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</si>
</sst>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E1AEE86-CCB0-47B5-B76F-A1F3E0524E0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E3C7-441B-9E93-EE99AACF95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52538</c:v>
                </c:pt>
                <c:pt idx="1">
                  <c:v>66627</c:v>
                </c:pt>
                <c:pt idx="2">
                  <c:v>38595</c:v>
                </c:pt>
                <c:pt idx="3">
                  <c:v>38705</c:v>
                </c:pt>
                <c:pt idx="4">
                  <c:v>47828</c:v>
                </c:pt>
              </c:numCache>
            </c:numRef>
          </c:val>
          <c:smooth val="0"/>
          <c:extLst>
            <c:ext xmlns:c16="http://schemas.microsoft.com/office/drawing/2014/chart" uri="{C3380CC4-5D6E-409C-BE32-E72D297353CC}">
              <c16:uniqueId val="{00000001-E3C7-441B-9E93-EE99AACF95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4.82</c:v>
                </c:pt>
                <c:pt idx="1">
                  <c:v>4.92</c:v>
                </c:pt>
                <c:pt idx="2">
                  <c:v>5.04</c:v>
                </c:pt>
                <c:pt idx="3">
                  <c:v>5.0999999999999996</c:v>
                </c:pt>
                <c:pt idx="4">
                  <c:v>2.41</c:v>
                </c:pt>
              </c:numCache>
            </c:numRef>
          </c:val>
          <c:extLst>
            <c:ext xmlns:c16="http://schemas.microsoft.com/office/drawing/2014/chart" uri="{C3380CC4-5D6E-409C-BE32-E72D297353CC}">
              <c16:uniqueId val="{00000000-11D7-4A52-9A13-C96BF9B88F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14.52</c:v>
                </c:pt>
                <c:pt idx="1">
                  <c:v>15.55</c:v>
                </c:pt>
                <c:pt idx="2">
                  <c:v>16.98</c:v>
                </c:pt>
                <c:pt idx="3">
                  <c:v>17.239999999999998</c:v>
                </c:pt>
                <c:pt idx="4">
                  <c:v>17.690000000000001</c:v>
                </c:pt>
              </c:numCache>
            </c:numRef>
          </c:val>
          <c:extLst>
            <c:ext xmlns:c16="http://schemas.microsoft.com/office/drawing/2014/chart" uri="{C3380CC4-5D6E-409C-BE32-E72D297353CC}">
              <c16:uniqueId val="{00000001-11D7-4A52-9A13-C96BF9B88F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0.92</c:v>
                </c:pt>
                <c:pt idx="2">
                  <c:v>0.96</c:v>
                </c:pt>
                <c:pt idx="3">
                  <c:v>-0.2</c:v>
                </c:pt>
                <c:pt idx="4">
                  <c:v>-2.5299999999999998</c:v>
                </c:pt>
              </c:numCache>
            </c:numRef>
          </c:val>
          <c:smooth val="0"/>
          <c:extLst>
            <c:ext xmlns:c16="http://schemas.microsoft.com/office/drawing/2014/chart" uri="{C3380CC4-5D6E-409C-BE32-E72D297353CC}">
              <c16:uniqueId val="{00000002-11D7-4A52-9A13-C96BF9B88F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#N/A</c:v>
                </c:pt>
                <c:pt idx="3">
                  <c:v>0.1</c:v>
                </c:pt>
                <c:pt idx="4">
                  <c:v>#N/A</c:v>
                </c:pt>
                <c:pt idx="5">
                  <c:v>0.13</c:v>
                </c:pt>
                <c:pt idx="6">
                  <c:v>#N/A</c:v>
                </c:pt>
                <c:pt idx="7">
                  <c:v>0.12</c:v>
                </c:pt>
                <c:pt idx="8">
                  <c:v>#N/A</c:v>
                </c:pt>
                <c:pt idx="9">
                  <c:v>0.06</c:v>
                </c:pt>
              </c:numCache>
            </c:numRef>
          </c:val>
          <c:extLst>
            <c:ext xmlns:c16="http://schemas.microsoft.com/office/drawing/2014/chart" uri="{C3380CC4-5D6E-409C-BE32-E72D297353CC}">
              <c16:uniqueId val="{00000000-1103-482A-A512-55BC5DCC49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03-482A-A512-55BC5DCC49FE}"/>
            </c:ext>
          </c:extLst>
        </c:ser>
        <c:ser>
          <c:idx val="2"/>
          <c:order val="2"/>
          <c:tx>
            <c:strRef>
              <c:f>データシート!$A$29</c:f>
              <c:strCache>
                <c:ptCount val="1"/>
                <c:pt idx="0">
                  <c:v>日南市後期高齢者医療特別会計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0.05</c:v>
                </c:pt>
                <c:pt idx="4">
                  <c:v>#N/A</c:v>
                </c:pt>
                <c:pt idx="5">
                  <c:v>0.05</c:v>
                </c:pt>
                <c:pt idx="6">
                  <c:v>#N/A</c:v>
                </c:pt>
                <c:pt idx="7">
                  <c:v>0.04</c:v>
                </c:pt>
                <c:pt idx="8">
                  <c:v>#N/A</c:v>
                </c:pt>
                <c:pt idx="9">
                  <c:v>0.05</c:v>
                </c:pt>
              </c:numCache>
            </c:numRef>
          </c:val>
          <c:extLst>
            <c:ext xmlns:c16="http://schemas.microsoft.com/office/drawing/2014/chart" uri="{C3380CC4-5D6E-409C-BE32-E72D297353CC}">
              <c16:uniqueId val="{00000002-1103-482A-A512-55BC5DCC49FE}"/>
            </c:ext>
          </c:extLst>
        </c:ser>
        <c:ser>
          <c:idx val="3"/>
          <c:order val="3"/>
          <c:tx>
            <c:strRef>
              <c:f>データシート!$A$30</c:f>
              <c:strCache>
                <c:ptCount val="1"/>
                <c:pt idx="0">
                  <c:v>日南市特定環境保全公共下水道事業会計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0.22</c:v>
                </c:pt>
                <c:pt idx="2">
                  <c:v>#N/A</c:v>
                </c:pt>
                <c:pt idx="3">
                  <c:v>0.26</c:v>
                </c:pt>
                <c:pt idx="4">
                  <c:v>#N/A</c:v>
                </c:pt>
                <c:pt idx="5">
                  <c:v>0.35</c:v>
                </c:pt>
                <c:pt idx="6">
                  <c:v>#N/A</c:v>
                </c:pt>
                <c:pt idx="7">
                  <c:v>0.35</c:v>
                </c:pt>
                <c:pt idx="8">
                  <c:v>#N/A</c:v>
                </c:pt>
                <c:pt idx="9">
                  <c:v>0.42</c:v>
                </c:pt>
              </c:numCache>
            </c:numRef>
          </c:val>
          <c:extLst>
            <c:ext xmlns:c16="http://schemas.microsoft.com/office/drawing/2014/chart" uri="{C3380CC4-5D6E-409C-BE32-E72D297353CC}">
              <c16:uniqueId val="{00000003-1103-482A-A512-55BC5DCC49FE}"/>
            </c:ext>
          </c:extLst>
        </c:ser>
        <c:ser>
          <c:idx val="4"/>
          <c:order val="4"/>
          <c:tx>
            <c:strRef>
              <c:f>データシート!$A$31</c:f>
              <c:strCache>
                <c:ptCount val="1"/>
                <c:pt idx="0">
                  <c:v>日南市病院事業会計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1.74</c:v>
                </c:pt>
                <c:pt idx="2">
                  <c:v>#N/A</c:v>
                </c:pt>
                <c:pt idx="3">
                  <c:v>1.86</c:v>
                </c:pt>
                <c:pt idx="4">
                  <c:v>#N/A</c:v>
                </c:pt>
                <c:pt idx="5">
                  <c:v>1.54</c:v>
                </c:pt>
                <c:pt idx="6">
                  <c:v>#N/A</c:v>
                </c:pt>
                <c:pt idx="7">
                  <c:v>1.36</c:v>
                </c:pt>
                <c:pt idx="8">
                  <c:v>#N/A</c:v>
                </c:pt>
                <c:pt idx="9">
                  <c:v>0.83</c:v>
                </c:pt>
              </c:numCache>
            </c:numRef>
          </c:val>
          <c:extLst>
            <c:ext xmlns:c16="http://schemas.microsoft.com/office/drawing/2014/chart" uri="{C3380CC4-5D6E-409C-BE32-E72D297353CC}">
              <c16:uniqueId val="{00000004-1103-482A-A512-55BC5DCC49FE}"/>
            </c:ext>
          </c:extLst>
        </c:ser>
        <c:ser>
          <c:idx val="5"/>
          <c:order val="5"/>
          <c:tx>
            <c:strRef>
              <c:f>データシート!$A$32</c:f>
              <c:strCache>
                <c:ptCount val="1"/>
                <c:pt idx="0">
                  <c:v>日南市国民健康保険特別会計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2.99</c:v>
                </c:pt>
                <c:pt idx="2">
                  <c:v>#N/A</c:v>
                </c:pt>
                <c:pt idx="3">
                  <c:v>3.1</c:v>
                </c:pt>
                <c:pt idx="4">
                  <c:v>#N/A</c:v>
                </c:pt>
                <c:pt idx="5">
                  <c:v>3.38</c:v>
                </c:pt>
                <c:pt idx="6">
                  <c:v>#N/A</c:v>
                </c:pt>
                <c:pt idx="7">
                  <c:v>1.45</c:v>
                </c:pt>
                <c:pt idx="8">
                  <c:v>#N/A</c:v>
                </c:pt>
                <c:pt idx="9">
                  <c:v>0.91</c:v>
                </c:pt>
              </c:numCache>
            </c:numRef>
          </c:val>
          <c:extLst>
            <c:ext xmlns:c16="http://schemas.microsoft.com/office/drawing/2014/chart" uri="{C3380CC4-5D6E-409C-BE32-E72D297353CC}">
              <c16:uniqueId val="{00000005-1103-482A-A512-55BC5DCC49FE}"/>
            </c:ext>
          </c:extLst>
        </c:ser>
        <c:ser>
          <c:idx val="6"/>
          <c:order val="6"/>
          <c:tx>
            <c:strRef>
              <c:f>データシート!$A$33</c:f>
              <c:strCache>
                <c:ptCount val="1"/>
                <c:pt idx="0">
                  <c:v>日南市介護保険特別会計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0.45</c:v>
                </c:pt>
                <c:pt idx="2">
                  <c:v>#N/A</c:v>
                </c:pt>
                <c:pt idx="3">
                  <c:v>0.53</c:v>
                </c:pt>
                <c:pt idx="4">
                  <c:v>#N/A</c:v>
                </c:pt>
                <c:pt idx="5">
                  <c:v>0.56999999999999995</c:v>
                </c:pt>
                <c:pt idx="6">
                  <c:v>#N/A</c:v>
                </c:pt>
                <c:pt idx="7">
                  <c:v>1.44</c:v>
                </c:pt>
                <c:pt idx="8">
                  <c:v>#N/A</c:v>
                </c:pt>
                <c:pt idx="9">
                  <c:v>1.24</c:v>
                </c:pt>
              </c:numCache>
            </c:numRef>
          </c:val>
          <c:extLst>
            <c:ext xmlns:c16="http://schemas.microsoft.com/office/drawing/2014/chart" uri="{C3380CC4-5D6E-409C-BE32-E72D297353CC}">
              <c16:uniqueId val="{00000006-1103-482A-A512-55BC5DCC49FE}"/>
            </c:ext>
          </c:extLst>
        </c:ser>
        <c:ser>
          <c:idx val="7"/>
          <c:order val="7"/>
          <c:tx>
            <c:strRef>
              <c:f>データシート!$A$34</c:f>
              <c:strCache>
                <c:ptCount val="1"/>
                <c:pt idx="0">
                  <c:v>日南市公共下水道事業会計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1.52</c:v>
                </c:pt>
                <c:pt idx="2">
                  <c:v>#N/A</c:v>
                </c:pt>
                <c:pt idx="3">
                  <c:v>1.65</c:v>
                </c:pt>
                <c:pt idx="4">
                  <c:v>#N/A</c:v>
                </c:pt>
                <c:pt idx="5">
                  <c:v>2.25</c:v>
                </c:pt>
                <c:pt idx="6">
                  <c:v>#N/A</c:v>
                </c:pt>
                <c:pt idx="7">
                  <c:v>4.03</c:v>
                </c:pt>
                <c:pt idx="8">
                  <c:v>#N/A</c:v>
                </c:pt>
                <c:pt idx="9">
                  <c:v>1.81</c:v>
                </c:pt>
              </c:numCache>
            </c:numRef>
          </c:val>
          <c:extLst>
            <c:ext xmlns:c16="http://schemas.microsoft.com/office/drawing/2014/chart" uri="{C3380CC4-5D6E-409C-BE32-E72D297353CC}">
              <c16:uniqueId val="{00000007-1103-482A-A512-55BC5DCC49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4.8099999999999996</c:v>
                </c:pt>
                <c:pt idx="2">
                  <c:v>#N/A</c:v>
                </c:pt>
                <c:pt idx="3">
                  <c:v>4.92</c:v>
                </c:pt>
                <c:pt idx="4">
                  <c:v>#N/A</c:v>
                </c:pt>
                <c:pt idx="5">
                  <c:v>5.03</c:v>
                </c:pt>
                <c:pt idx="6">
                  <c:v>#N/A</c:v>
                </c:pt>
                <c:pt idx="7">
                  <c:v>5.0999999999999996</c:v>
                </c:pt>
                <c:pt idx="8">
                  <c:v>#N/A</c:v>
                </c:pt>
                <c:pt idx="9">
                  <c:v>2.4</c:v>
                </c:pt>
              </c:numCache>
            </c:numRef>
          </c:val>
          <c:extLst>
            <c:ext xmlns:c16="http://schemas.microsoft.com/office/drawing/2014/chart" uri="{C3380CC4-5D6E-409C-BE32-E72D297353CC}">
              <c16:uniqueId val="{00000008-1103-482A-A512-55BC5DCC49FE}"/>
            </c:ext>
          </c:extLst>
        </c:ser>
        <c:ser>
          <c:idx val="9"/>
          <c:order val="9"/>
          <c:tx>
            <c:strRef>
              <c:f>データシート!$A$36</c:f>
              <c:strCache>
                <c:ptCount val="1"/>
                <c:pt idx="0">
                  <c:v>日南市水道事業会計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8.81</c:v>
                </c:pt>
                <c:pt idx="2">
                  <c:v>#N/A</c:v>
                </c:pt>
                <c:pt idx="3">
                  <c:v>8.56</c:v>
                </c:pt>
                <c:pt idx="4">
                  <c:v>#N/A</c:v>
                </c:pt>
                <c:pt idx="5">
                  <c:v>8.25</c:v>
                </c:pt>
                <c:pt idx="6">
                  <c:v>#N/A</c:v>
                </c:pt>
                <c:pt idx="7">
                  <c:v>7.1</c:v>
                </c:pt>
                <c:pt idx="8">
                  <c:v>#N/A</c:v>
                </c:pt>
                <c:pt idx="9">
                  <c:v>6.82</c:v>
                </c:pt>
              </c:numCache>
            </c:numRef>
          </c:val>
          <c:extLst>
            <c:ext xmlns:c16="http://schemas.microsoft.com/office/drawing/2014/chart" uri="{C3380CC4-5D6E-409C-BE32-E72D297353CC}">
              <c16:uniqueId val="{00000009-1103-482A-A512-55BC5DCC49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2589</c:v>
                </c:pt>
                <c:pt idx="5">
                  <c:v>2524</c:v>
                </c:pt>
                <c:pt idx="8">
                  <c:v>2420</c:v>
                </c:pt>
                <c:pt idx="11">
                  <c:v>2272</c:v>
                </c:pt>
                <c:pt idx="14">
                  <c:v>2248</c:v>
                </c:pt>
              </c:numCache>
            </c:numRef>
          </c:val>
          <c:extLst>
            <c:ext xmlns:c16="http://schemas.microsoft.com/office/drawing/2014/chart" uri="{C3380CC4-5D6E-409C-BE32-E72D297353CC}">
              <c16:uniqueId val="{00000000-D86E-46DE-AE4F-EE6754C9BF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6E-46DE-AE4F-EE6754C9BF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11</c:v>
                </c:pt>
                <c:pt idx="6">
                  <c:v>10</c:v>
                </c:pt>
                <c:pt idx="9">
                  <c:v>8</c:v>
                </c:pt>
                <c:pt idx="12">
                  <c:v>8</c:v>
                </c:pt>
              </c:numCache>
            </c:numRef>
          </c:val>
          <c:extLst>
            <c:ext xmlns:c16="http://schemas.microsoft.com/office/drawing/2014/chart" uri="{C3380CC4-5D6E-409C-BE32-E72D297353CC}">
              <c16:uniqueId val="{00000002-D86E-46DE-AE4F-EE6754C9BF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51</c:v>
                </c:pt>
                <c:pt idx="6">
                  <c:v>39</c:v>
                </c:pt>
                <c:pt idx="9">
                  <c:v>0</c:v>
                </c:pt>
                <c:pt idx="12">
                  <c:v>0</c:v>
                </c:pt>
              </c:numCache>
            </c:numRef>
          </c:val>
          <c:extLst>
            <c:ext xmlns:c16="http://schemas.microsoft.com/office/drawing/2014/chart" uri="{C3380CC4-5D6E-409C-BE32-E72D297353CC}">
              <c16:uniqueId val="{00000003-D86E-46DE-AE4F-EE6754C9BF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600</c:v>
                </c:pt>
                <c:pt idx="3">
                  <c:v>628</c:v>
                </c:pt>
                <c:pt idx="6">
                  <c:v>610</c:v>
                </c:pt>
                <c:pt idx="9">
                  <c:v>566</c:v>
                </c:pt>
                <c:pt idx="12">
                  <c:v>562</c:v>
                </c:pt>
              </c:numCache>
            </c:numRef>
          </c:val>
          <c:extLst>
            <c:ext xmlns:c16="http://schemas.microsoft.com/office/drawing/2014/chart" uri="{C3380CC4-5D6E-409C-BE32-E72D297353CC}">
              <c16:uniqueId val="{00000004-D86E-46DE-AE4F-EE6754C9BF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6E-46DE-AE4F-EE6754C9BF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6E-46DE-AE4F-EE6754C9BF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3365</c:v>
                </c:pt>
                <c:pt idx="3">
                  <c:v>3223</c:v>
                </c:pt>
                <c:pt idx="6">
                  <c:v>3090</c:v>
                </c:pt>
                <c:pt idx="9">
                  <c:v>2879</c:v>
                </c:pt>
                <c:pt idx="12">
                  <c:v>2873</c:v>
                </c:pt>
              </c:numCache>
            </c:numRef>
          </c:val>
          <c:extLst>
            <c:ext xmlns:c16="http://schemas.microsoft.com/office/drawing/2014/chart" uri="{C3380CC4-5D6E-409C-BE32-E72D297353CC}">
              <c16:uniqueId val="{00000007-D86E-46DE-AE4F-EE6754C9BF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1443</c:v>
                </c:pt>
                <c:pt idx="2">
                  <c:v>#N/A</c:v>
                </c:pt>
                <c:pt idx="3">
                  <c:v>#N/A</c:v>
                </c:pt>
                <c:pt idx="4">
                  <c:v>1389</c:v>
                </c:pt>
                <c:pt idx="5">
                  <c:v>#N/A</c:v>
                </c:pt>
                <c:pt idx="6">
                  <c:v>#N/A</c:v>
                </c:pt>
                <c:pt idx="7">
                  <c:v>1329</c:v>
                </c:pt>
                <c:pt idx="8">
                  <c:v>#N/A</c:v>
                </c:pt>
                <c:pt idx="9">
                  <c:v>#N/A</c:v>
                </c:pt>
                <c:pt idx="10">
                  <c:v>1181</c:v>
                </c:pt>
                <c:pt idx="11">
                  <c:v>#N/A</c:v>
                </c:pt>
                <c:pt idx="12">
                  <c:v>#N/A</c:v>
                </c:pt>
                <c:pt idx="13">
                  <c:v>1195</c:v>
                </c:pt>
                <c:pt idx="14">
                  <c:v>#N/A</c:v>
                </c:pt>
              </c:numCache>
            </c:numRef>
          </c:val>
          <c:smooth val="0"/>
          <c:extLst>
            <c:ext xmlns:c16="http://schemas.microsoft.com/office/drawing/2014/chart" uri="{C3380CC4-5D6E-409C-BE32-E72D297353CC}">
              <c16:uniqueId val="{00000008-D86E-46DE-AE4F-EE6754C9BF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23704</c:v>
                </c:pt>
                <c:pt idx="5">
                  <c:v>23621</c:v>
                </c:pt>
                <c:pt idx="8">
                  <c:v>22916</c:v>
                </c:pt>
                <c:pt idx="11">
                  <c:v>22815</c:v>
                </c:pt>
                <c:pt idx="14">
                  <c:v>22576</c:v>
                </c:pt>
              </c:numCache>
            </c:numRef>
          </c:val>
          <c:extLst>
            <c:ext xmlns:c16="http://schemas.microsoft.com/office/drawing/2014/chart" uri="{C3380CC4-5D6E-409C-BE32-E72D297353CC}">
              <c16:uniqueId val="{00000000-293B-4448-A68D-7A59E3F9D6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1071</c:v>
                </c:pt>
                <c:pt idx="5">
                  <c:v>965</c:v>
                </c:pt>
                <c:pt idx="8">
                  <c:v>805</c:v>
                </c:pt>
                <c:pt idx="11">
                  <c:v>769</c:v>
                </c:pt>
                <c:pt idx="14">
                  <c:v>906</c:v>
                </c:pt>
              </c:numCache>
            </c:numRef>
          </c:val>
          <c:extLst>
            <c:ext xmlns:c16="http://schemas.microsoft.com/office/drawing/2014/chart" uri="{C3380CC4-5D6E-409C-BE32-E72D297353CC}">
              <c16:uniqueId val="{00000001-293B-4448-A68D-7A59E3F9D6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5942</c:v>
                </c:pt>
                <c:pt idx="5">
                  <c:v>5903</c:v>
                </c:pt>
                <c:pt idx="8">
                  <c:v>6181</c:v>
                </c:pt>
                <c:pt idx="11">
                  <c:v>6351</c:v>
                </c:pt>
                <c:pt idx="14">
                  <c:v>6616</c:v>
                </c:pt>
              </c:numCache>
            </c:numRef>
          </c:val>
          <c:extLst>
            <c:ext xmlns:c16="http://schemas.microsoft.com/office/drawing/2014/chart" uri="{C3380CC4-5D6E-409C-BE32-E72D297353CC}">
              <c16:uniqueId val="{00000002-293B-4448-A68D-7A59E3F9D6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3B-4448-A68D-7A59E3F9D6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3B-4448-A68D-7A59E3F9D6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4</c:v>
                </c:pt>
                <c:pt idx="6">
                  <c:v>4</c:v>
                </c:pt>
                <c:pt idx="9">
                  <c:v>4</c:v>
                </c:pt>
                <c:pt idx="12">
                  <c:v>4</c:v>
                </c:pt>
              </c:numCache>
            </c:numRef>
          </c:val>
          <c:extLst>
            <c:ext xmlns:c16="http://schemas.microsoft.com/office/drawing/2014/chart" uri="{C3380CC4-5D6E-409C-BE32-E72D297353CC}">
              <c16:uniqueId val="{00000005-293B-4448-A68D-7A59E3F9D6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5382</c:v>
                </c:pt>
                <c:pt idx="3">
                  <c:v>5665</c:v>
                </c:pt>
                <c:pt idx="6">
                  <c:v>5561</c:v>
                </c:pt>
                <c:pt idx="9">
                  <c:v>5303</c:v>
                </c:pt>
                <c:pt idx="12">
                  <c:v>5167</c:v>
                </c:pt>
              </c:numCache>
            </c:numRef>
          </c:val>
          <c:extLst>
            <c:ext xmlns:c16="http://schemas.microsoft.com/office/drawing/2014/chart" uri="{C3380CC4-5D6E-409C-BE32-E72D297353CC}">
              <c16:uniqueId val="{00000006-293B-4448-A68D-7A59E3F9D6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89</c:v>
                </c:pt>
                <c:pt idx="3">
                  <c:v>39</c:v>
                </c:pt>
                <c:pt idx="6">
                  <c:v>0</c:v>
                </c:pt>
                <c:pt idx="9">
                  <c:v>0</c:v>
                </c:pt>
                <c:pt idx="12">
                  <c:v>0</c:v>
                </c:pt>
              </c:numCache>
            </c:numRef>
          </c:val>
          <c:extLst>
            <c:ext xmlns:c16="http://schemas.microsoft.com/office/drawing/2014/chart" uri="{C3380CC4-5D6E-409C-BE32-E72D297353CC}">
              <c16:uniqueId val="{00000007-293B-4448-A68D-7A59E3F9D6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8120</c:v>
                </c:pt>
                <c:pt idx="3">
                  <c:v>7865</c:v>
                </c:pt>
                <c:pt idx="6">
                  <c:v>7873</c:v>
                </c:pt>
                <c:pt idx="9">
                  <c:v>7788</c:v>
                </c:pt>
                <c:pt idx="12">
                  <c:v>7746</c:v>
                </c:pt>
              </c:numCache>
            </c:numRef>
          </c:val>
          <c:extLst>
            <c:ext xmlns:c16="http://schemas.microsoft.com/office/drawing/2014/chart" uri="{C3380CC4-5D6E-409C-BE32-E72D297353CC}">
              <c16:uniqueId val="{00000008-293B-4448-A68D-7A59E3F9D6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64</c:v>
                </c:pt>
                <c:pt idx="3">
                  <c:v>61</c:v>
                </c:pt>
                <c:pt idx="6">
                  <c:v>52</c:v>
                </c:pt>
                <c:pt idx="9">
                  <c:v>45</c:v>
                </c:pt>
                <c:pt idx="12">
                  <c:v>39</c:v>
                </c:pt>
              </c:numCache>
            </c:numRef>
          </c:val>
          <c:extLst>
            <c:ext xmlns:c16="http://schemas.microsoft.com/office/drawing/2014/chart" uri="{C3380CC4-5D6E-409C-BE32-E72D297353CC}">
              <c16:uniqueId val="{00000009-293B-4448-A68D-7A59E3F9D6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29540</c:v>
                </c:pt>
                <c:pt idx="3">
                  <c:v>28878</c:v>
                </c:pt>
                <c:pt idx="6">
                  <c:v>27892</c:v>
                </c:pt>
                <c:pt idx="9">
                  <c:v>27394</c:v>
                </c:pt>
                <c:pt idx="12">
                  <c:v>26942</c:v>
                </c:pt>
              </c:numCache>
            </c:numRef>
          </c:val>
          <c:extLst>
            <c:ext xmlns:c16="http://schemas.microsoft.com/office/drawing/2014/chart" uri="{C3380CC4-5D6E-409C-BE32-E72D297353CC}">
              <c16:uniqueId val="{0000000A-293B-4448-A68D-7A59E3F9D6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12478</c:v>
                </c:pt>
                <c:pt idx="2">
                  <c:v>#N/A</c:v>
                </c:pt>
                <c:pt idx="3">
                  <c:v>#N/A</c:v>
                </c:pt>
                <c:pt idx="4">
                  <c:v>12024</c:v>
                </c:pt>
                <c:pt idx="5">
                  <c:v>#N/A</c:v>
                </c:pt>
                <c:pt idx="6">
                  <c:v>#N/A</c:v>
                </c:pt>
                <c:pt idx="7">
                  <c:v>11481</c:v>
                </c:pt>
                <c:pt idx="8">
                  <c:v>#N/A</c:v>
                </c:pt>
                <c:pt idx="9">
                  <c:v>#N/A</c:v>
                </c:pt>
                <c:pt idx="10">
                  <c:v>10599</c:v>
                </c:pt>
                <c:pt idx="11">
                  <c:v>#N/A</c:v>
                </c:pt>
                <c:pt idx="12">
                  <c:v>#N/A</c:v>
                </c:pt>
                <c:pt idx="13">
                  <c:v>9798</c:v>
                </c:pt>
                <c:pt idx="14">
                  <c:v>#N/A</c:v>
                </c:pt>
              </c:numCache>
            </c:numRef>
          </c:val>
          <c:smooth val="0"/>
          <c:extLst>
            <c:ext xmlns:c16="http://schemas.microsoft.com/office/drawing/2014/chart" uri="{C3380CC4-5D6E-409C-BE32-E72D297353CC}">
              <c16:uniqueId val="{0000000B-293B-4448-A68D-7A59E3F9D6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2612</c:v>
                </c:pt>
                <c:pt idx="1">
                  <c:v>2591</c:v>
                </c:pt>
                <c:pt idx="2">
                  <c:v>2625</c:v>
                </c:pt>
              </c:numCache>
            </c:numRef>
          </c:val>
          <c:extLst>
            <c:ext xmlns:c16="http://schemas.microsoft.com/office/drawing/2014/chart" uri="{C3380CC4-5D6E-409C-BE32-E72D297353CC}">
              <c16:uniqueId val="{00000000-D0CB-4D98-AF21-472CAF48CC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c:v>
                </c:pt>
                <c:pt idx="1">
                  <c:v>105</c:v>
                </c:pt>
                <c:pt idx="2">
                  <c:v>105</c:v>
                </c:pt>
              </c:numCache>
            </c:numRef>
          </c:val>
          <c:extLst>
            <c:ext xmlns:c16="http://schemas.microsoft.com/office/drawing/2014/chart" uri="{C3380CC4-5D6E-409C-BE32-E72D297353CC}">
              <c16:uniqueId val="{00000001-D0CB-4D98-AF21-472CAF48CC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2504</c:v>
                </c:pt>
                <c:pt idx="1">
                  <c:v>2454</c:v>
                </c:pt>
                <c:pt idx="2">
                  <c:v>2679</c:v>
                </c:pt>
              </c:numCache>
            </c:numRef>
          </c:val>
          <c:extLst>
            <c:ext xmlns:c16="http://schemas.microsoft.com/office/drawing/2014/chart" uri="{C3380CC4-5D6E-409C-BE32-E72D297353CC}">
              <c16:uniqueId val="{00000002-D0CB-4D98-AF21-472CAF48CC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{0E3E6AC2-D308-4028-874D-8991336EEAD0}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A96-48EC-8A47-0F94161F01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{5ED89794-7051-483C-B13E-CBAB859265A5}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96-48EC-8A47-0F94161F01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{14A84A0A-1101-4882-93FB-D6C9EE4CF283}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96-48EC-8A47-0F94161F01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{B4D616E7-EEEE-4414-9704-9457C94E54C8}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96-48EC-8A47-0F94161F01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{F3861D5B-0A3A-4A71-BA9B-DC3E68CA42F0}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96-48EC-8A47-0F94161F01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{A1E48BC5-F3DC-471B-A650-7C8C56DECDDB}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A96-48EC-8A47-0F94161F013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{2DD7CA79-B817-4595-AB82-D556920FD7D1}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A96-48EC-8A47-0F94161F013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{05687EFF-2DE3-4F8C-BCBF-94BD8D4538C5}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A96-48EC-8A47-0F94161F013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{6DDC9C03-832E-413F-8D3B-F31FA1128C82}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A96-48EC-8A47-0F94161F01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56</c:v>
                </c:pt>
                <c:pt idx="24">
                  <c:v>57.8</c:v>
                </c:pt>
                <c:pt idx="32">
                  <c:v>59.1</c:v>
                </c:pt>
              </c:numCache>
            </c:numRef>
          </c:xVal>
          <c:yVal>
            <c:numRef>
              <c:f>公会計指標分析・財政指標組合せ分析表!$BP$51:$DC$51</c:f>
              <c:numCache>
                <c:formatCode>#,##0.0;"▲ "#,##0.0</c:formatCode>
                <c:ptCount val="40"/>
                <c:pt idx="8">
                  <c:v>89.5</c:v>
                </c:pt>
                <c:pt idx="16">
                  <c:v>87.7</c:v>
                </c:pt>
                <c:pt idx="24">
                  <c:v>82.3</c:v>
                </c:pt>
                <c:pt idx="32">
                  <c:v>76.900000000000006</c:v>
                </c:pt>
              </c:numCache>
            </c:numRef>
          </c:yVal>
          <c:smooth val="0"/>
          <c:extLst>
            <c:ext xmlns:c16="http://schemas.microsoft.com/office/drawing/2014/chart" uri="{C3380CC4-5D6E-409C-BE32-E72D297353CC}">
              <c16:uniqueId val="{00000009-8A96-48EC-8A47-0F94161F01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{AEBD3B35-BBF0-4AD1-BF0C-9131B28281A0}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A96-48EC-8A47-0F94161F01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{32692A1E-C0EA-41E9-B7C5-2A840D46ADEF}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96-48EC-8A47-0F94161F01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{59916018-EE02-450D-BCAE-A118FBFE8C48}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96-48EC-8A47-0F94161F01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{0D11085A-E319-4299-A745-5CEBC64F491A}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96-48EC-8A47-0F94161F01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{44F685E8-EE00-48EF-9D2D-44C1EB6FACFA}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96-48EC-8A47-0F94161F013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{13C63E15-6BB3-4CB9-9F8F-120DF68B5F48}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A96-48EC-8A47-0F94161F013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{D2C69AD6-CAC2-4B65-AFAB-ADDBE1168B09}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A96-48EC-8A47-0F94161F013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{8450D721-7F08-43C7-9955-D5AEB4EA85BD}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A96-48EC-8A47-0F94161F013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{5FFA8D95-4D31-4357-AF39-D57E80F62969}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A96-48EC-8A47-0F94161F01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8A96-48EC-8A47-0F94161F0135}"/>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{F62DAE6F-9D10-4282-814F-41EF71996BB3}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5C-42E8-922A-4E9C23279A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{A1C2E724-3571-4037-90FA-BBDA8005D650}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5C-42E8-922A-4E9C23279A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{4270B8B4-4F0F-4474-83C0-6C096BCAB50C}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5C-42E8-922A-4E9C23279A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{7F801274-99E8-4E81-988D-6C52C9B4C53B}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5C-42E8-922A-4E9C23279A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{FB955E5E-6F68-4704-B59B-FDBAE4CB24E7}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5C-42E8-922A-4E9C23279A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{9CAD2A63-588C-4050-BE98-EB854D8E482C}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5C-42E8-922A-4E9C23279A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{B32212B2-E8B6-45F4-807A-894F4FCE44CD}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5C-42E8-922A-4E9C23279AC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{C91E4C2A-4201-4D3E-9D06-B6321DC9AF1D}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5C-42E8-922A-4E9C23279AC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{B152E097-BC27-40FE-BD9B-3F7CD5A68E84}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5C-42E8-922A-4E9C23279A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10.7</c:v>
                </c:pt>
                <c:pt idx="16">
                  <c:v>10.3</c:v>
                </c:pt>
                <c:pt idx="24">
                  <c:v>9.8000000000000007</c:v>
                </c:pt>
                <c:pt idx="32">
                  <c:v>9.5</c:v>
                </c:pt>
              </c:numCache>
            </c:numRef>
          </c:xVal>
          <c:yVal>
            <c:numRef>
              <c:f>公会計指標分析・財政指標組合せ分析表!$BP$73:$DC$73</c:f>
              <c:numCache>
                <c:formatCode>#,##0.0;"▲ "#,##0.0</c:formatCode>
                <c:ptCount val="40"/>
                <c:pt idx="0">
                  <c:v>92.1</c:v>
                </c:pt>
                <c:pt idx="8">
                  <c:v>89.5</c:v>
                </c:pt>
                <c:pt idx="16">
                  <c:v>87.7</c:v>
                </c:pt>
                <c:pt idx="24">
                  <c:v>82.3</c:v>
                </c:pt>
                <c:pt idx="32">
                  <c:v>76.900000000000006</c:v>
                </c:pt>
              </c:numCache>
            </c:numRef>
          </c:yVal>
          <c:smooth val="0"/>
          <c:extLst>
            <c:ext xmlns:c16="http://schemas.microsoft.com/office/drawing/2014/chart" uri="{C3380CC4-5D6E-409C-BE32-E72D297353CC}">
              <c16:uniqueId val="{00000009-5B5C-42E8-922A-4E9C23279A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{C7542A84-FF37-40F9-B41F-7344B4964C99}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5C-42E8-922A-4E9C23279A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{A6D4B80D-C851-446B-9233-C7D6900F2694}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5C-42E8-922A-4E9C23279A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{42D0B884-C01D-47E0-8420-D6D40313242D}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5C-42E8-922A-4E9C23279A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{BB9B22F7-4994-4722-A793-AF99E071ADFE}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5C-42E8-922A-4E9C23279A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{B14378A7-E2D9-4EAB-955D-D7DF8077B03E}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5C-42E8-922A-4E9C23279A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{2A034824-D6AA-4F44-9D01-4928F58DF815}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5C-42E8-922A-4E9C23279A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{9F3F351B-7613-4BCF-BFED-6CC25E3B5D7F}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5C-42E8-922A-4E9C23279ACD}"/>
                </c:ext>
              </c:extLst>
            </c:dLbl>
            <c:dLbl>
              <c:idx val="24"/>
              <c:layout>
                <c:manualLayout>
                  <c:x val="-2.8507630790578851E-2"/>
                  <c:y val="-7.051596437307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{5ACA4B51-8112-45D0-989E-0614C9B847FE}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5C-42E8-922A-4E9C23279ACD}"/>
                </c:ext>
              </c:extLst>
            </c:dLbl>
            <c:dLbl>
              <c:idx val="32"/>
              <c:layout>
                <c:manualLayout>
                  <c:x val="-3.4760703553607365E-2"/>
                  <c:y val="-5.431732980251489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{AA08A6B2-5CF1-4EB5-BE4B-4C366D3D40BA}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5C-42E8-922A-4E9C23279A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5B5C-42E8-922A-4E9C23279ACD}"/>
            </c:ext>
          </c:extLst>
        </c:ser>
        <c:dLbls>
          <c:showLegendKey val="0"/>
          <c:showVal val="1"/>
          <c:showCatName val="0"/>
          <c:showSerName val="0"/>
          <c:showPercent val="0"/>
          <c:showBubbleSize val="0"/>
        </c:dLbls>
        <c:axId val="84219776"/>
        <c:axId val="84234240"/>
      </c:scatterChart>
      <c:valAx>
        <c:axId val="84219776"/>
        <c:scaling>
          <c:orientation val="minMax"/>
          <c:max val="11.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実質公債費比率における分子の構造は、元利償還金が占める額が最も大きく、次いで公営企業債の元利償還金に対する繰入金等の順になっている。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実質公債費比率（３ヵ年平均）は、前年度に比べ０．３ポイント改善し、９．５％となった。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今後も、中期財政計画に基づき、計画的かつ有利な地方債発行により公債費の抑制に努める。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将来負担比率の分子における構造は、一般会計等に係る地方債の現在高の占める額が最も大きく、次いで公営企業債等繰入見込額、退職手当負担見込額の順となっている。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前年度に比べ５．４ポイント改善し、７６．９％となった。その主な要因は、充当可能基金が２６５百万円増加したこと、及び、一般会計等に係る地方債の現在高が４５２百万円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今後も財政健全化を図るため、地方債の発行抑制及び職員定数管理の適正化に努める。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の開始に伴い、公共施設等整備基金が２５百万円減少したが、ふるさと納税の寄附が大幅に増えたことにより、ふるさと応援寄附金の２２５百万円の積み増し、財政調整基金の３４百万円の積み増し等により、基金全体としては２５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基金の積み増しにより、日南市中期財政計画での見込み額を上回る基金残高となっているが、今後、庁舎建設事業をはじめとする大型事業や新型コロナウイルス感染症に係る経済対策・感染防止等の多額の経費に対応できるよう、今後も適正な基金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また、統一的な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見解をもとに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基金運用を進め、事務事業の見直し等による歳出の合理化を図り、より一層の経費削減に努めることで財源を生み出し、着実に積み増しを図る必要がある。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公共施設等整備基金は、令和元年度より開始した庁舎建設事業の財源として、取り崩して充当していく予定である。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は、当該年度の１２月末日までに納付のあったふるさと納税額全額を積み立て、翌年度に取り崩し、子育て支援・高齢者支援・まちづくり支援等、寄附者が指定する使途に沿った事業に全額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公共施設等整備基金は、令和元年度より開始した庁舎建設事業に充当したため、前年度比で２５百万円の減となった。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地域福祉基金は、基金の運用収入の積み立てにより増となった。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ふるさと応援基金は、寄附件数の大幅増により、前年度比で２２５百万円の増となった。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社会福祉事業基金は、篤志家からの寄附を積み立てたことにより増となった（この寄附相当額は令和２年度に取り崩している）。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公共施設等整備基金については、令和５年度まで庁舎建設事業に充当する予定であるが、取り崩し額を少しでも減らせるよう経費削減に努めていきたい。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ふるさと応援基金は、基金運用としては一時的な積み立てとなるが、ふるさと納税の更なる確保を図ることで寄附者が希望する様々な事業の充実を図っていきたい。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基金取り崩しを４５５百万円行ったものの、地方財政法第７条による積み立てを３８４百万円、任意積み立て等を１０５百万円行ったことにより、昨年度比で３４百万円の増となった。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ニーズへの対応に必要な調整財源であることを重視し、実質収支額や実質収支比率の状況、さらには増加が見込まれる扶助費や公共施設の維持管理経費などの後年の財政見通しを勘案しながら、他の基金とのバランスを考慮した適切な積立目標を設定し、必要な額を積み立て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増減なし（基金の運用収入１８７千円の積み立ては行っている）。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任意積立については、経費削減により財源を生み出さないと困難であるのが現状であり、借入状況により判断していく。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9D70E20-FE40-4FC6-B4FB-4D8CD848BD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7B1115-185A-462E-B163-79BAB7A79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84382AE-F321-4ED7-BFFB-372EA56A3E1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CCD5C92-8AED-4A6C-B9E1-B6B8DBA3CDD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1488FD4-AB99-438E-8734-154AD669BF6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A45A8E9-4425-48EC-BA95-CDF2EDA5E7F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0813A5E-D710-47CA-A706-BD4770B34CD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3020F74-DEEF-40FD-A8C2-DD1247C1DE9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B215799-0838-4B40-8A97-49BD13893C3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7C486FA-4739-47D8-8347-9A694D9147F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355BD3F-80A8-458D-9345-2AE7A16060B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C04E14D-93C0-4608-B963-F1FEEE01AAE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52,801
52,356
536.11
28,222,906
27,574,868
357,033
14,833,521
26,941,619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0473936-31C3-4C45-998A-D236A7208F3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0EEF6D0-164C-432A-9AF2-E4BBCCFD149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36C2212-04F1-4C19-B29F-AAD081C0095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5862673-3B14-4B87-9436-ED9C1AD73AE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759A5DA-4860-4948-B438-9CF0C8B034A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1038BDE-0447-48D7-8BA1-FD84034EB97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7C35CE6-9DDB-445C-82D3-AB631DF2CC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2016B4C-3AD6-4DC9-8BC1-82A501E3C1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69BBE51-41A6-401E-A4F9-83FBDDE142B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E72507B-5A76-4B78-82B2-D5CF8F7BCBE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EB1C0AA-9CD4-4219-A171-D92EB6EAF5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48E037-1C36-41D5-ABB0-73E41CDA149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5D50E58-A8D1-4CFE-BF0B-34DCB234FD5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0F68C66-A6F5-43B7-A4FB-CFFB1622B95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EA458E9-DD22-4211-A615-62B58A35028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3F252B3-07B1-4689-BCB3-CEFB7CE7DBC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6101F16-DE11-4B42-A53E-A92B0A9CDB4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1A5F947-5F2B-4904-9FBE-66E547C330F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55AC0AD-4160-49C6-9080-26E7F5B9F67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68FBA37-95D1-49B2-9E0D-10ABE6A65D2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FCE246B-8B6E-4B27-837A-1020EF03656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D384A76-41F2-4A91-A54E-0E95FC0944E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7A056D9-2046-46E9-9622-046A50D95A8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D73C4CD-5612-4302-A11E-BEF44F1DD4A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7AB0000-07E1-487C-A39D-1C873BD6AE4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D5A6D92-897F-4CBD-A898-0688B23DED5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A40D4E1-1F92-495A-A474-BE8D17FB6C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801A58E-7F0F-4BC5-8E72-8328474D604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010F216-676D-4456-A8C8-4816E9D68D5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78486E1-8913-482E-844A-F1AABE60743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0C1505C-062D-4F37-9206-1DD4DAF972A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D8C2159-9E34-47E7-81AE-F24E30B3851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E1777DD-6BC0-4645-AE0F-2D60FE81FAF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7E1D16F-2DE3-4455-9D0B-AD94DAB4514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B7229BF-4302-4AC2-AB15-BEC18B3D874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等総合計画において、公共施設等の延べ床面積を令和８年度までに１０％以上削減するという目標を掲げ、令和元年度に個別施設計画を策定した。有形固定資産減価償却率については、類似団体平均を下回っているものの、平成３０年度に比べ１．３ポイント上昇しているため、計画に沿って施設の集約化等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F655C51-A07C-4008-B657-44467C36B0B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A6ADBE9-5234-45C4-AC20-02713CAAC61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C4DBB25-4C77-4E39-9D35-85546BD8744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D4242131-2751-41F2-8BE8-F864B0AAE3F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9D1E5F1-5F8F-4383-93DA-D34D2316FA4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FABAFD9-42B5-4D58-A7EF-29FFC06E8DB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15BEF1E-E76C-4F20-B1AE-6C7FF14B623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565AAA56-825E-4E44-97BE-498636D80D5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C89C26F-24A5-44C1-BE63-FCFAB0BB963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B075A64-408B-4FED-8665-B085FE97800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13BE41D-F459-4AD3-BB87-1D1B9060B16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DB6E9A1-5637-48B0-A51C-24D2E15C953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93E5ECD-F983-4DBB-BB87-B4E4EA8E452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67652BB9-FF70-4E06-AAF3-06E11EAE519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A5BFCF0E-FE24-441F-8CAC-278043B8FDB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D8911F0-8035-4C69-80DB-F7E39DC5E3F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3C77436-1B02-4A23-9E2C-5036AB2FE93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9F946C3-72BF-432F-9CE9-C41678187B2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id="{F4CAB893-F18C-46F6-BD05-9B77D0444897}"/>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id="{5A077815-2C83-4D2A-A39E-E5FE658771DF}"/>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id="{E425C04D-D1C6-4D62-9DD0-69A0E410C1CD}"/>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id="{AE293263-A904-4D2C-A8C1-D891F0847CA7}"/>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id="{7ED4F500-965E-4BD6-8C93-DBF578AD20F9}"/>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a:extLst>
            <a:ext uri="{FF2B5EF4-FFF2-40B4-BE49-F238E27FC236}">
              <a16:creationId xmlns:a16="http://schemas.microsoft.com/office/drawing/2014/main" id="{AE7B422F-0BDC-4F6B-9CA1-E7B76014B301}"/>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id="{43A1AA69-86C9-491B-9E64-2FA77F2D32B7}"/>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id="{2C003EBC-5DBC-46F6-8C52-F41438398AC3}"/>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id="{3BD92495-44BA-4092-961C-B2EDA06AE206}"/>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id="{B95F5879-C235-4FC0-8D9D-32092E1D3444}"/>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id="{D819E2DE-1F29-45FA-8645-FCBD6F14729D}"/>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0580A6F-53E2-408D-A42C-C735F197C32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DE8DC87-5E72-4890-BFD6-7C8FBDB8A83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870FE5B-B60B-475B-9E82-C5F40B264E0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456B913-BCEE-4C9B-93C3-766F7523331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4C19AE5-AD26-43BC-9C0B-3DDB7175C63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56152</xdr:rowOff>
    </xdr:from>
    <xdr:to>
      <xdr:col>23</xdr:col>
      <xdr:colOff>136525</xdr:colOff>
      <xdr:row>29</xdr:row>
      <xdr:rowOff>157752</xdr:rowOff>
    </xdr:to>
    <xdr:sp macro="" textlink="">
      <xdr:nvSpPr>
        <xdr:cNvPr id="83" name="楕円 82">
          <a:extLst>
            <a:ext uri="{FF2B5EF4-FFF2-40B4-BE49-F238E27FC236}">
              <a16:creationId xmlns:a16="http://schemas.microsoft.com/office/drawing/2014/main" id="{201580F1-D772-44C7-BB71-825EAADAE999}"/>
            </a:ext>
          </a:extLst>
        </xdr:cNvPr>
        <xdr:cNvSpPr/>
      </xdr:nvSpPr>
      <xdr:spPr>
        <a:xfrm>
          <a:off x="47117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79029</xdr:rowOff>
    </xdr:from>
    <xdr:ext cx="405111" cy="259045"/>
    <xdr:sp macro="" textlink="">
      <xdr:nvSpPr>
        <xdr:cNvPr id="84" name="有形固定資産減価償却率該当値テキスト">
          <a:extLst>
            <a:ext uri="{FF2B5EF4-FFF2-40B4-BE49-F238E27FC236}">
              <a16:creationId xmlns:a16="http://schemas.microsoft.com/office/drawing/2014/main" id="{9C227D8A-7915-4ED5-BFC6-946DFE405803}"/>
            </a:ext>
          </a:extLst>
        </xdr:cNvPr>
        <xdr:cNvSpPr txBox="1"/>
      </xdr:nvSpPr>
      <xdr:spPr>
        <a:xfrm>
          <a:off x="4813300"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16056</xdr:rowOff>
    </xdr:from>
    <xdr:to>
      <xdr:col>19</xdr:col>
      <xdr:colOff>187325</xdr:colOff>
      <xdr:row>29</xdr:row>
      <xdr:rowOff>117656</xdr:rowOff>
    </xdr:to>
    <xdr:sp macro="" textlink="">
      <xdr:nvSpPr>
        <xdr:cNvPr id="85" name="楕円 84">
          <a:extLst>
            <a:ext uri="{FF2B5EF4-FFF2-40B4-BE49-F238E27FC236}">
              <a16:creationId xmlns:a16="http://schemas.microsoft.com/office/drawing/2014/main" id="{DB13B7B9-7272-4EC4-9E3D-4D41CEBC214F}"/>
            </a:ext>
          </a:extLst>
        </xdr:cNvPr>
        <xdr:cNvSpPr/>
      </xdr:nvSpPr>
      <xdr:spPr>
        <a:xfrm>
          <a:off x="4000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66856</xdr:rowOff>
    </xdr:from>
    <xdr:to>
      <xdr:col>23</xdr:col>
      <xdr:colOff>85725</xdr:colOff>
      <xdr:row>29</xdr:row>
      <xdr:rowOff>106952</xdr:rowOff>
    </xdr:to>
    <xdr:cxnSp macro="">
      <xdr:nvCxnSpPr>
        <xdr:cNvPr id="86" name="直線コネクタ 85">
          <a:extLst>
            <a:ext uri="{FF2B5EF4-FFF2-40B4-BE49-F238E27FC236}">
              <a16:creationId xmlns:a16="http://schemas.microsoft.com/office/drawing/2014/main" id="{A8850537-04F0-4898-872B-EBC48297C8CE}"/>
            </a:ext>
          </a:extLst>
        </xdr:cNvPr>
        <xdr:cNvCxnSpPr/>
      </xdr:nvCxnSpPr>
      <xdr:spPr>
        <a:xfrm>
          <a:off x="4051300" y="5810431"/>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131989</xdr:rowOff>
    </xdr:from>
    <xdr:to>
      <xdr:col>15</xdr:col>
      <xdr:colOff>187325</xdr:colOff>
      <xdr:row>29</xdr:row>
      <xdr:rowOff>62139</xdr:rowOff>
    </xdr:to>
    <xdr:sp macro="" textlink="">
      <xdr:nvSpPr>
        <xdr:cNvPr id="87" name="楕円 86">
          <a:extLst>
            <a:ext uri="{FF2B5EF4-FFF2-40B4-BE49-F238E27FC236}">
              <a16:creationId xmlns:a16="http://schemas.microsoft.com/office/drawing/2014/main" id="{654C433F-B9C8-454A-A547-54536E36DF43}"/>
            </a:ext>
          </a:extLst>
        </xdr:cNvPr>
        <xdr:cNvSpPr/>
      </xdr:nvSpPr>
      <xdr:spPr>
        <a:xfrm>
          <a:off x="3238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11339</xdr:rowOff>
    </xdr:from>
    <xdr:to>
      <xdr:col>19</xdr:col>
      <xdr:colOff>136525</xdr:colOff>
      <xdr:row>29</xdr:row>
      <xdr:rowOff>66856</xdr:rowOff>
    </xdr:to>
    <xdr:cxnSp macro="">
      <xdr:nvCxnSpPr>
        <xdr:cNvPr id="88" name="直線コネクタ 87">
          <a:extLst>
            <a:ext uri="{FF2B5EF4-FFF2-40B4-BE49-F238E27FC236}">
              <a16:creationId xmlns:a16="http://schemas.microsoft.com/office/drawing/2014/main" id="{C5304927-B33D-4128-AEB9-92A46A7C19B7}"/>
            </a:ext>
          </a:extLst>
        </xdr:cNvPr>
        <xdr:cNvCxnSpPr/>
      </xdr:nvCxnSpPr>
      <xdr:spPr>
        <a:xfrm>
          <a:off x="3289300" y="575491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85725</xdr:rowOff>
    </xdr:from>
    <xdr:to>
      <xdr:col>11</xdr:col>
      <xdr:colOff>187325</xdr:colOff>
      <xdr:row>29</xdr:row>
      <xdr:rowOff>15875</xdr:rowOff>
    </xdr:to>
    <xdr:sp macro="" textlink="">
      <xdr:nvSpPr>
        <xdr:cNvPr id="89" name="楕円 88">
          <a:extLst>
            <a:ext uri="{FF2B5EF4-FFF2-40B4-BE49-F238E27FC236}">
              <a16:creationId xmlns:a16="http://schemas.microsoft.com/office/drawing/2014/main" id="{8701042D-7CE1-4E1C-BDFC-22212CB5179E}"/>
            </a:ext>
          </a:extLst>
        </xdr:cNvPr>
        <xdr:cNvSpPr/>
      </xdr:nvSpPr>
      <xdr:spPr>
        <a:xfrm>
          <a:off x="2476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136525</xdr:rowOff>
    </xdr:from>
    <xdr:to>
      <xdr:col>15</xdr:col>
      <xdr:colOff>136525</xdr:colOff>
      <xdr:row>29</xdr:row>
      <xdr:rowOff>11339</xdr:rowOff>
    </xdr:to>
    <xdr:cxnSp macro="">
      <xdr:nvCxnSpPr>
        <xdr:cNvPr id="90" name="直線コネクタ 89">
          <a:extLst>
            <a:ext uri="{FF2B5EF4-FFF2-40B4-BE49-F238E27FC236}">
              <a16:creationId xmlns:a16="http://schemas.microsoft.com/office/drawing/2014/main" id="{D60D320C-D233-47BA-8AB4-51C09448F7BE}"/>
            </a:ext>
          </a:extLst>
        </xdr:cNvPr>
        <xdr:cNvCxnSpPr/>
      </xdr:nvCxnSpPr>
      <xdr:spPr>
        <a:xfrm>
          <a:off x="2527300" y="570865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1" name="n_1aveValue有形固定資産減価償却率">
          <a:extLst>
            <a:ext uri="{FF2B5EF4-FFF2-40B4-BE49-F238E27FC236}">
              <a16:creationId xmlns:a16="http://schemas.microsoft.com/office/drawing/2014/main" id="{507BE036-8029-43A8-8A2C-A0B612D21A82}"/>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2" name="n_2aveValue有形固定資産減価償却率">
          <a:extLst>
            <a:ext uri="{FF2B5EF4-FFF2-40B4-BE49-F238E27FC236}">
              <a16:creationId xmlns:a16="http://schemas.microsoft.com/office/drawing/2014/main" id="{DA0C0EAD-5BF3-411F-9A0C-72B6F6A0F983}"/>
            </a:ext>
          </a:extLst>
        </xdr:cNvPr>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3" name="n_3aveValue有形固定資産減価償却率">
          <a:extLst>
            <a:ext uri="{FF2B5EF4-FFF2-40B4-BE49-F238E27FC236}">
              <a16:creationId xmlns:a16="http://schemas.microsoft.com/office/drawing/2014/main" id="{257DD1A3-E38A-4660-9A86-3A1489F77969}"/>
            </a:ext>
          </a:extLst>
        </xdr:cNvPr>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a:extLst>
            <a:ext uri="{FF2B5EF4-FFF2-40B4-BE49-F238E27FC236}">
              <a16:creationId xmlns:a16="http://schemas.microsoft.com/office/drawing/2014/main" id="{D42A7D08-FB5C-485E-AD06-FD36252E7C84}"/>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134183</xdr:rowOff>
    </xdr:from>
    <xdr:ext cx="405111" cy="259045"/>
    <xdr:sp macro="" textlink="">
      <xdr:nvSpPr>
        <xdr:cNvPr id="95" name="n_1mainValue有形固定資産減価償却率">
          <a:extLst>
            <a:ext uri="{FF2B5EF4-FFF2-40B4-BE49-F238E27FC236}">
              <a16:creationId xmlns:a16="http://schemas.microsoft.com/office/drawing/2014/main" id="{753AFDEC-501A-44AE-97B1-941A9DCFB69D}"/>
            </a:ext>
          </a:extLst>
        </xdr:cNvPr>
        <xdr:cNvSpPr txBox="1"/>
      </xdr:nvSpPr>
      <xdr:spPr>
        <a:xfrm>
          <a:off x="38360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78666</xdr:rowOff>
    </xdr:from>
    <xdr:ext cx="405111" cy="259045"/>
    <xdr:sp macro="" textlink="">
      <xdr:nvSpPr>
        <xdr:cNvPr id="96" name="n_2mainValue有形固定資産減価償却率">
          <a:extLst>
            <a:ext uri="{FF2B5EF4-FFF2-40B4-BE49-F238E27FC236}">
              <a16:creationId xmlns:a16="http://schemas.microsoft.com/office/drawing/2014/main" id="{0775F20D-266E-4EB6-957E-236DC891DD6B}"/>
            </a:ext>
          </a:extLst>
        </xdr:cNvPr>
        <xdr:cNvSpPr txBox="1"/>
      </xdr:nvSpPr>
      <xdr:spPr>
        <a:xfrm>
          <a:off x="3086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32402</xdr:rowOff>
    </xdr:from>
    <xdr:ext cx="405111" cy="259045"/>
    <xdr:sp macro="" textlink="">
      <xdr:nvSpPr>
        <xdr:cNvPr id="97" name="n_3mainValue有形固定資産減価償却率">
          <a:extLst>
            <a:ext uri="{FF2B5EF4-FFF2-40B4-BE49-F238E27FC236}">
              <a16:creationId xmlns:a16="http://schemas.microsoft.com/office/drawing/2014/main" id="{8D0D1092-FA42-4A64-A554-B1AD62A2F69B}"/>
            </a:ext>
          </a:extLst>
        </xdr:cNvPr>
        <xdr:cNvSpPr txBox="1"/>
      </xdr:nvSpPr>
      <xdr:spPr>
        <a:xfrm>
          <a:off x="2324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911207AB-3339-442F-A275-E6DA4B36C33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FC711947-62FA-43C2-AD76-EA9564F709E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856BAD00-ADF0-4E0A-9FEC-CC8AB9A08DC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AAA7B465-CE60-4001-9057-58E18F954FD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80BC4018-49AE-4578-A6B6-C76B4DF4EC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88143024-B72E-444B-81CD-6AADF090763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ECD937E7-B145-4AB4-B40B-94B944CE33D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BDE26F9-ABDB-4E4B-A475-72574AD0DBC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E224E67-F8D7-40EE-BDA8-1B544B481EB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F5C51757-293D-4735-AA60-21BBE4DB9A9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E8F8954F-417D-481F-81F2-D86454F27E2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38087E20-6083-47C3-89FB-F0E6AEF43A9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7486FAEC-B7FC-4DD7-9376-76C528C092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債務償還比率は類似団体平均を上回っている。主な要因としては類似団体と比較して、職員数が多いことから将来負担額が高いこと、また、基金残高が少なく、充当可能基金が低水準であることである。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定員適正化計画に基づき職員定数の適正化に努めるとともに、基金残高の積み増しを進める。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B5E7D1CF-43DF-49CE-BD80-F83B9A79D73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68D5E3DD-0657-4D2D-88FD-5A646C4EDCC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E95950B2-3802-4A38-A41D-B62AC7E8E5B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B90F30CC-CEDA-494E-A8AD-0A8D29B59C2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E8F68978-DF29-407F-9C99-661EFDA43B6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94628BFF-5085-4AE3-9097-42EC6EDDF7D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1B99A6FB-25DD-42BB-9DB4-16DB22D1584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CD66A772-531A-41C8-B8FF-7E14FFDBAAA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21530EF7-E0ED-4616-A4B8-B822E490D79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60059B35-A0C6-4F56-8562-D51CB747213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44341F08-DB87-4290-91AE-0D54FF805D5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AEDB9D05-D9AA-4487-A48C-0D890AE612E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BCEADA16-E670-42D3-BC09-F0425217C4F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D4BA1609-EB59-4705-95D5-E8AEFDFE27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14A97128-030C-4FE8-9FC4-CB7F57A352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a:extLst>
            <a:ext uri="{FF2B5EF4-FFF2-40B4-BE49-F238E27FC236}">
              <a16:creationId xmlns:a16="http://schemas.microsoft.com/office/drawing/2014/main" id="{1E88D5E1-374C-4922-AA56-47C78D0ABC15}"/>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a:extLst>
            <a:ext uri="{FF2B5EF4-FFF2-40B4-BE49-F238E27FC236}">
              <a16:creationId xmlns:a16="http://schemas.microsoft.com/office/drawing/2014/main" id="{0FE3EA5A-5076-49F6-BB60-70B2D37F5E3E}"/>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a:extLst>
            <a:ext uri="{FF2B5EF4-FFF2-40B4-BE49-F238E27FC236}">
              <a16:creationId xmlns:a16="http://schemas.microsoft.com/office/drawing/2014/main" id="{1B563145-0A34-4C4B-814E-EF48A3AA0A05}"/>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721DC01A-E9D6-4DBF-8616-F92CE7D43C5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279C8B69-7156-4972-99D5-1BF870B1826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1" name="債務償還比率平均値テキスト">
          <a:extLst>
            <a:ext uri="{FF2B5EF4-FFF2-40B4-BE49-F238E27FC236}">
              <a16:creationId xmlns:a16="http://schemas.microsoft.com/office/drawing/2014/main" id="{EDE47D64-5546-401C-B0AF-D022C4642C5D}"/>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a:extLst>
            <a:ext uri="{FF2B5EF4-FFF2-40B4-BE49-F238E27FC236}">
              <a16:creationId xmlns:a16="http://schemas.microsoft.com/office/drawing/2014/main" id="{88C508E8-8D24-4A38-BF9D-BCB3F62B8A80}"/>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a:extLst>
            <a:ext uri="{FF2B5EF4-FFF2-40B4-BE49-F238E27FC236}">
              <a16:creationId xmlns:a16="http://schemas.microsoft.com/office/drawing/2014/main" id="{0C147373-EB52-4998-BFE5-CDD3212C6E3F}"/>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a:extLst>
            <a:ext uri="{FF2B5EF4-FFF2-40B4-BE49-F238E27FC236}">
              <a16:creationId xmlns:a16="http://schemas.microsoft.com/office/drawing/2014/main" id="{90F27057-2B1C-4626-8232-6700B2BF0DE0}"/>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a:extLst>
            <a:ext uri="{FF2B5EF4-FFF2-40B4-BE49-F238E27FC236}">
              <a16:creationId xmlns:a16="http://schemas.microsoft.com/office/drawing/2014/main" id="{D8A44FA9-B56E-401C-95D2-9446E4E1F8FF}"/>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a:extLst>
            <a:ext uri="{FF2B5EF4-FFF2-40B4-BE49-F238E27FC236}">
              <a16:creationId xmlns:a16="http://schemas.microsoft.com/office/drawing/2014/main" id="{5F428D71-EA12-4DB4-B5D0-E8B3083B989A}"/>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DC11832-32ED-44FA-895B-CB91636CB4D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EE60F37-0BE6-4A9B-9F76-D5F8B6F8423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535D6C8-03ED-41AA-85EC-EED69EFDF28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06FED57-682B-43B8-B471-F7422B6F95B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763A71D-431E-4F24-B1E0-CBEBB921977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130507</xdr:rowOff>
    </xdr:from>
    <xdr:to>
      <xdr:col>76</xdr:col>
      <xdr:colOff>73025</xdr:colOff>
      <xdr:row>33</xdr:row>
      <xdr:rowOff>60657</xdr:rowOff>
    </xdr:to>
    <xdr:sp macro="" textlink="">
      <xdr:nvSpPr>
        <xdr:cNvPr id="142" name="楕円 141">
          <a:extLst>
            <a:ext uri="{FF2B5EF4-FFF2-40B4-BE49-F238E27FC236}">
              <a16:creationId xmlns:a16="http://schemas.microsoft.com/office/drawing/2014/main" id="{B743CDA4-0911-470A-8275-2438CB26E4FF}"/>
            </a:ext>
          </a:extLst>
        </xdr:cNvPr>
        <xdr:cNvSpPr/>
      </xdr:nvSpPr>
      <xdr:spPr>
        <a:xfrm>
          <a:off x="14744700" y="63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108934</xdr:rowOff>
    </xdr:from>
    <xdr:ext cx="469744" cy="259045"/>
    <xdr:sp macro="" textlink="">
      <xdr:nvSpPr>
        <xdr:cNvPr id="143" name="債務償還比率該当値テキスト">
          <a:extLst>
            <a:ext uri="{FF2B5EF4-FFF2-40B4-BE49-F238E27FC236}">
              <a16:creationId xmlns:a16="http://schemas.microsoft.com/office/drawing/2014/main" id="{34B491AB-2E04-4696-9DC5-8BF10A3D4BBD}"/>
            </a:ext>
          </a:extLst>
        </xdr:cNvPr>
        <xdr:cNvSpPr txBox="1"/>
      </xdr:nvSpPr>
      <xdr:spPr>
        <a:xfrm>
          <a:off x="14846300" y="63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162652</xdr:rowOff>
    </xdr:from>
    <xdr:to>
      <xdr:col>72</xdr:col>
      <xdr:colOff>123825</xdr:colOff>
      <xdr:row>33</xdr:row>
      <xdr:rowOff>92802</xdr:rowOff>
    </xdr:to>
    <xdr:sp macro="" textlink="">
      <xdr:nvSpPr>
        <xdr:cNvPr id="144" name="楕円 143">
          <a:extLst>
            <a:ext uri="{FF2B5EF4-FFF2-40B4-BE49-F238E27FC236}">
              <a16:creationId xmlns:a16="http://schemas.microsoft.com/office/drawing/2014/main" id="{0C08DAAE-E8E1-4E2E-9A05-0BDFB06F6A98}"/>
            </a:ext>
          </a:extLst>
        </xdr:cNvPr>
        <xdr:cNvSpPr/>
      </xdr:nvSpPr>
      <xdr:spPr>
        <a:xfrm>
          <a:off x="14033500" y="64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9857</xdr:rowOff>
    </xdr:from>
    <xdr:to>
      <xdr:col>76</xdr:col>
      <xdr:colOff>22225</xdr:colOff>
      <xdr:row>33</xdr:row>
      <xdr:rowOff>42002</xdr:rowOff>
    </xdr:to>
    <xdr:cxnSp macro="">
      <xdr:nvCxnSpPr>
        <xdr:cNvPr id="145" name="直線コネクタ 144">
          <a:extLst>
            <a:ext uri="{FF2B5EF4-FFF2-40B4-BE49-F238E27FC236}">
              <a16:creationId xmlns:a16="http://schemas.microsoft.com/office/drawing/2014/main" id="{A417F10B-1591-4BC6-9448-A379BC4EE55B}"/>
            </a:ext>
          </a:extLst>
        </xdr:cNvPr>
        <xdr:cNvCxnSpPr/>
      </xdr:nvCxnSpPr>
      <xdr:spPr>
        <a:xfrm flipV="1">
          <a:off x="14084300" y="6439232"/>
          <a:ext cx="7112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21477</xdr:rowOff>
    </xdr:from>
    <xdr:to>
      <xdr:col>68</xdr:col>
      <xdr:colOff>123825</xdr:colOff>
      <xdr:row>32</xdr:row>
      <xdr:rowOff>123077</xdr:rowOff>
    </xdr:to>
    <xdr:sp macro="" textlink="">
      <xdr:nvSpPr>
        <xdr:cNvPr id="146" name="楕円 145">
          <a:extLst>
            <a:ext uri="{FF2B5EF4-FFF2-40B4-BE49-F238E27FC236}">
              <a16:creationId xmlns:a16="http://schemas.microsoft.com/office/drawing/2014/main" id="{588D0903-49FF-434A-A86A-DB1D1B3499FC}"/>
            </a:ext>
          </a:extLst>
        </xdr:cNvPr>
        <xdr:cNvSpPr/>
      </xdr:nvSpPr>
      <xdr:spPr>
        <a:xfrm>
          <a:off x="13271500" y="62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72277</xdr:rowOff>
    </xdr:from>
    <xdr:to>
      <xdr:col>72</xdr:col>
      <xdr:colOff>73025</xdr:colOff>
      <xdr:row>33</xdr:row>
      <xdr:rowOff>42002</xdr:rowOff>
    </xdr:to>
    <xdr:cxnSp macro="">
      <xdr:nvCxnSpPr>
        <xdr:cNvPr id="147" name="直線コネクタ 146">
          <a:extLst>
            <a:ext uri="{FF2B5EF4-FFF2-40B4-BE49-F238E27FC236}">
              <a16:creationId xmlns:a16="http://schemas.microsoft.com/office/drawing/2014/main" id="{2DAB4A8A-3B21-4E73-849D-031E6754497F}"/>
            </a:ext>
          </a:extLst>
        </xdr:cNvPr>
        <xdr:cNvCxnSpPr/>
      </xdr:nvCxnSpPr>
      <xdr:spPr>
        <a:xfrm>
          <a:off x="13322300" y="6330202"/>
          <a:ext cx="762000" cy="14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70464</xdr:rowOff>
    </xdr:from>
    <xdr:to>
      <xdr:col>64</xdr:col>
      <xdr:colOff>123825</xdr:colOff>
      <xdr:row>32</xdr:row>
      <xdr:rowOff>614</xdr:rowOff>
    </xdr:to>
    <xdr:sp macro="" textlink="">
      <xdr:nvSpPr>
        <xdr:cNvPr id="148" name="楕円 147">
          <a:extLst>
            <a:ext uri="{FF2B5EF4-FFF2-40B4-BE49-F238E27FC236}">
              <a16:creationId xmlns:a16="http://schemas.microsoft.com/office/drawing/2014/main" id="{08343D2E-86B2-4B3D-B4C4-B351FFD9F7D0}"/>
            </a:ext>
          </a:extLst>
        </xdr:cNvPr>
        <xdr:cNvSpPr/>
      </xdr:nvSpPr>
      <xdr:spPr>
        <a:xfrm>
          <a:off x="12509500" y="61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121264</xdr:rowOff>
    </xdr:from>
    <xdr:to>
      <xdr:col>68</xdr:col>
      <xdr:colOff>73025</xdr:colOff>
      <xdr:row>32</xdr:row>
      <xdr:rowOff>72277</xdr:rowOff>
    </xdr:to>
    <xdr:cxnSp macro="">
      <xdr:nvCxnSpPr>
        <xdr:cNvPr id="149" name="直線コネクタ 148">
          <a:extLst>
            <a:ext uri="{FF2B5EF4-FFF2-40B4-BE49-F238E27FC236}">
              <a16:creationId xmlns:a16="http://schemas.microsoft.com/office/drawing/2014/main" id="{3653A1E1-5DAE-4512-AFDC-C258E20E1EC3}"/>
            </a:ext>
          </a:extLst>
        </xdr:cNvPr>
        <xdr:cNvCxnSpPr/>
      </xdr:nvCxnSpPr>
      <xdr:spPr>
        <a:xfrm>
          <a:off x="12560300" y="6207739"/>
          <a:ext cx="762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147228</xdr:rowOff>
    </xdr:from>
    <xdr:to>
      <xdr:col>60</xdr:col>
      <xdr:colOff>123825</xdr:colOff>
      <xdr:row>32</xdr:row>
      <xdr:rowOff>77378</xdr:rowOff>
    </xdr:to>
    <xdr:sp macro="" textlink="">
      <xdr:nvSpPr>
        <xdr:cNvPr id="150" name="楕円 149">
          <a:extLst>
            <a:ext uri="{FF2B5EF4-FFF2-40B4-BE49-F238E27FC236}">
              <a16:creationId xmlns:a16="http://schemas.microsoft.com/office/drawing/2014/main" id="{3321DE14-C8FB-45F9-8A3B-97D90607B79C}"/>
            </a:ext>
          </a:extLst>
        </xdr:cNvPr>
        <xdr:cNvSpPr/>
      </xdr:nvSpPr>
      <xdr:spPr>
        <a:xfrm>
          <a:off x="11747500" y="62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121264</xdr:rowOff>
    </xdr:from>
    <xdr:to>
      <xdr:col>64</xdr:col>
      <xdr:colOff>73025</xdr:colOff>
      <xdr:row>32</xdr:row>
      <xdr:rowOff>26578</xdr:rowOff>
    </xdr:to>
    <xdr:cxnSp macro="">
      <xdr:nvCxnSpPr>
        <xdr:cNvPr id="151" name="直線コネクタ 150">
          <a:extLst>
            <a:ext uri="{FF2B5EF4-FFF2-40B4-BE49-F238E27FC236}">
              <a16:creationId xmlns:a16="http://schemas.microsoft.com/office/drawing/2014/main" id="{2BD3BAF4-0A69-4DA1-A557-878D6C266F7B}"/>
            </a:ext>
          </a:extLst>
        </xdr:cNvPr>
        <xdr:cNvCxnSpPr/>
      </xdr:nvCxnSpPr>
      <xdr:spPr>
        <a:xfrm flipV="1">
          <a:off x="11798300" y="6207739"/>
          <a:ext cx="7620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2" name="n_1aveValue債務償還比率">
          <a:extLst>
            <a:ext uri="{FF2B5EF4-FFF2-40B4-BE49-F238E27FC236}">
              <a16:creationId xmlns:a16="http://schemas.microsoft.com/office/drawing/2014/main" id="{2C237BAD-B85B-4C75-955D-181BA5C110AB}"/>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3" name="n_2aveValue債務償還比率">
          <a:extLst>
            <a:ext uri="{FF2B5EF4-FFF2-40B4-BE49-F238E27FC236}">
              <a16:creationId xmlns:a16="http://schemas.microsoft.com/office/drawing/2014/main" id="{A793AE33-69A9-46EC-99A3-7493F89A6711}"/>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4" name="n_3aveValue債務償還比率">
          <a:extLst>
            <a:ext uri="{FF2B5EF4-FFF2-40B4-BE49-F238E27FC236}">
              <a16:creationId xmlns:a16="http://schemas.microsoft.com/office/drawing/2014/main" id="{A98CD7AF-6003-425E-A0EB-2A5D957E5C16}"/>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5" name="n_4aveValue債務償還比率">
          <a:extLst>
            <a:ext uri="{FF2B5EF4-FFF2-40B4-BE49-F238E27FC236}">
              <a16:creationId xmlns:a16="http://schemas.microsoft.com/office/drawing/2014/main" id="{6B256FC6-22BB-490A-BA58-F32CD15E4EC6}"/>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83929</xdr:rowOff>
    </xdr:from>
    <xdr:ext cx="469744" cy="259045"/>
    <xdr:sp macro="" textlink="">
      <xdr:nvSpPr>
        <xdr:cNvPr id="156" name="n_1mainValue債務償還比率">
          <a:extLst>
            <a:ext uri="{FF2B5EF4-FFF2-40B4-BE49-F238E27FC236}">
              <a16:creationId xmlns:a16="http://schemas.microsoft.com/office/drawing/2014/main" id="{AD1B8977-6BCE-4245-8713-40716311134E}"/>
            </a:ext>
          </a:extLst>
        </xdr:cNvPr>
        <xdr:cNvSpPr txBox="1"/>
      </xdr:nvSpPr>
      <xdr:spPr>
        <a:xfrm>
          <a:off x="13836727" y="651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114204</xdr:rowOff>
    </xdr:from>
    <xdr:ext cx="469744" cy="259045"/>
    <xdr:sp macro="" textlink="">
      <xdr:nvSpPr>
        <xdr:cNvPr id="157" name="n_2mainValue債務償還比率">
          <a:extLst>
            <a:ext uri="{FF2B5EF4-FFF2-40B4-BE49-F238E27FC236}">
              <a16:creationId xmlns:a16="http://schemas.microsoft.com/office/drawing/2014/main" id="{2DFBBBB0-A74E-4CFE-993A-6F33A0C529FC}"/>
            </a:ext>
          </a:extLst>
        </xdr:cNvPr>
        <xdr:cNvSpPr txBox="1"/>
      </xdr:nvSpPr>
      <xdr:spPr>
        <a:xfrm>
          <a:off x="13087427" y="637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163191</xdr:rowOff>
    </xdr:from>
    <xdr:ext cx="469744" cy="259045"/>
    <xdr:sp macro="" textlink="">
      <xdr:nvSpPr>
        <xdr:cNvPr id="158" name="n_3mainValue債務償還比率">
          <a:extLst>
            <a:ext uri="{FF2B5EF4-FFF2-40B4-BE49-F238E27FC236}">
              <a16:creationId xmlns:a16="http://schemas.microsoft.com/office/drawing/2014/main" id="{25B73791-C1CE-49E1-A740-C7B08B4E34D3}"/>
            </a:ext>
          </a:extLst>
        </xdr:cNvPr>
        <xdr:cNvSpPr txBox="1"/>
      </xdr:nvSpPr>
      <xdr:spPr>
        <a:xfrm>
          <a:off x="12325427" y="624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68505</xdr:rowOff>
    </xdr:from>
    <xdr:ext cx="469744" cy="259045"/>
    <xdr:sp macro="" textlink="">
      <xdr:nvSpPr>
        <xdr:cNvPr id="159" name="n_4mainValue債務償還比率">
          <a:extLst>
            <a:ext uri="{FF2B5EF4-FFF2-40B4-BE49-F238E27FC236}">
              <a16:creationId xmlns:a16="http://schemas.microsoft.com/office/drawing/2014/main" id="{F6AC9CC8-E5B2-4A48-B7FA-28BACBE209A1}"/>
            </a:ext>
          </a:extLst>
        </xdr:cNvPr>
        <xdr:cNvSpPr txBox="1"/>
      </xdr:nvSpPr>
      <xdr:spPr>
        <a:xfrm>
          <a:off x="11563427" y="63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A7CC1004-6E8B-4910-AC81-AA47BA648B0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E26BE433-C088-425B-A288-6845289ADD2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7068295C-982D-44D7-BDA7-F8F20AC33EB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3E4CF64-B1F0-4A0D-AE3F-682AEA4D90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B185E202-6DA1-4DB4-AFD1-F353EF6C6DF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F7688367-924A-4EEB-BD0D-5DE54AB54B4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2E2300-70CB-407D-AB29-61E871D20C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A3A32B-AF27-4635-AA54-649203796A8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1C4D25-C40E-4233-BE11-524BFBD8DA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0F8CB1-89D2-44D9-9510-AEAB5619DC4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A254FA-6906-452C-A346-AD0AA65F71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8CA682-C252-475F-BD7A-D4E602C0EF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0796A9-788A-473E-AB80-AF207A62AC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2F85B1-EA58-4684-AB01-4475292B2D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3E0D7C-5635-45E6-A06F-79BFACB968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C1BA54-B11D-4CC2-A3BB-821E74DA6C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52,801
52,356
536.11
28,222,906
27,574,868
357,033
14,833,521
26,941,619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4C53D5-86AA-48CA-86B0-7FDB3A8856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570C76-C981-4FEF-930E-9CA275233A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5740E8-A6B6-4F5E-B3D3-7C054209E2E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4FDFD7-6927-4C77-8F3E-FF188C804B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167706-B2CF-460C-8CF6-5F31055C11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66AFCEE-146E-4EA4-B5C4-AE39CF440FB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FBB2A81-6AB5-4B88-BD8C-612CF953230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E323DC-76C4-4D99-A759-EA648FBB74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6E8197-64BC-462F-B367-8DF39ADC38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EEC484-0061-458B-834E-73CD993CF6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640E54-FC98-47D2-9219-7C61B5DEE5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7E8BFA0-0BBF-4352-BBB2-2FE022CA852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B6E093-597D-46EF-B9C6-43F252E645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857073-8C76-4265-AFB1-F3977D6A0FD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8A8A28-4705-4BD7-BA5C-820BA90084A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816418-0A95-49A5-BDD7-789E92C3EE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368CBC-2FEA-4D50-BFA1-F1B092643C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4FF174-3027-446C-A1AF-3459C3DFF8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A4BB36-E90D-4267-AEED-4CC67FB56E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4C98CAE-FC1C-408F-9EE0-07845ECC847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DEDA43-B63B-4422-8898-59132FE381C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D90402-D7BF-4430-98E1-2BECE311FC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8DEDAD-5600-480F-AB7B-F1C6249FDA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3F8D44-64CC-405A-991B-F9170F1B19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3CAE9A-63B4-4A8B-B0DC-F1060A4D54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FB31A7-ECFB-42F8-99C6-A3A3196F97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2994A4-FB27-4800-9491-2DF56FFD705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7D2563-41ED-4398-A269-6574A1BD79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ADECFF-605D-47FB-80F2-AE694E997D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EFFE135-093C-46B9-AE73-EC9E52209E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1793C2-8B67-45B8-B9F3-7A56FF3FC7F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9FD551E-E994-4D74-845E-C1656C777DB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9A5A060-42ED-430D-A256-76AB211A400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458DC85A-C107-4189-A02B-37F2E51C749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8692C16-2B15-454C-B882-E0380DA554C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4B4A7AD-A8A1-49A7-B7FE-0F15DB8635F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69E1361-5292-49C2-988A-5EFDC3CE9F6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45EA419-9BD1-429D-A63E-C65A092DA58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7F3A8AE-FBCC-4C3E-B7DA-BB32010243A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345D8C5-AEA5-4B2E-8087-3F30444CE49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6CC0C0D-DC3A-4448-9D33-D06DEA91B76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F98CFE44-E6AB-41A9-A500-49043DD64D0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05046AC-9630-48C8-ADB4-9F68A5E74F2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C72B155F-1628-4A1F-BEF9-BEEC7BA09F81}"/>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7B982762-B8BA-413F-85A0-679F6061D373}"/>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09F7D00A-0898-4A12-B576-54B3BC6EC8CD}"/>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A716391D-5091-4D2F-BDE1-473065187AE8}"/>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A4A3152C-295A-47D3-8D51-4A8E6F934B74}"/>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9D7ADB0D-31DD-44F6-A326-575140059DEA}"/>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7C4034A5-9ED1-41B5-8905-2876DBC9903F}"/>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33E12BB8-27C1-486A-AF70-DCA305DE62BB}"/>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9523D8C8-AE0B-407E-96C8-D8A233684981}"/>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86239D0B-2876-4F5C-8D95-21CA985D9F9F}"/>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A82A52EC-0FC0-41F7-AA2C-68EE6F17D2E8}"/>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2DDCA57-B9FC-4D4E-BFB5-A3B20A77D66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6EEBFF0-2784-4261-8813-1EBC329E437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F080048-6860-4CB6-AC55-E7BDA835C8E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383FBA0-97D3-4DF2-BCD4-A121984362A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87DD96-7843-4558-9660-578AD7AE130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1" name="楕円 70">
          <a:extLst>
            <a:ext uri="{FF2B5EF4-FFF2-40B4-BE49-F238E27FC236}">
              <a16:creationId xmlns:a16="http://schemas.microsoft.com/office/drawing/2014/main" id="{9F01E15D-4473-49B2-8A8E-B9C49FE226EA}"/>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2" name="【道路】&#10;有形固定資産減価償却率該当値テキスト">
          <a:extLst>
            <a:ext uri="{FF2B5EF4-FFF2-40B4-BE49-F238E27FC236}">
              <a16:creationId xmlns:a16="http://schemas.microsoft.com/office/drawing/2014/main" id="{46214EC1-E28D-44A7-8764-32406B8CF637}"/>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3" name="楕円 72">
          <a:extLst>
            <a:ext uri="{FF2B5EF4-FFF2-40B4-BE49-F238E27FC236}">
              <a16:creationId xmlns:a16="http://schemas.microsoft.com/office/drawing/2014/main" id="{5C25138A-4E0C-4B64-82AB-8EE2EF7449CA}"/>
            </a:ext>
          </a:extLst>
        </xdr:cNvPr>
        <xdr:cNvSpPr/>
      </xdr:nvSpPr>
      <xdr:spPr>
        <a:xfrm>
          <a:off x="3746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115062</xdr:rowOff>
    </xdr:from>
    <xdr:to>
      <xdr:col>24</xdr:col>
      <xdr:colOff>63500</xdr:colOff>
      <xdr:row>37</xdr:row>
      <xdr:rowOff>156210</xdr:rowOff>
    </xdr:to>
    <xdr:cxnSp macro="">
      <xdr:nvCxnSpPr>
        <xdr:cNvPr id="74" name="直線コネクタ 73">
          <a:extLst>
            <a:ext uri="{FF2B5EF4-FFF2-40B4-BE49-F238E27FC236}">
              <a16:creationId xmlns:a16="http://schemas.microsoft.com/office/drawing/2014/main" id="{BB7FA44F-7B5D-4DDC-B3BA-992B323F668F}"/>
            </a:ext>
          </a:extLst>
        </xdr:cNvPr>
        <xdr:cNvCxnSpPr/>
      </xdr:nvCxnSpPr>
      <xdr:spPr>
        <a:xfrm>
          <a:off x="3797300" y="64587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23114</xdr:rowOff>
    </xdr:from>
    <xdr:to>
      <xdr:col>15</xdr:col>
      <xdr:colOff>101600</xdr:colOff>
      <xdr:row>37</xdr:row>
      <xdr:rowOff>124714</xdr:rowOff>
    </xdr:to>
    <xdr:sp macro="" textlink="">
      <xdr:nvSpPr>
        <xdr:cNvPr id="75" name="楕円 74">
          <a:extLst>
            <a:ext uri="{FF2B5EF4-FFF2-40B4-BE49-F238E27FC236}">
              <a16:creationId xmlns:a16="http://schemas.microsoft.com/office/drawing/2014/main" id="{2752E6D7-2132-4A9A-9D82-60092FC6BADC}"/>
            </a:ext>
          </a:extLst>
        </xdr:cNvPr>
        <xdr:cNvSpPr/>
      </xdr:nvSpPr>
      <xdr:spPr>
        <a:xfrm>
          <a:off x="2857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73914</xdr:rowOff>
    </xdr:from>
    <xdr:to>
      <xdr:col>19</xdr:col>
      <xdr:colOff>177800</xdr:colOff>
      <xdr:row>37</xdr:row>
      <xdr:rowOff>115062</xdr:rowOff>
    </xdr:to>
    <xdr:cxnSp macro="">
      <xdr:nvCxnSpPr>
        <xdr:cNvPr id="76" name="直線コネクタ 75">
          <a:extLst>
            <a:ext uri="{FF2B5EF4-FFF2-40B4-BE49-F238E27FC236}">
              <a16:creationId xmlns:a16="http://schemas.microsoft.com/office/drawing/2014/main" id="{5749CF1F-EED4-4290-8A54-726B168F3082}"/>
            </a:ext>
          </a:extLst>
        </xdr:cNvPr>
        <xdr:cNvCxnSpPr/>
      </xdr:nvCxnSpPr>
      <xdr:spPr>
        <a:xfrm>
          <a:off x="2908300" y="64175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153416</xdr:rowOff>
    </xdr:from>
    <xdr:to>
      <xdr:col>10</xdr:col>
      <xdr:colOff>165100</xdr:colOff>
      <xdr:row>37</xdr:row>
      <xdr:rowOff>83566</xdr:rowOff>
    </xdr:to>
    <xdr:sp macro="" textlink="">
      <xdr:nvSpPr>
        <xdr:cNvPr id="77" name="楕円 76">
          <a:extLst>
            <a:ext uri="{FF2B5EF4-FFF2-40B4-BE49-F238E27FC236}">
              <a16:creationId xmlns:a16="http://schemas.microsoft.com/office/drawing/2014/main" id="{72A85933-8958-4C25-8E55-B3D10DEA4BD6}"/>
            </a:ext>
          </a:extLst>
        </xdr:cNvPr>
        <xdr:cNvSpPr/>
      </xdr:nvSpPr>
      <xdr:spPr>
        <a:xfrm>
          <a:off x="1968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32766</xdr:rowOff>
    </xdr:from>
    <xdr:to>
      <xdr:col>15</xdr:col>
      <xdr:colOff>50800</xdr:colOff>
      <xdr:row>37</xdr:row>
      <xdr:rowOff>73914</xdr:rowOff>
    </xdr:to>
    <xdr:cxnSp macro="">
      <xdr:nvCxnSpPr>
        <xdr:cNvPr id="78" name="直線コネクタ 77">
          <a:extLst>
            <a:ext uri="{FF2B5EF4-FFF2-40B4-BE49-F238E27FC236}">
              <a16:creationId xmlns:a16="http://schemas.microsoft.com/office/drawing/2014/main" id="{7DA95FE7-1D11-4796-AA5C-1D16470566E9}"/>
            </a:ext>
          </a:extLst>
        </xdr:cNvPr>
        <xdr:cNvCxnSpPr/>
      </xdr:nvCxnSpPr>
      <xdr:spPr>
        <a:xfrm>
          <a:off x="2019300" y="63764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9" name="n_1aveValue【道路】&#10;有形固定資産減価償却率">
          <a:extLst>
            <a:ext uri="{FF2B5EF4-FFF2-40B4-BE49-F238E27FC236}">
              <a16:creationId xmlns:a16="http://schemas.microsoft.com/office/drawing/2014/main" id="{5D541242-E2BB-4A19-9AE0-91F50F353748}"/>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0" name="n_2aveValue【道路】&#10;有形固定資産減価償却率">
          <a:extLst>
            <a:ext uri="{FF2B5EF4-FFF2-40B4-BE49-F238E27FC236}">
              <a16:creationId xmlns:a16="http://schemas.microsoft.com/office/drawing/2014/main" id="{091993C8-8CEA-478A-85F6-19AC8A733914}"/>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1" name="n_3aveValue【道路】&#10;有形固定資産減価償却率">
          <a:extLst>
            <a:ext uri="{FF2B5EF4-FFF2-40B4-BE49-F238E27FC236}">
              <a16:creationId xmlns:a16="http://schemas.microsoft.com/office/drawing/2014/main" id="{3E4857D1-5FF5-472C-9BBB-328D11126E66}"/>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a:extLst>
            <a:ext uri="{FF2B5EF4-FFF2-40B4-BE49-F238E27FC236}">
              <a16:creationId xmlns:a16="http://schemas.microsoft.com/office/drawing/2014/main" id="{8FE9D3C3-D7C8-4167-95CE-C7E2AA35EB2D}"/>
            </a:ext>
          </a:extLst>
        </xdr:cNvPr>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10939</xdr:rowOff>
    </xdr:from>
    <xdr:ext cx="405111" cy="259045"/>
    <xdr:sp macro="" textlink="">
      <xdr:nvSpPr>
        <xdr:cNvPr id="83" name="n_1mainValue【道路】&#10;有形固定資産減価償却率">
          <a:extLst>
            <a:ext uri="{FF2B5EF4-FFF2-40B4-BE49-F238E27FC236}">
              <a16:creationId xmlns:a16="http://schemas.microsoft.com/office/drawing/2014/main" id="{0F9C1E2F-0334-4678-B98A-57F2E55217E4}"/>
            </a:ext>
          </a:extLst>
        </xdr:cNvPr>
        <xdr:cNvSpPr txBox="1"/>
      </xdr:nvSpPr>
      <xdr:spPr>
        <a:xfrm>
          <a:off x="35820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141241</xdr:rowOff>
    </xdr:from>
    <xdr:ext cx="405111" cy="259045"/>
    <xdr:sp macro="" textlink="">
      <xdr:nvSpPr>
        <xdr:cNvPr id="84" name="n_2mainValue【道路】&#10;有形固定資産減価償却率">
          <a:extLst>
            <a:ext uri="{FF2B5EF4-FFF2-40B4-BE49-F238E27FC236}">
              <a16:creationId xmlns:a16="http://schemas.microsoft.com/office/drawing/2014/main" id="{EEA4CAC9-DAC7-4708-BFFC-A895288CDE8F}"/>
            </a:ext>
          </a:extLst>
        </xdr:cNvPr>
        <xdr:cNvSpPr txBox="1"/>
      </xdr:nvSpPr>
      <xdr:spPr>
        <a:xfrm>
          <a:off x="27057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100093</xdr:rowOff>
    </xdr:from>
    <xdr:ext cx="405111" cy="259045"/>
    <xdr:sp macro="" textlink="">
      <xdr:nvSpPr>
        <xdr:cNvPr id="85" name="n_3mainValue【道路】&#10;有形固定資産減価償却率">
          <a:extLst>
            <a:ext uri="{FF2B5EF4-FFF2-40B4-BE49-F238E27FC236}">
              <a16:creationId xmlns:a16="http://schemas.microsoft.com/office/drawing/2014/main" id="{2E0192FB-3A23-41BD-AE5E-1E05044C358D}"/>
            </a:ext>
          </a:extLst>
        </xdr:cNvPr>
        <xdr:cNvSpPr txBox="1"/>
      </xdr:nvSpPr>
      <xdr:spPr>
        <a:xfrm>
          <a:off x="18167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DEED4CA-FE53-4CE7-B70B-EBC5715EE4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5914C5AA-6CC0-4D2C-98B3-D8B33F00FF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02740F2-91D7-4AB7-B1CC-E90BED35C5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DE1E3BB-F4E8-4F30-8EB8-6B19C7D7B3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923A20A-C10E-46D5-9AB2-C45F5F57E0C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701A9F8-3B97-477B-9001-DC7908604A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EDF54BB-64DE-401B-8CEF-7F3CD290F5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1A9F633B-48BA-40A4-8238-D135010A486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A22E3383-06EE-45D0-87EA-8AB4CC8FB04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70C693D-D631-4F69-A7AE-5BB9227C17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682E0122-77B9-4584-B57D-18C76199057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1A8AE3DE-9793-4252-A50B-5F395164E44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425E66D-A6A5-4655-81E2-479361845DF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a:extLst>
            <a:ext uri="{FF2B5EF4-FFF2-40B4-BE49-F238E27FC236}">
              <a16:creationId xmlns:a16="http://schemas.microsoft.com/office/drawing/2014/main" id="{7663FB21-FA90-4D2B-8E3A-C45057017379}"/>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DE228991-751E-4CA6-8A93-3921136CB4F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a:extLst>
            <a:ext uri="{FF2B5EF4-FFF2-40B4-BE49-F238E27FC236}">
              <a16:creationId xmlns:a16="http://schemas.microsoft.com/office/drawing/2014/main" id="{703D2436-B2A0-45A4-9CBC-A86312C1AA9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F419031F-87A5-4DBB-BC43-83509BF4345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a:extLst>
            <a:ext uri="{FF2B5EF4-FFF2-40B4-BE49-F238E27FC236}">
              <a16:creationId xmlns:a16="http://schemas.microsoft.com/office/drawing/2014/main" id="{E8F4EB36-6C4C-4595-A5D6-8E319624331A}"/>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AD4889F2-1944-4FF4-8F16-EA82259DD23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a:extLst>
            <a:ext uri="{FF2B5EF4-FFF2-40B4-BE49-F238E27FC236}">
              <a16:creationId xmlns:a16="http://schemas.microsoft.com/office/drawing/2014/main" id="{76FD3D80-6D14-4664-B2D9-18F03A4E580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75E1CB1A-8199-4CAA-9BA2-21C41936513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a:extLst>
            <a:ext uri="{FF2B5EF4-FFF2-40B4-BE49-F238E27FC236}">
              <a16:creationId xmlns:a16="http://schemas.microsoft.com/office/drawing/2014/main" id="{39FFD771-E13D-43CA-83DF-E1B6E2F0C9F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DD1C173-6607-4A83-839B-65D4E8A342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93E76F7A-BEBB-4757-93BC-DECB7DAE4A3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E9E58072-74AE-49CF-A7E5-7156EFF14B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a:extLst>
            <a:ext uri="{FF2B5EF4-FFF2-40B4-BE49-F238E27FC236}">
              <a16:creationId xmlns:a16="http://schemas.microsoft.com/office/drawing/2014/main" id="{A0D300A2-A8BB-433D-B907-C024C0881E9A}"/>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a:extLst>
            <a:ext uri="{FF2B5EF4-FFF2-40B4-BE49-F238E27FC236}">
              <a16:creationId xmlns:a16="http://schemas.microsoft.com/office/drawing/2014/main" id="{3782C333-C738-49F1-9C91-36A0DDD1ACFB}"/>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a:extLst>
            <a:ext uri="{FF2B5EF4-FFF2-40B4-BE49-F238E27FC236}">
              <a16:creationId xmlns:a16="http://schemas.microsoft.com/office/drawing/2014/main" id="{1F9A31B4-487B-49AB-96EE-224E00BCAE6A}"/>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a:extLst>
            <a:ext uri="{FF2B5EF4-FFF2-40B4-BE49-F238E27FC236}">
              <a16:creationId xmlns:a16="http://schemas.microsoft.com/office/drawing/2014/main" id="{D47411F8-1CEB-4E16-AB0D-C85468149245}"/>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a:extLst>
            <a:ext uri="{FF2B5EF4-FFF2-40B4-BE49-F238E27FC236}">
              <a16:creationId xmlns:a16="http://schemas.microsoft.com/office/drawing/2014/main" id="{1E586962-2451-459E-9D68-8E76A8CD4738}"/>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6" name="【道路】&#10;一人当たり延長平均値テキスト">
          <a:extLst>
            <a:ext uri="{FF2B5EF4-FFF2-40B4-BE49-F238E27FC236}">
              <a16:creationId xmlns:a16="http://schemas.microsoft.com/office/drawing/2014/main" id="{1C31C9CC-88CE-405B-A264-04E12FA57A7C}"/>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a:extLst>
            <a:ext uri="{FF2B5EF4-FFF2-40B4-BE49-F238E27FC236}">
              <a16:creationId xmlns:a16="http://schemas.microsoft.com/office/drawing/2014/main" id="{5A021079-5788-4D5F-AAB9-428BC747363B}"/>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a:extLst>
            <a:ext uri="{FF2B5EF4-FFF2-40B4-BE49-F238E27FC236}">
              <a16:creationId xmlns:a16="http://schemas.microsoft.com/office/drawing/2014/main" id="{CC0F2206-9AB1-4B45-8784-84D2DF0EC0EF}"/>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a:extLst>
            <a:ext uri="{FF2B5EF4-FFF2-40B4-BE49-F238E27FC236}">
              <a16:creationId xmlns:a16="http://schemas.microsoft.com/office/drawing/2014/main" id="{738443B4-AC34-45B0-96D5-360A99AF3FC7}"/>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a:extLst>
            <a:ext uri="{FF2B5EF4-FFF2-40B4-BE49-F238E27FC236}">
              <a16:creationId xmlns:a16="http://schemas.microsoft.com/office/drawing/2014/main" id="{2C8886B9-F036-43CB-A0B2-C9D6F7A1FE9C}"/>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a:extLst>
            <a:ext uri="{FF2B5EF4-FFF2-40B4-BE49-F238E27FC236}">
              <a16:creationId xmlns:a16="http://schemas.microsoft.com/office/drawing/2014/main" id="{500EFE58-7EC9-4D5A-B580-DDA41FD566AD}"/>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A03AE63-EEC8-4F15-BEF8-AB4F76B7932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EF0FDCF-6DD7-430D-9E7E-39A2B200A1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9590A75-B8B3-4BE5-9301-CC75C969B4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5EED084-E41F-4D8E-9492-ED1FFF7B30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CB9F8C-7037-4CD0-876A-41BC8DAB68A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52277</xdr:rowOff>
    </xdr:from>
    <xdr:to>
      <xdr:col>55</xdr:col>
      <xdr:colOff>50800</xdr:colOff>
      <xdr:row>39</xdr:row>
      <xdr:rowOff>153877</xdr:rowOff>
    </xdr:to>
    <xdr:sp macro="" textlink="">
      <xdr:nvSpPr>
        <xdr:cNvPr id="127" name="楕円 126">
          <a:extLst>
            <a:ext uri="{FF2B5EF4-FFF2-40B4-BE49-F238E27FC236}">
              <a16:creationId xmlns:a16="http://schemas.microsoft.com/office/drawing/2014/main" id="{96450FD5-B4E8-4821-B551-C81C9EC1484B}"/>
            </a:ext>
          </a:extLst>
        </xdr:cNvPr>
        <xdr:cNvSpPr/>
      </xdr:nvSpPr>
      <xdr:spPr>
        <a:xfrm>
          <a:off x="10426700" y="67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30704</xdr:rowOff>
    </xdr:from>
    <xdr:ext cx="534377" cy="259045"/>
    <xdr:sp macro="" textlink="">
      <xdr:nvSpPr>
        <xdr:cNvPr id="128" name="【道路】&#10;一人当たり延長該当値テキスト">
          <a:extLst>
            <a:ext uri="{FF2B5EF4-FFF2-40B4-BE49-F238E27FC236}">
              <a16:creationId xmlns:a16="http://schemas.microsoft.com/office/drawing/2014/main" id="{F9FBBE92-FB10-470D-878B-1326893ABE6D}"/>
            </a:ext>
          </a:extLst>
        </xdr:cNvPr>
        <xdr:cNvSpPr txBox="1"/>
      </xdr:nvSpPr>
      <xdr:spPr>
        <a:xfrm>
          <a:off x="10515600" y="671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59625</xdr:rowOff>
    </xdr:from>
    <xdr:to>
      <xdr:col>50</xdr:col>
      <xdr:colOff>165100</xdr:colOff>
      <xdr:row>39</xdr:row>
      <xdr:rowOff>161225</xdr:rowOff>
    </xdr:to>
    <xdr:sp macro="" textlink="">
      <xdr:nvSpPr>
        <xdr:cNvPr id="129" name="楕円 128">
          <a:extLst>
            <a:ext uri="{FF2B5EF4-FFF2-40B4-BE49-F238E27FC236}">
              <a16:creationId xmlns:a16="http://schemas.microsoft.com/office/drawing/2014/main" id="{9712C7B6-608A-4F72-BF5B-23184583FEF2}"/>
            </a:ext>
          </a:extLst>
        </xdr:cNvPr>
        <xdr:cNvSpPr/>
      </xdr:nvSpPr>
      <xdr:spPr>
        <a:xfrm>
          <a:off x="9588500" y="67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103077</xdr:rowOff>
    </xdr:from>
    <xdr:to>
      <xdr:col>55</xdr:col>
      <xdr:colOff>0</xdr:colOff>
      <xdr:row>39</xdr:row>
      <xdr:rowOff>110425</xdr:rowOff>
    </xdr:to>
    <xdr:cxnSp macro="">
      <xdr:nvCxnSpPr>
        <xdr:cNvPr id="130" name="直線コネクタ 129">
          <a:extLst>
            <a:ext uri="{FF2B5EF4-FFF2-40B4-BE49-F238E27FC236}">
              <a16:creationId xmlns:a16="http://schemas.microsoft.com/office/drawing/2014/main" id="{EAE43829-A5D9-47C0-A2EC-41F27FFEB262}"/>
            </a:ext>
          </a:extLst>
        </xdr:cNvPr>
        <xdr:cNvCxnSpPr/>
      </xdr:nvCxnSpPr>
      <xdr:spPr>
        <a:xfrm flipV="1">
          <a:off x="9639300" y="6789627"/>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65895</xdr:rowOff>
    </xdr:from>
    <xdr:to>
      <xdr:col>46</xdr:col>
      <xdr:colOff>38100</xdr:colOff>
      <xdr:row>39</xdr:row>
      <xdr:rowOff>167495</xdr:rowOff>
    </xdr:to>
    <xdr:sp macro="" textlink="">
      <xdr:nvSpPr>
        <xdr:cNvPr id="131" name="楕円 130">
          <a:extLst>
            <a:ext uri="{FF2B5EF4-FFF2-40B4-BE49-F238E27FC236}">
              <a16:creationId xmlns:a16="http://schemas.microsoft.com/office/drawing/2014/main" id="{9DEBA6FA-641A-4B04-AF9C-ECA0904AC4E6}"/>
            </a:ext>
          </a:extLst>
        </xdr:cNvPr>
        <xdr:cNvSpPr/>
      </xdr:nvSpPr>
      <xdr:spPr>
        <a:xfrm>
          <a:off x="8699500" y="67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110425</xdr:rowOff>
    </xdr:from>
    <xdr:to>
      <xdr:col>50</xdr:col>
      <xdr:colOff>114300</xdr:colOff>
      <xdr:row>39</xdr:row>
      <xdr:rowOff>116695</xdr:rowOff>
    </xdr:to>
    <xdr:cxnSp macro="">
      <xdr:nvCxnSpPr>
        <xdr:cNvPr id="132" name="直線コネクタ 131">
          <a:extLst>
            <a:ext uri="{FF2B5EF4-FFF2-40B4-BE49-F238E27FC236}">
              <a16:creationId xmlns:a16="http://schemas.microsoft.com/office/drawing/2014/main" id="{46CDE85E-F7C7-4FF8-A3B1-9DE154860CB8}"/>
            </a:ext>
          </a:extLst>
        </xdr:cNvPr>
        <xdr:cNvCxnSpPr/>
      </xdr:nvCxnSpPr>
      <xdr:spPr>
        <a:xfrm flipV="1">
          <a:off x="8750300" y="6796975"/>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72393</xdr:rowOff>
    </xdr:from>
    <xdr:to>
      <xdr:col>41</xdr:col>
      <xdr:colOff>101600</xdr:colOff>
      <xdr:row>40</xdr:row>
      <xdr:rowOff>2543</xdr:rowOff>
    </xdr:to>
    <xdr:sp macro="" textlink="">
      <xdr:nvSpPr>
        <xdr:cNvPr id="133" name="楕円 132">
          <a:extLst>
            <a:ext uri="{FF2B5EF4-FFF2-40B4-BE49-F238E27FC236}">
              <a16:creationId xmlns:a16="http://schemas.microsoft.com/office/drawing/2014/main" id="{043AAEF2-9C83-436E-A5FC-4554BE20EA3F}"/>
            </a:ext>
          </a:extLst>
        </xdr:cNvPr>
        <xdr:cNvSpPr/>
      </xdr:nvSpPr>
      <xdr:spPr>
        <a:xfrm>
          <a:off x="7810500" y="67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116695</xdr:rowOff>
    </xdr:from>
    <xdr:to>
      <xdr:col>45</xdr:col>
      <xdr:colOff>177800</xdr:colOff>
      <xdr:row>39</xdr:row>
      <xdr:rowOff>123193</xdr:rowOff>
    </xdr:to>
    <xdr:cxnSp macro="">
      <xdr:nvCxnSpPr>
        <xdr:cNvPr id="134" name="直線コネクタ 133">
          <a:extLst>
            <a:ext uri="{FF2B5EF4-FFF2-40B4-BE49-F238E27FC236}">
              <a16:creationId xmlns:a16="http://schemas.microsoft.com/office/drawing/2014/main" id="{5E062F20-6897-4076-8395-05110DEDA910}"/>
            </a:ext>
          </a:extLst>
        </xdr:cNvPr>
        <xdr:cNvCxnSpPr/>
      </xdr:nvCxnSpPr>
      <xdr:spPr>
        <a:xfrm flipV="1">
          <a:off x="7861300" y="6803245"/>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35" name="n_1aveValue【道路】&#10;一人当たり延長">
          <a:extLst>
            <a:ext uri="{FF2B5EF4-FFF2-40B4-BE49-F238E27FC236}">
              <a16:creationId xmlns:a16="http://schemas.microsoft.com/office/drawing/2014/main" id="{4448D817-9F0C-4761-BDB7-7BA2B386D755}"/>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36" name="n_2aveValue【道路】&#10;一人当たり延長">
          <a:extLst>
            <a:ext uri="{FF2B5EF4-FFF2-40B4-BE49-F238E27FC236}">
              <a16:creationId xmlns:a16="http://schemas.microsoft.com/office/drawing/2014/main" id="{7AB962C5-900D-4AE9-B02C-7A5EED2B2F50}"/>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a:extLst>
            <a:ext uri="{FF2B5EF4-FFF2-40B4-BE49-F238E27FC236}">
              <a16:creationId xmlns:a16="http://schemas.microsoft.com/office/drawing/2014/main" id="{C7CA5983-CA73-44F0-9E2F-48A72ABFE935}"/>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a:extLst>
            <a:ext uri="{FF2B5EF4-FFF2-40B4-BE49-F238E27FC236}">
              <a16:creationId xmlns:a16="http://schemas.microsoft.com/office/drawing/2014/main" id="{05A39A8F-1A0E-49F3-ABAD-B731906D89A5}"/>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152352</xdr:rowOff>
    </xdr:from>
    <xdr:ext cx="534377" cy="259045"/>
    <xdr:sp macro="" textlink="">
      <xdr:nvSpPr>
        <xdr:cNvPr id="139" name="n_1mainValue【道路】&#10;一人当たり延長">
          <a:extLst>
            <a:ext uri="{FF2B5EF4-FFF2-40B4-BE49-F238E27FC236}">
              <a16:creationId xmlns:a16="http://schemas.microsoft.com/office/drawing/2014/main" id="{9EAEB4AB-63B7-4E0B-922A-BE58F805BCA7}"/>
            </a:ext>
          </a:extLst>
        </xdr:cNvPr>
        <xdr:cNvSpPr txBox="1"/>
      </xdr:nvSpPr>
      <xdr:spPr>
        <a:xfrm>
          <a:off x="9359411" y="683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158622</xdr:rowOff>
    </xdr:from>
    <xdr:ext cx="534377" cy="259045"/>
    <xdr:sp macro="" textlink="">
      <xdr:nvSpPr>
        <xdr:cNvPr id="140" name="n_2mainValue【道路】&#10;一人当たり延長">
          <a:extLst>
            <a:ext uri="{FF2B5EF4-FFF2-40B4-BE49-F238E27FC236}">
              <a16:creationId xmlns:a16="http://schemas.microsoft.com/office/drawing/2014/main" id="{2C0856E7-8D8E-4AF7-8239-8C5A2461D17C}"/>
            </a:ext>
          </a:extLst>
        </xdr:cNvPr>
        <xdr:cNvSpPr txBox="1"/>
      </xdr:nvSpPr>
      <xdr:spPr>
        <a:xfrm>
          <a:off x="8483111" y="68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165120</xdr:rowOff>
    </xdr:from>
    <xdr:ext cx="534377" cy="259045"/>
    <xdr:sp macro="" textlink="">
      <xdr:nvSpPr>
        <xdr:cNvPr id="141" name="n_3mainValue【道路】&#10;一人当たり延長">
          <a:extLst>
            <a:ext uri="{FF2B5EF4-FFF2-40B4-BE49-F238E27FC236}">
              <a16:creationId xmlns:a16="http://schemas.microsoft.com/office/drawing/2014/main" id="{7EAE9B4B-F206-4100-97D6-8500D4316404}"/>
            </a:ext>
          </a:extLst>
        </xdr:cNvPr>
        <xdr:cNvSpPr txBox="1"/>
      </xdr:nvSpPr>
      <xdr:spPr>
        <a:xfrm>
          <a:off x="7594111" y="685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1F8000C8-FFF1-47D0-9BF2-A933970D4B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8B6A294D-20BE-4D97-AF3C-1FDF53870A8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6A6D003E-DC85-4072-938A-8DAAE565D9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677CC1F9-E4B5-49C9-8093-270C526110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F9281A20-A1FF-4C26-AB1D-9666B3ACA0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54267728-5636-45F4-BAAC-6334EA93F0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F6A577E4-7067-4045-A7AC-F9EDBF5F793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657CF352-68DE-4DB4-A403-C69A59BC2CD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D7E06E66-5D33-4B45-B8DC-27DEA1DABB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ED98FBA6-0816-434A-A187-6EB1433247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66718139-50D4-46AA-807A-B20613A7E9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69586C5B-CCED-45C4-AE05-1FA1926A38C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24ED1475-21B0-4382-A6C4-8B431539796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F830938A-73CA-43AD-93F1-CF4B3521F44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5B96AAA7-65E7-4A39-B342-2BEFEFCD0A4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3A3CA2E9-09E7-4478-AD1E-8B034C28A1D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B78D0287-A81E-419B-98F4-3EC430C4EF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E9FA371E-C40B-4A40-8C3F-DA388C93191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516124B9-99BA-46C3-AB1C-23987E03E4C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47DFD6F4-8D0B-422C-8B6C-33B9F3D8D7A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275F164F-A4E8-4C3B-8431-7A1BA2ECEF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BB87C02C-D703-44DF-831E-8BCCBEEE581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BD26B0EA-6A4E-400D-9B01-436579AB43E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91A250A5-6258-4738-9E0E-925445F56D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2A40F70E-FCEC-4AC3-9838-BFF2B9F741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a:extLst>
            <a:ext uri="{FF2B5EF4-FFF2-40B4-BE49-F238E27FC236}">
              <a16:creationId xmlns:a16="http://schemas.microsoft.com/office/drawing/2014/main" id="{A4424BD4-01CE-4611-9C01-66379343388E}"/>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7F625BC3-3E4E-4BF4-A662-15349819426D}"/>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a:extLst>
            <a:ext uri="{FF2B5EF4-FFF2-40B4-BE49-F238E27FC236}">
              <a16:creationId xmlns:a16="http://schemas.microsoft.com/office/drawing/2014/main" id="{7720D0FF-F1CE-42AA-B2F6-39A68857B0A9}"/>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A9608FDF-A1EA-44A1-9651-92AE3AB7400A}"/>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a:extLst>
            <a:ext uri="{FF2B5EF4-FFF2-40B4-BE49-F238E27FC236}">
              <a16:creationId xmlns:a16="http://schemas.microsoft.com/office/drawing/2014/main" id="{28A2B955-55DC-45DD-BC20-332222A32402}"/>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1EAD344A-AA02-47FC-AEB9-E0A78949AE7E}"/>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D45FEA12-E819-4A0E-A5F1-E041312A6A4D}"/>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a:extLst>
            <a:ext uri="{FF2B5EF4-FFF2-40B4-BE49-F238E27FC236}">
              <a16:creationId xmlns:a16="http://schemas.microsoft.com/office/drawing/2014/main" id="{6F5FB869-B668-4B6E-9DE6-F484974DB9D8}"/>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a:extLst>
            <a:ext uri="{FF2B5EF4-FFF2-40B4-BE49-F238E27FC236}">
              <a16:creationId xmlns:a16="http://schemas.microsoft.com/office/drawing/2014/main" id="{6C4364C6-271F-4428-9ACF-6754E32824C0}"/>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a:extLst>
            <a:ext uri="{FF2B5EF4-FFF2-40B4-BE49-F238E27FC236}">
              <a16:creationId xmlns:a16="http://schemas.microsoft.com/office/drawing/2014/main" id="{BC35902A-C668-4F72-9941-F84996506701}"/>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a:extLst>
            <a:ext uri="{FF2B5EF4-FFF2-40B4-BE49-F238E27FC236}">
              <a16:creationId xmlns:a16="http://schemas.microsoft.com/office/drawing/2014/main" id="{4EB6EDA8-F8FA-48E2-A9E3-9B540E7415F2}"/>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383ECCB-B907-485B-BF82-2F4E553010F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B3E23BB-451B-4AA9-BDCC-4D9DD0B015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BB43626-77B2-4262-994E-0EAD621FE2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054F654-53DC-41C5-B806-231B372393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002C989-29FA-484D-AAA6-D1E48FF2791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3" name="楕円 182">
          <a:extLst>
            <a:ext uri="{FF2B5EF4-FFF2-40B4-BE49-F238E27FC236}">
              <a16:creationId xmlns:a16="http://schemas.microsoft.com/office/drawing/2014/main" id="{EC8261F4-6C4F-4568-B8A5-28839FDD64C4}"/>
            </a:ext>
          </a:extLst>
        </xdr:cNvPr>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120667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D7FE0640-717A-4FDB-83B3-687C3C86E66F}"/>
            </a:ext>
          </a:extLst>
        </xdr:cNvPr>
        <xdr:cNvSpPr txBox="1"/>
      </xdr:nvSpPr>
      <xdr:spPr>
        <a:xfrm>
          <a:off x="4673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85" name="楕円 184">
          <a:extLst>
            <a:ext uri="{FF2B5EF4-FFF2-40B4-BE49-F238E27FC236}">
              <a16:creationId xmlns:a16="http://schemas.microsoft.com/office/drawing/2014/main" id="{8A75A613-72C6-42F3-9262-2789B75C51AA}"/>
            </a:ext>
          </a:extLst>
        </xdr:cNvPr>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148590</xdr:rowOff>
    </xdr:to>
    <xdr:cxnSp macro="">
      <xdr:nvCxnSpPr>
        <xdr:cNvPr id="186" name="直線コネクタ 185">
          <a:extLst>
            <a:ext uri="{FF2B5EF4-FFF2-40B4-BE49-F238E27FC236}">
              <a16:creationId xmlns:a16="http://schemas.microsoft.com/office/drawing/2014/main" id="{A8F27C1B-BD15-482A-9F5B-A6239F7F1CF5}"/>
            </a:ext>
          </a:extLst>
        </xdr:cNvPr>
        <xdr:cNvCxnSpPr/>
      </xdr:nvCxnSpPr>
      <xdr:spPr>
        <a:xfrm>
          <a:off x="3797300" y="104078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87" name="楕円 186">
          <a:extLst>
            <a:ext uri="{FF2B5EF4-FFF2-40B4-BE49-F238E27FC236}">
              <a16:creationId xmlns:a16="http://schemas.microsoft.com/office/drawing/2014/main" id="{BB6E6D40-B4BA-4066-844C-C50EB234A2FA}"/>
            </a:ext>
          </a:extLst>
        </xdr:cNvPr>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120831</xdr:rowOff>
    </xdr:to>
    <xdr:cxnSp macro="">
      <xdr:nvCxnSpPr>
        <xdr:cNvPr id="188" name="直線コネクタ 187">
          <a:extLst>
            <a:ext uri="{FF2B5EF4-FFF2-40B4-BE49-F238E27FC236}">
              <a16:creationId xmlns:a16="http://schemas.microsoft.com/office/drawing/2014/main" id="{E2504C4C-9FB0-4DA6-BB34-482A4B76CF4D}"/>
            </a:ext>
          </a:extLst>
        </xdr:cNvPr>
        <xdr:cNvCxnSpPr/>
      </xdr:nvCxnSpPr>
      <xdr:spPr>
        <a:xfrm>
          <a:off x="2908300" y="1038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14515</xdr:rowOff>
    </xdr:from>
    <xdr:to>
      <xdr:col>10</xdr:col>
      <xdr:colOff>165100</xdr:colOff>
      <xdr:row>60</xdr:row>
      <xdr:rowOff>116115</xdr:rowOff>
    </xdr:to>
    <xdr:sp macro="" textlink="">
      <xdr:nvSpPr>
        <xdr:cNvPr id="189" name="楕円 188">
          <a:extLst>
            <a:ext uri="{FF2B5EF4-FFF2-40B4-BE49-F238E27FC236}">
              <a16:creationId xmlns:a16="http://schemas.microsoft.com/office/drawing/2014/main" id="{99CC2C99-E143-41CC-80D6-ACDB00C98E8F}"/>
            </a:ext>
          </a:extLst>
        </xdr:cNvPr>
        <xdr:cNvSpPr/>
      </xdr:nvSpPr>
      <xdr:spPr>
        <a:xfrm>
          <a:off x="1968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93073</xdr:rowOff>
    </xdr:to>
    <xdr:cxnSp macro="">
      <xdr:nvCxnSpPr>
        <xdr:cNvPr id="190" name="直線コネクタ 189">
          <a:extLst>
            <a:ext uri="{FF2B5EF4-FFF2-40B4-BE49-F238E27FC236}">
              <a16:creationId xmlns:a16="http://schemas.microsoft.com/office/drawing/2014/main" id="{FF820807-3F04-4007-86F5-C2C3A9B0F5AA}"/>
            </a:ext>
          </a:extLst>
        </xdr:cNvPr>
        <xdr:cNvCxnSpPr/>
      </xdr:nvCxnSpPr>
      <xdr:spPr>
        <a:xfrm>
          <a:off x="2019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40DC64DC-55CB-4BBE-B2DC-DB13B7AAA438}"/>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ACF904E3-6817-486B-B818-2C7692EE96A4}"/>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2FBC93F4-C635-458C-8FEB-A2D56CD529F7}"/>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37669198-7B3D-40AE-B579-CFD72D24D467}"/>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A1232D2E-E530-4B73-B6C9-22452B318278}"/>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E7939238-AFAA-4052-A781-D52A9981CE36}"/>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132642</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D1FFA45D-44DD-4EF3-9545-616FF5472C77}"/>
            </a:ext>
          </a:extLst>
        </xdr:cNvPr>
        <xdr:cNvSpPr txBox="1"/>
      </xdr:nvSpPr>
      <xdr:spPr>
        <a:xfrm>
          <a:off x="1816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6BB8DAC5-3198-46DE-897E-0F2234399B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EAA3AB1D-3DF6-4558-8F3D-3E864361E08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F802F401-EA97-48EF-B15C-AE5ED84CC72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7724DDFA-C2FD-4C5A-A06E-189F0E2907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E5A76C7-E433-4E8E-A998-102673FCEC2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EA575261-D889-4F35-9CD0-F2C79E83331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78F6CEB-EC37-4236-BE4A-9E6E8D515A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E8EBC2A0-6049-42D8-8743-FD75EFF8C47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7BD463F2-2F2F-4AE0-A9F1-C5BCC69ED32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F7A89EEB-9BD5-4E65-8721-F57E27134D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7C72C6A8-9B5A-43BC-88DC-983A0D95BE8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C1161C58-8609-4823-96BF-C147019FBA1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353EB126-1194-4F48-95B7-9867787F5BE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a:extLst>
            <a:ext uri="{FF2B5EF4-FFF2-40B4-BE49-F238E27FC236}">
              <a16:creationId xmlns:a16="http://schemas.microsoft.com/office/drawing/2014/main" id="{9454EC99-FA48-4A71-BB6E-15DF9172172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D2983A17-37B8-452A-9512-EFDAF85AF3B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a:extLst>
            <a:ext uri="{FF2B5EF4-FFF2-40B4-BE49-F238E27FC236}">
              <a16:creationId xmlns:a16="http://schemas.microsoft.com/office/drawing/2014/main" id="{B9170D40-DFF1-46E1-BE05-F09970D6A8A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95293B3E-DD27-4DDD-BDE9-E5B8F7B042F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a:extLst>
            <a:ext uri="{FF2B5EF4-FFF2-40B4-BE49-F238E27FC236}">
              <a16:creationId xmlns:a16="http://schemas.microsoft.com/office/drawing/2014/main" id="{9D0A44D8-B96C-4136-8085-960AF035FEB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29569A77-A7A5-4EB2-8B31-B43FB952260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D2163AA5-F83B-4B8F-9E8E-D46BF4255AF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279ED1D8-7221-4654-8F01-FA596A2D66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2B2B6A49-2011-4158-A559-BD03B5CF128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DFF74161-64E5-423B-A7D8-CDF3A59D1A4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a:extLst>
            <a:ext uri="{FF2B5EF4-FFF2-40B4-BE49-F238E27FC236}">
              <a16:creationId xmlns:a16="http://schemas.microsoft.com/office/drawing/2014/main" id="{13D87742-1AC5-491B-A7EF-C13ABD8049D2}"/>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a:extLst>
            <a:ext uri="{FF2B5EF4-FFF2-40B4-BE49-F238E27FC236}">
              <a16:creationId xmlns:a16="http://schemas.microsoft.com/office/drawing/2014/main" id="{13FCCF10-FB94-4E01-A342-C30BBA5BB8BB}"/>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a:extLst>
            <a:ext uri="{FF2B5EF4-FFF2-40B4-BE49-F238E27FC236}">
              <a16:creationId xmlns:a16="http://schemas.microsoft.com/office/drawing/2014/main" id="{F9B4C3D1-D12B-4F37-AD19-3A10815A6B95}"/>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C4C680BE-22BD-4C60-AC97-86B51DE06C93}"/>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a:extLst>
            <a:ext uri="{FF2B5EF4-FFF2-40B4-BE49-F238E27FC236}">
              <a16:creationId xmlns:a16="http://schemas.microsoft.com/office/drawing/2014/main" id="{C54C30BE-0D1D-4FD3-9B03-88633473C5F1}"/>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B10E16EA-521E-4EE3-8EFF-0C0B6BD8F40E}"/>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a:extLst>
            <a:ext uri="{FF2B5EF4-FFF2-40B4-BE49-F238E27FC236}">
              <a16:creationId xmlns:a16="http://schemas.microsoft.com/office/drawing/2014/main" id="{39DDF920-987E-4615-9F71-581C208E6DCC}"/>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a:extLst>
            <a:ext uri="{FF2B5EF4-FFF2-40B4-BE49-F238E27FC236}">
              <a16:creationId xmlns:a16="http://schemas.microsoft.com/office/drawing/2014/main" id="{9EC87228-FED6-4FB2-8C8F-D349744519EF}"/>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a:extLst>
            <a:ext uri="{FF2B5EF4-FFF2-40B4-BE49-F238E27FC236}">
              <a16:creationId xmlns:a16="http://schemas.microsoft.com/office/drawing/2014/main" id="{B10D2F7D-E9BB-4BAD-BCCE-97670ED20975}"/>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a:extLst>
            <a:ext uri="{FF2B5EF4-FFF2-40B4-BE49-F238E27FC236}">
              <a16:creationId xmlns:a16="http://schemas.microsoft.com/office/drawing/2014/main" id="{9136D4B2-D15E-4883-98E6-7A8697195CD8}"/>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a:extLst>
            <a:ext uri="{FF2B5EF4-FFF2-40B4-BE49-F238E27FC236}">
              <a16:creationId xmlns:a16="http://schemas.microsoft.com/office/drawing/2014/main" id="{8B971967-7A2C-49D4-A51E-0B3BA39614EC}"/>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0BCD8F4-9E4C-46C7-84FF-63B4BA22B2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E6867C8-8B83-4F1F-878B-A85342928C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1CEFB10-49AD-4F6F-8470-E1E11F36B4F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2986700-3F08-4198-90B4-CD796BF175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3DA5F60-E556-419E-ADF6-8FCC433CEF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19714</xdr:rowOff>
    </xdr:from>
    <xdr:to>
      <xdr:col>55</xdr:col>
      <xdr:colOff>50800</xdr:colOff>
      <xdr:row>63</xdr:row>
      <xdr:rowOff>121314</xdr:rowOff>
    </xdr:to>
    <xdr:sp macro="" textlink="">
      <xdr:nvSpPr>
        <xdr:cNvPr id="237" name="楕円 236">
          <a:extLst>
            <a:ext uri="{FF2B5EF4-FFF2-40B4-BE49-F238E27FC236}">
              <a16:creationId xmlns:a16="http://schemas.microsoft.com/office/drawing/2014/main" id="{14C70D28-D340-49A3-BD33-97FAD1575BCE}"/>
            </a:ext>
          </a:extLst>
        </xdr:cNvPr>
        <xdr:cNvSpPr/>
      </xdr:nvSpPr>
      <xdr:spPr>
        <a:xfrm>
          <a:off x="10426700" y="10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42591</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574AF33B-1EE6-44E5-AF63-CAF80E227DA8}"/>
            </a:ext>
          </a:extLst>
        </xdr:cNvPr>
        <xdr:cNvSpPr txBox="1"/>
      </xdr:nvSpPr>
      <xdr:spPr>
        <a:xfrm>
          <a:off x="10515600" y="1067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22429</xdr:rowOff>
    </xdr:from>
    <xdr:to>
      <xdr:col>50</xdr:col>
      <xdr:colOff>165100</xdr:colOff>
      <xdr:row>63</xdr:row>
      <xdr:rowOff>124029</xdr:rowOff>
    </xdr:to>
    <xdr:sp macro="" textlink="">
      <xdr:nvSpPr>
        <xdr:cNvPr id="239" name="楕円 238">
          <a:extLst>
            <a:ext uri="{FF2B5EF4-FFF2-40B4-BE49-F238E27FC236}">
              <a16:creationId xmlns:a16="http://schemas.microsoft.com/office/drawing/2014/main" id="{8212938C-F93C-4CC7-8C39-747693E20B39}"/>
            </a:ext>
          </a:extLst>
        </xdr:cNvPr>
        <xdr:cNvSpPr/>
      </xdr:nvSpPr>
      <xdr:spPr>
        <a:xfrm>
          <a:off x="9588500" y="108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70514</xdr:rowOff>
    </xdr:from>
    <xdr:to>
      <xdr:col>55</xdr:col>
      <xdr:colOff>0</xdr:colOff>
      <xdr:row>63</xdr:row>
      <xdr:rowOff>73229</xdr:rowOff>
    </xdr:to>
    <xdr:cxnSp macro="">
      <xdr:nvCxnSpPr>
        <xdr:cNvPr id="240" name="直線コネクタ 239">
          <a:extLst>
            <a:ext uri="{FF2B5EF4-FFF2-40B4-BE49-F238E27FC236}">
              <a16:creationId xmlns:a16="http://schemas.microsoft.com/office/drawing/2014/main" id="{96EBB4C3-11F6-4174-B761-496456E8CCA4}"/>
            </a:ext>
          </a:extLst>
        </xdr:cNvPr>
        <xdr:cNvCxnSpPr/>
      </xdr:nvCxnSpPr>
      <xdr:spPr>
        <a:xfrm flipV="1">
          <a:off x="9639300" y="10871864"/>
          <a:ext cx="8382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24647</xdr:rowOff>
    </xdr:from>
    <xdr:to>
      <xdr:col>46</xdr:col>
      <xdr:colOff>38100</xdr:colOff>
      <xdr:row>63</xdr:row>
      <xdr:rowOff>126247</xdr:rowOff>
    </xdr:to>
    <xdr:sp macro="" textlink="">
      <xdr:nvSpPr>
        <xdr:cNvPr id="241" name="楕円 240">
          <a:extLst>
            <a:ext uri="{FF2B5EF4-FFF2-40B4-BE49-F238E27FC236}">
              <a16:creationId xmlns:a16="http://schemas.microsoft.com/office/drawing/2014/main" id="{55A7D006-42D0-4825-9236-061AAC3DCE8E}"/>
            </a:ext>
          </a:extLst>
        </xdr:cNvPr>
        <xdr:cNvSpPr/>
      </xdr:nvSpPr>
      <xdr:spPr>
        <a:xfrm>
          <a:off x="8699500" y="108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73229</xdr:rowOff>
    </xdr:from>
    <xdr:to>
      <xdr:col>50</xdr:col>
      <xdr:colOff>114300</xdr:colOff>
      <xdr:row>63</xdr:row>
      <xdr:rowOff>75447</xdr:rowOff>
    </xdr:to>
    <xdr:cxnSp macro="">
      <xdr:nvCxnSpPr>
        <xdr:cNvPr id="242" name="直線コネクタ 241">
          <a:extLst>
            <a:ext uri="{FF2B5EF4-FFF2-40B4-BE49-F238E27FC236}">
              <a16:creationId xmlns:a16="http://schemas.microsoft.com/office/drawing/2014/main" id="{F7661A1F-E360-4FE7-BC9C-B4C4783D5CF3}"/>
            </a:ext>
          </a:extLst>
        </xdr:cNvPr>
        <xdr:cNvCxnSpPr/>
      </xdr:nvCxnSpPr>
      <xdr:spPr>
        <a:xfrm flipV="1">
          <a:off x="8750300" y="10874579"/>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26926</xdr:rowOff>
    </xdr:from>
    <xdr:to>
      <xdr:col>41</xdr:col>
      <xdr:colOff>101600</xdr:colOff>
      <xdr:row>63</xdr:row>
      <xdr:rowOff>128526</xdr:rowOff>
    </xdr:to>
    <xdr:sp macro="" textlink="">
      <xdr:nvSpPr>
        <xdr:cNvPr id="243" name="楕円 242">
          <a:extLst>
            <a:ext uri="{FF2B5EF4-FFF2-40B4-BE49-F238E27FC236}">
              <a16:creationId xmlns:a16="http://schemas.microsoft.com/office/drawing/2014/main" id="{BB01BC32-E662-4828-9219-16AC3E3EAAAF}"/>
            </a:ext>
          </a:extLst>
        </xdr:cNvPr>
        <xdr:cNvSpPr/>
      </xdr:nvSpPr>
      <xdr:spPr>
        <a:xfrm>
          <a:off x="7810500" y="10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75447</xdr:rowOff>
    </xdr:from>
    <xdr:to>
      <xdr:col>45</xdr:col>
      <xdr:colOff>177800</xdr:colOff>
      <xdr:row>63</xdr:row>
      <xdr:rowOff>77726</xdr:rowOff>
    </xdr:to>
    <xdr:cxnSp macro="">
      <xdr:nvCxnSpPr>
        <xdr:cNvPr id="244" name="直線コネクタ 243">
          <a:extLst>
            <a:ext uri="{FF2B5EF4-FFF2-40B4-BE49-F238E27FC236}">
              <a16:creationId xmlns:a16="http://schemas.microsoft.com/office/drawing/2014/main" id="{FFFD3C2A-1134-47DA-98A4-6A7CE7784830}"/>
            </a:ext>
          </a:extLst>
        </xdr:cNvPr>
        <xdr:cNvCxnSpPr/>
      </xdr:nvCxnSpPr>
      <xdr:spPr>
        <a:xfrm flipV="1">
          <a:off x="7861300" y="10876797"/>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B24E3D82-DD8A-487A-9AD1-5D240485423A}"/>
            </a:ext>
          </a:extLst>
        </xdr:cNvPr>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1B06566F-8CC5-4936-BA45-0DFA5DD02C78}"/>
            </a:ext>
          </a:extLst>
        </xdr:cNvPr>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DDFB854F-00BF-4541-BF45-0445A82ED5E0}"/>
            </a:ext>
          </a:extLst>
        </xdr:cNvPr>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D288F3B9-71A5-40FB-9A75-F664C2DC863B}"/>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140556</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2252602F-D4A0-46BB-A2D5-D0EC9D66C330}"/>
            </a:ext>
          </a:extLst>
        </xdr:cNvPr>
        <xdr:cNvSpPr txBox="1"/>
      </xdr:nvSpPr>
      <xdr:spPr>
        <a:xfrm>
          <a:off x="9327095" y="1059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142774</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72784275-A980-495F-92F8-98F261EA4A22}"/>
            </a:ext>
          </a:extLst>
        </xdr:cNvPr>
        <xdr:cNvSpPr txBox="1"/>
      </xdr:nvSpPr>
      <xdr:spPr>
        <a:xfrm>
          <a:off x="8450795" y="106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145053</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11EDA5CA-1E84-428F-93C6-42E2EC18563B}"/>
            </a:ext>
          </a:extLst>
        </xdr:cNvPr>
        <xdr:cNvSpPr txBox="1"/>
      </xdr:nvSpPr>
      <xdr:spPr>
        <a:xfrm>
          <a:off x="7561795" y="1060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55B036F1-9ACA-4611-9A2F-40FCD815FAB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CC51E19F-2DC3-48DA-B943-2ACE86E8F4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82EE02F0-912B-4C71-B6B0-AE100EB6ED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83C6F6ED-C912-4D2F-8225-F6535FB868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8B58FB2C-E6A9-4568-B446-DC0F145166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8EEC2B57-FF9C-4FD6-9CDF-1695AC6691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C0432D58-AD69-4615-9913-42EA504D60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74F9DF47-974A-47A8-8F86-244A7C0E11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AAC55800-8D41-4224-B8B4-10FD97F804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C816E7A3-BD06-436C-A6D0-CC631BCF7AC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50226C7D-686E-4ED2-8DAB-355501FEC9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828508AD-37A6-46A2-8316-54DAB313EC8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16CFCB59-063E-4F11-878E-15B3DF22DB0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15E323AB-6835-460C-97EC-78AB531652D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D85B81A7-4F79-4BA5-BB39-06A080FE0CB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F24BF206-2981-41E0-BCA1-CBE66F96F0B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639775D7-5F34-46AF-BA9F-156B972F507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14ED07DB-5458-445A-8DA7-966C1238A3E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083A18D3-38E1-4229-B329-C64FDD186A0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E9602957-9F2C-437D-AAD4-FF6A1801128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1A6C5169-E98D-4035-B9ED-D1EB01CF63C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69AC4552-A9DD-4C18-8DB9-F602439D50A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A0A6D7D3-5A8C-4265-B44D-C718FB7EE02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3DE14708-AE0D-4676-A1C8-520BC701B6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35A5E17A-343B-458E-86B4-74EFCFE02B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3C42CC52-5BD1-4C7C-9150-1A59E1CBB52D}"/>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4D38D855-7C48-44E4-ADC7-A3DEEAA48E02}"/>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61A42979-A978-41D4-B43D-389651D41613}"/>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a:extLst>
            <a:ext uri="{FF2B5EF4-FFF2-40B4-BE49-F238E27FC236}">
              <a16:creationId xmlns:a16="http://schemas.microsoft.com/office/drawing/2014/main" id="{251518A2-6F2D-42DC-8A69-E090A5A8E790}"/>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a:extLst>
            <a:ext uri="{FF2B5EF4-FFF2-40B4-BE49-F238E27FC236}">
              <a16:creationId xmlns:a16="http://schemas.microsoft.com/office/drawing/2014/main" id="{A9D07156-D4CF-406D-8A82-F7F072AA3B56}"/>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BCC7246A-F85B-4F5D-95C6-D0122655EA50}"/>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a:extLst>
            <a:ext uri="{FF2B5EF4-FFF2-40B4-BE49-F238E27FC236}">
              <a16:creationId xmlns:a16="http://schemas.microsoft.com/office/drawing/2014/main" id="{F0456783-A929-4607-B0BD-C9804711544E}"/>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a:extLst>
            <a:ext uri="{FF2B5EF4-FFF2-40B4-BE49-F238E27FC236}">
              <a16:creationId xmlns:a16="http://schemas.microsoft.com/office/drawing/2014/main" id="{C45E66B7-6CF8-45DC-AB78-1C182C188783}"/>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a:extLst>
            <a:ext uri="{FF2B5EF4-FFF2-40B4-BE49-F238E27FC236}">
              <a16:creationId xmlns:a16="http://schemas.microsoft.com/office/drawing/2014/main" id="{6977C2D9-2381-454C-802A-DE68F3C9A475}"/>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a:extLst>
            <a:ext uri="{FF2B5EF4-FFF2-40B4-BE49-F238E27FC236}">
              <a16:creationId xmlns:a16="http://schemas.microsoft.com/office/drawing/2014/main" id="{2747FCBC-5D49-4171-AB05-E76F44CC91C1}"/>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a:extLst>
            <a:ext uri="{FF2B5EF4-FFF2-40B4-BE49-F238E27FC236}">
              <a16:creationId xmlns:a16="http://schemas.microsoft.com/office/drawing/2014/main" id="{507ED6F7-B947-43AE-A6FB-BD40AE26E7A9}"/>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3ECEBC5-E29B-4E55-96F6-E6F44DD838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AD66089-E145-4452-B283-BD8C6DA873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CE8E626-227C-42FD-BB13-9516BDFEA1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1FBCEDE-EA21-4BF6-B258-2760892918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C6F1416-1BCA-4B1C-9562-E6AE450908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54248</xdr:rowOff>
    </xdr:from>
    <xdr:to>
      <xdr:col>24</xdr:col>
      <xdr:colOff>114300</xdr:colOff>
      <xdr:row>84</xdr:row>
      <xdr:rowOff>155848</xdr:rowOff>
    </xdr:to>
    <xdr:sp macro="" textlink="">
      <xdr:nvSpPr>
        <xdr:cNvPr id="293" name="楕円 292">
          <a:extLst>
            <a:ext uri="{FF2B5EF4-FFF2-40B4-BE49-F238E27FC236}">
              <a16:creationId xmlns:a16="http://schemas.microsoft.com/office/drawing/2014/main" id="{5C7E4752-F38B-4FCC-B001-084EDBF42A85}"/>
            </a:ext>
          </a:extLst>
        </xdr:cNvPr>
        <xdr:cNvSpPr/>
      </xdr:nvSpPr>
      <xdr:spPr>
        <a:xfrm>
          <a:off x="45847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32675</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72C1BDA3-350A-4352-8689-EAB16B3B2625}"/>
            </a:ext>
          </a:extLst>
        </xdr:cNvPr>
        <xdr:cNvSpPr txBox="1"/>
      </xdr:nvSpPr>
      <xdr:spPr>
        <a:xfrm>
          <a:off x="4673600"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24856</xdr:rowOff>
    </xdr:from>
    <xdr:to>
      <xdr:col>20</xdr:col>
      <xdr:colOff>38100</xdr:colOff>
      <xdr:row>84</xdr:row>
      <xdr:rowOff>126456</xdr:rowOff>
    </xdr:to>
    <xdr:sp macro="" textlink="">
      <xdr:nvSpPr>
        <xdr:cNvPr id="295" name="楕円 294">
          <a:extLst>
            <a:ext uri="{FF2B5EF4-FFF2-40B4-BE49-F238E27FC236}">
              <a16:creationId xmlns:a16="http://schemas.microsoft.com/office/drawing/2014/main" id="{2F7A0278-1EF5-421B-972D-E06E8DD349BA}"/>
            </a:ext>
          </a:extLst>
        </xdr:cNvPr>
        <xdr:cNvSpPr/>
      </xdr:nvSpPr>
      <xdr:spPr>
        <a:xfrm>
          <a:off x="3746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75656</xdr:rowOff>
    </xdr:from>
    <xdr:to>
      <xdr:col>24</xdr:col>
      <xdr:colOff>63500</xdr:colOff>
      <xdr:row>84</xdr:row>
      <xdr:rowOff>105048</xdr:rowOff>
    </xdr:to>
    <xdr:cxnSp macro="">
      <xdr:nvCxnSpPr>
        <xdr:cNvPr id="296" name="直線コネクタ 295">
          <a:extLst>
            <a:ext uri="{FF2B5EF4-FFF2-40B4-BE49-F238E27FC236}">
              <a16:creationId xmlns:a16="http://schemas.microsoft.com/office/drawing/2014/main" id="{82B0346C-716F-4E8C-9EF6-46CF92595B7E}"/>
            </a:ext>
          </a:extLst>
        </xdr:cNvPr>
        <xdr:cNvCxnSpPr/>
      </xdr:nvCxnSpPr>
      <xdr:spPr>
        <a:xfrm>
          <a:off x="3797300" y="144774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166914</xdr:rowOff>
    </xdr:from>
    <xdr:to>
      <xdr:col>15</xdr:col>
      <xdr:colOff>101600</xdr:colOff>
      <xdr:row>84</xdr:row>
      <xdr:rowOff>97064</xdr:rowOff>
    </xdr:to>
    <xdr:sp macro="" textlink="">
      <xdr:nvSpPr>
        <xdr:cNvPr id="297" name="楕円 296">
          <a:extLst>
            <a:ext uri="{FF2B5EF4-FFF2-40B4-BE49-F238E27FC236}">
              <a16:creationId xmlns:a16="http://schemas.microsoft.com/office/drawing/2014/main" id="{6E558059-D4F9-49D8-9A3B-FA991D6FFA21}"/>
            </a:ext>
          </a:extLst>
        </xdr:cNvPr>
        <xdr:cNvSpPr/>
      </xdr:nvSpPr>
      <xdr:spPr>
        <a:xfrm>
          <a:off x="2857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46264</xdr:rowOff>
    </xdr:from>
    <xdr:to>
      <xdr:col>19</xdr:col>
      <xdr:colOff>177800</xdr:colOff>
      <xdr:row>84</xdr:row>
      <xdr:rowOff>75656</xdr:rowOff>
    </xdr:to>
    <xdr:cxnSp macro="">
      <xdr:nvCxnSpPr>
        <xdr:cNvPr id="298" name="直線コネクタ 297">
          <a:extLst>
            <a:ext uri="{FF2B5EF4-FFF2-40B4-BE49-F238E27FC236}">
              <a16:creationId xmlns:a16="http://schemas.microsoft.com/office/drawing/2014/main" id="{5161EE33-5EAD-4AB4-8D29-023F7AD3006D}"/>
            </a:ext>
          </a:extLst>
        </xdr:cNvPr>
        <xdr:cNvCxnSpPr/>
      </xdr:nvCxnSpPr>
      <xdr:spPr>
        <a:xfrm>
          <a:off x="2908300" y="144480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137523</xdr:rowOff>
    </xdr:from>
    <xdr:to>
      <xdr:col>10</xdr:col>
      <xdr:colOff>165100</xdr:colOff>
      <xdr:row>84</xdr:row>
      <xdr:rowOff>67673</xdr:rowOff>
    </xdr:to>
    <xdr:sp macro="" textlink="">
      <xdr:nvSpPr>
        <xdr:cNvPr id="299" name="楕円 298">
          <a:extLst>
            <a:ext uri="{FF2B5EF4-FFF2-40B4-BE49-F238E27FC236}">
              <a16:creationId xmlns:a16="http://schemas.microsoft.com/office/drawing/2014/main" id="{BE0982A5-E0D9-43B0-A81C-A51EC9AA7B3D}"/>
            </a:ext>
          </a:extLst>
        </xdr:cNvPr>
        <xdr:cNvSpPr/>
      </xdr:nvSpPr>
      <xdr:spPr>
        <a:xfrm>
          <a:off x="1968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16873</xdr:rowOff>
    </xdr:from>
    <xdr:to>
      <xdr:col>15</xdr:col>
      <xdr:colOff>50800</xdr:colOff>
      <xdr:row>84</xdr:row>
      <xdr:rowOff>46264</xdr:rowOff>
    </xdr:to>
    <xdr:cxnSp macro="">
      <xdr:nvCxnSpPr>
        <xdr:cNvPr id="300" name="直線コネクタ 299">
          <a:extLst>
            <a:ext uri="{FF2B5EF4-FFF2-40B4-BE49-F238E27FC236}">
              <a16:creationId xmlns:a16="http://schemas.microsoft.com/office/drawing/2014/main" id="{F269BAF9-A468-4780-AA25-2FFFAFB63809}"/>
            </a:ext>
          </a:extLst>
        </xdr:cNvPr>
        <xdr:cNvCxnSpPr/>
      </xdr:nvCxnSpPr>
      <xdr:spPr>
        <a:xfrm>
          <a:off x="2019300" y="144186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1" name="n_1aveValue【公営住宅】&#10;有形固定資産減価償却率">
          <a:extLst>
            <a:ext uri="{FF2B5EF4-FFF2-40B4-BE49-F238E27FC236}">
              <a16:creationId xmlns:a16="http://schemas.microsoft.com/office/drawing/2014/main" id="{ED6D1D19-D08E-4F05-BF01-D81EF26EF260}"/>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2" name="n_2aveValue【公営住宅】&#10;有形固定資産減価償却率">
          <a:extLst>
            <a:ext uri="{FF2B5EF4-FFF2-40B4-BE49-F238E27FC236}">
              <a16:creationId xmlns:a16="http://schemas.microsoft.com/office/drawing/2014/main" id="{5ED81DD9-A610-43D2-980B-8A06534FFDFC}"/>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3" name="n_3aveValue【公営住宅】&#10;有形固定資産減価償却率">
          <a:extLst>
            <a:ext uri="{FF2B5EF4-FFF2-40B4-BE49-F238E27FC236}">
              <a16:creationId xmlns:a16="http://schemas.microsoft.com/office/drawing/2014/main" id="{C9ED4479-0800-45B1-B056-F1F42A108D0D}"/>
            </a:ext>
          </a:extLst>
        </xdr:cNvPr>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a:extLst>
            <a:ext uri="{FF2B5EF4-FFF2-40B4-BE49-F238E27FC236}">
              <a16:creationId xmlns:a16="http://schemas.microsoft.com/office/drawing/2014/main" id="{D54F3DA5-FA91-47E7-A443-95614F94AF6F}"/>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117583</xdr:rowOff>
    </xdr:from>
    <xdr:ext cx="405111" cy="259045"/>
    <xdr:sp macro="" textlink="">
      <xdr:nvSpPr>
        <xdr:cNvPr id="305" name="n_1mainValue【公営住宅】&#10;有形固定資産減価償却率">
          <a:extLst>
            <a:ext uri="{FF2B5EF4-FFF2-40B4-BE49-F238E27FC236}">
              <a16:creationId xmlns:a16="http://schemas.microsoft.com/office/drawing/2014/main" id="{1F137774-A66A-4496-985F-03C4894244C9}"/>
            </a:ext>
          </a:extLst>
        </xdr:cNvPr>
        <xdr:cNvSpPr txBox="1"/>
      </xdr:nvSpPr>
      <xdr:spPr>
        <a:xfrm>
          <a:off x="3582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88191</xdr:rowOff>
    </xdr:from>
    <xdr:ext cx="405111" cy="259045"/>
    <xdr:sp macro="" textlink="">
      <xdr:nvSpPr>
        <xdr:cNvPr id="306" name="n_2mainValue【公営住宅】&#10;有形固定資産減価償却率">
          <a:extLst>
            <a:ext uri="{FF2B5EF4-FFF2-40B4-BE49-F238E27FC236}">
              <a16:creationId xmlns:a16="http://schemas.microsoft.com/office/drawing/2014/main" id="{7D41D5C7-DF33-403C-96A4-080DF25A7E7F}"/>
            </a:ext>
          </a:extLst>
        </xdr:cNvPr>
        <xdr:cNvSpPr txBox="1"/>
      </xdr:nvSpPr>
      <xdr:spPr>
        <a:xfrm>
          <a:off x="2705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58800</xdr:rowOff>
    </xdr:from>
    <xdr:ext cx="405111" cy="259045"/>
    <xdr:sp macro="" textlink="">
      <xdr:nvSpPr>
        <xdr:cNvPr id="307" name="n_3mainValue【公営住宅】&#10;有形固定資産減価償却率">
          <a:extLst>
            <a:ext uri="{FF2B5EF4-FFF2-40B4-BE49-F238E27FC236}">
              <a16:creationId xmlns:a16="http://schemas.microsoft.com/office/drawing/2014/main" id="{EC6EBBEE-1328-4DA4-9AB6-3BFD8679CBA5}"/>
            </a:ext>
          </a:extLst>
        </xdr:cNvPr>
        <xdr:cNvSpPr txBox="1"/>
      </xdr:nvSpPr>
      <xdr:spPr>
        <a:xfrm>
          <a:off x="1816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AACC34CF-389E-4B73-931A-3856A05F88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B6CDC33F-3C4F-4181-8B0E-9D69F988DE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82AF3EAE-E057-44CB-B195-9B77786485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632DEB7-16D5-436B-AAF8-BE35FDC6F75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A26EE5C3-E3AE-4E38-8958-AE4E0C4676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51611D92-4065-44DE-87E7-2143FE393C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FB92D0E6-BABF-463D-96E4-E83E33D704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34811EDF-DA89-45DB-BDA2-CAF0FE6614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68E8260A-0DD0-4215-9E16-354B5C894B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6AEEDC4C-2E62-4F8C-8445-8B243C6C2C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a:extLst>
            <a:ext uri="{FF2B5EF4-FFF2-40B4-BE49-F238E27FC236}">
              <a16:creationId xmlns:a16="http://schemas.microsoft.com/office/drawing/2014/main" id="{D3FD688F-85D4-4014-ACD7-E4CB6A53754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a:extLst>
            <a:ext uri="{FF2B5EF4-FFF2-40B4-BE49-F238E27FC236}">
              <a16:creationId xmlns:a16="http://schemas.microsoft.com/office/drawing/2014/main" id="{6BC9159C-4B4E-43E5-A7AE-48134B553082}"/>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672DCE2E-55A9-4D34-919F-C136D0CCFE9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8C9E9756-BB91-45A7-8438-B7A6B97C40D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a:extLst>
            <a:ext uri="{FF2B5EF4-FFF2-40B4-BE49-F238E27FC236}">
              <a16:creationId xmlns:a16="http://schemas.microsoft.com/office/drawing/2014/main" id="{4C47BCBD-2DF4-43B7-B2AB-14D6219759D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a:extLst>
            <a:ext uri="{FF2B5EF4-FFF2-40B4-BE49-F238E27FC236}">
              <a16:creationId xmlns:a16="http://schemas.microsoft.com/office/drawing/2014/main" id="{30BEF0B4-DF11-4F2F-80AD-A0C9C8F080F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12199312-6535-4D8D-A184-B2B08CDD6C8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49AEAC2B-240F-4183-8736-1638C423F31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16C7AA03-5147-4281-8232-9FBECC7153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a:extLst>
            <a:ext uri="{FF2B5EF4-FFF2-40B4-BE49-F238E27FC236}">
              <a16:creationId xmlns:a16="http://schemas.microsoft.com/office/drawing/2014/main" id="{FA0578E5-2CEA-4CFA-AF8D-3F3A8F89DFAD}"/>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a:extLst>
            <a:ext uri="{FF2B5EF4-FFF2-40B4-BE49-F238E27FC236}">
              <a16:creationId xmlns:a16="http://schemas.microsoft.com/office/drawing/2014/main" id="{DBC93E25-0D18-4FC3-B296-48D0C1F7AF0B}"/>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a:extLst>
            <a:ext uri="{FF2B5EF4-FFF2-40B4-BE49-F238E27FC236}">
              <a16:creationId xmlns:a16="http://schemas.microsoft.com/office/drawing/2014/main" id="{586B3AFE-86C2-4989-92E6-2DD73E8CFF59}"/>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a:extLst>
            <a:ext uri="{FF2B5EF4-FFF2-40B4-BE49-F238E27FC236}">
              <a16:creationId xmlns:a16="http://schemas.microsoft.com/office/drawing/2014/main" id="{1CDFB9C0-E7C3-4EBF-BA33-F3BAD7CE51F4}"/>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a:extLst>
            <a:ext uri="{FF2B5EF4-FFF2-40B4-BE49-F238E27FC236}">
              <a16:creationId xmlns:a16="http://schemas.microsoft.com/office/drawing/2014/main" id="{2CC3DDF8-3AF7-4127-BD1E-70FF6BE9B18F}"/>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32" name="【公営住宅】&#10;一人当たり面積平均値テキスト">
          <a:extLst>
            <a:ext uri="{FF2B5EF4-FFF2-40B4-BE49-F238E27FC236}">
              <a16:creationId xmlns:a16="http://schemas.microsoft.com/office/drawing/2014/main" id="{BEF98731-5205-4640-8AF6-685B18924815}"/>
            </a:ext>
          </a:extLst>
        </xdr:cNvPr>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a:extLst>
            <a:ext uri="{FF2B5EF4-FFF2-40B4-BE49-F238E27FC236}">
              <a16:creationId xmlns:a16="http://schemas.microsoft.com/office/drawing/2014/main" id="{22C87455-5724-4644-8AE0-E316906605CA}"/>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a:extLst>
            <a:ext uri="{FF2B5EF4-FFF2-40B4-BE49-F238E27FC236}">
              <a16:creationId xmlns:a16="http://schemas.microsoft.com/office/drawing/2014/main" id="{86B4677A-B773-4D65-B744-414070308795}"/>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a:extLst>
            <a:ext uri="{FF2B5EF4-FFF2-40B4-BE49-F238E27FC236}">
              <a16:creationId xmlns:a16="http://schemas.microsoft.com/office/drawing/2014/main" id="{455646C1-A4BD-475E-AA25-20D882C59311}"/>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a:extLst>
            <a:ext uri="{FF2B5EF4-FFF2-40B4-BE49-F238E27FC236}">
              <a16:creationId xmlns:a16="http://schemas.microsoft.com/office/drawing/2014/main" id="{A1F1B89E-5A02-46E3-99AE-8CEE4D59D1C3}"/>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a:extLst>
            <a:ext uri="{FF2B5EF4-FFF2-40B4-BE49-F238E27FC236}">
              <a16:creationId xmlns:a16="http://schemas.microsoft.com/office/drawing/2014/main" id="{B62BDAE5-33F5-4EC8-9A94-90A62DD3A5AA}"/>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A087E506-7B73-4FCF-8C73-4BBD17AD180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BB87FEF8-E34F-4B5C-8F47-B23F0E6E51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B5E7DDF9-2F57-4343-A72B-D9A381C65A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89EC0BF-3A5A-45EA-89E0-5BF651C689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F35A6B9E-DDC1-407C-8240-51C12A39839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89599</xdr:rowOff>
    </xdr:from>
    <xdr:to>
      <xdr:col>55</xdr:col>
      <xdr:colOff>50800</xdr:colOff>
      <xdr:row>79</xdr:row>
      <xdr:rowOff>19749</xdr:rowOff>
    </xdr:to>
    <xdr:sp macro="" textlink="">
      <xdr:nvSpPr>
        <xdr:cNvPr id="343" name="楕円 342">
          <a:extLst>
            <a:ext uri="{FF2B5EF4-FFF2-40B4-BE49-F238E27FC236}">
              <a16:creationId xmlns:a16="http://schemas.microsoft.com/office/drawing/2014/main" id="{BAB08A71-1361-4F31-8C08-E5988EDDCE9F}"/>
            </a:ext>
          </a:extLst>
        </xdr:cNvPr>
        <xdr:cNvSpPr/>
      </xdr:nvSpPr>
      <xdr:spPr>
        <a:xfrm>
          <a:off x="10426700" y="134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42055</xdr:rowOff>
    </xdr:from>
    <xdr:ext cx="469744" cy="259045"/>
    <xdr:sp macro="" textlink="">
      <xdr:nvSpPr>
        <xdr:cNvPr id="344" name="【公営住宅】&#10;一人当たり面積該当値テキスト">
          <a:extLst>
            <a:ext uri="{FF2B5EF4-FFF2-40B4-BE49-F238E27FC236}">
              <a16:creationId xmlns:a16="http://schemas.microsoft.com/office/drawing/2014/main" id="{5097D924-A44B-4206-924B-185ADD91597A}"/>
            </a:ext>
          </a:extLst>
        </xdr:cNvPr>
        <xdr:cNvSpPr txBox="1"/>
      </xdr:nvSpPr>
      <xdr:spPr>
        <a:xfrm>
          <a:off x="10515600" y="1341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105600</xdr:rowOff>
    </xdr:from>
    <xdr:to>
      <xdr:col>50</xdr:col>
      <xdr:colOff>165100</xdr:colOff>
      <xdr:row>79</xdr:row>
      <xdr:rowOff>35750</xdr:rowOff>
    </xdr:to>
    <xdr:sp macro="" textlink="">
      <xdr:nvSpPr>
        <xdr:cNvPr id="345" name="楕円 344">
          <a:extLst>
            <a:ext uri="{FF2B5EF4-FFF2-40B4-BE49-F238E27FC236}">
              <a16:creationId xmlns:a16="http://schemas.microsoft.com/office/drawing/2014/main" id="{88F193FC-660E-4921-816E-30948C047364}"/>
            </a:ext>
          </a:extLst>
        </xdr:cNvPr>
        <xdr:cNvSpPr/>
      </xdr:nvSpPr>
      <xdr:spPr>
        <a:xfrm>
          <a:off x="9588500" y="134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140399</xdr:rowOff>
    </xdr:from>
    <xdr:to>
      <xdr:col>55</xdr:col>
      <xdr:colOff>0</xdr:colOff>
      <xdr:row>78</xdr:row>
      <xdr:rowOff>156400</xdr:rowOff>
    </xdr:to>
    <xdr:cxnSp macro="">
      <xdr:nvCxnSpPr>
        <xdr:cNvPr id="346" name="直線コネクタ 345">
          <a:extLst>
            <a:ext uri="{FF2B5EF4-FFF2-40B4-BE49-F238E27FC236}">
              <a16:creationId xmlns:a16="http://schemas.microsoft.com/office/drawing/2014/main" id="{3DF6C7BD-D2ED-4763-8FA9-8619ED55E602}"/>
            </a:ext>
          </a:extLst>
        </xdr:cNvPr>
        <xdr:cNvCxnSpPr/>
      </xdr:nvCxnSpPr>
      <xdr:spPr>
        <a:xfrm flipV="1">
          <a:off x="9639300" y="13513499"/>
          <a:ext cx="8382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119887</xdr:rowOff>
    </xdr:from>
    <xdr:to>
      <xdr:col>46</xdr:col>
      <xdr:colOff>38100</xdr:colOff>
      <xdr:row>79</xdr:row>
      <xdr:rowOff>50037</xdr:rowOff>
    </xdr:to>
    <xdr:sp macro="" textlink="">
      <xdr:nvSpPr>
        <xdr:cNvPr id="347" name="楕円 346">
          <a:extLst>
            <a:ext uri="{FF2B5EF4-FFF2-40B4-BE49-F238E27FC236}">
              <a16:creationId xmlns:a16="http://schemas.microsoft.com/office/drawing/2014/main" id="{10866E1F-1461-4D62-95A8-9AEAB4148E18}"/>
            </a:ext>
          </a:extLst>
        </xdr:cNvPr>
        <xdr:cNvSpPr/>
      </xdr:nvSpPr>
      <xdr:spPr>
        <a:xfrm>
          <a:off x="8699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156400</xdr:rowOff>
    </xdr:from>
    <xdr:to>
      <xdr:col>50</xdr:col>
      <xdr:colOff>114300</xdr:colOff>
      <xdr:row>78</xdr:row>
      <xdr:rowOff>170687</xdr:rowOff>
    </xdr:to>
    <xdr:cxnSp macro="">
      <xdr:nvCxnSpPr>
        <xdr:cNvPr id="348" name="直線コネクタ 347">
          <a:extLst>
            <a:ext uri="{FF2B5EF4-FFF2-40B4-BE49-F238E27FC236}">
              <a16:creationId xmlns:a16="http://schemas.microsoft.com/office/drawing/2014/main" id="{5DEBEAAA-48B2-447C-A68B-FC0E681125BE}"/>
            </a:ext>
          </a:extLst>
        </xdr:cNvPr>
        <xdr:cNvCxnSpPr/>
      </xdr:nvCxnSpPr>
      <xdr:spPr>
        <a:xfrm flipV="1">
          <a:off x="8750300" y="1352950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129603</xdr:rowOff>
    </xdr:from>
    <xdr:to>
      <xdr:col>41</xdr:col>
      <xdr:colOff>101600</xdr:colOff>
      <xdr:row>79</xdr:row>
      <xdr:rowOff>59753</xdr:rowOff>
    </xdr:to>
    <xdr:sp macro="" textlink="">
      <xdr:nvSpPr>
        <xdr:cNvPr id="349" name="楕円 348">
          <a:extLst>
            <a:ext uri="{FF2B5EF4-FFF2-40B4-BE49-F238E27FC236}">
              <a16:creationId xmlns:a16="http://schemas.microsoft.com/office/drawing/2014/main" id="{C1467228-742C-4676-8437-403514FABBDA}"/>
            </a:ext>
          </a:extLst>
        </xdr:cNvPr>
        <xdr:cNvSpPr/>
      </xdr:nvSpPr>
      <xdr:spPr>
        <a:xfrm>
          <a:off x="7810500" y="135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170687</xdr:rowOff>
    </xdr:from>
    <xdr:to>
      <xdr:col>45</xdr:col>
      <xdr:colOff>177800</xdr:colOff>
      <xdr:row>79</xdr:row>
      <xdr:rowOff>8953</xdr:rowOff>
    </xdr:to>
    <xdr:cxnSp macro="">
      <xdr:nvCxnSpPr>
        <xdr:cNvPr id="350" name="直線コネクタ 349">
          <a:extLst>
            <a:ext uri="{FF2B5EF4-FFF2-40B4-BE49-F238E27FC236}">
              <a16:creationId xmlns:a16="http://schemas.microsoft.com/office/drawing/2014/main" id="{2A41F216-D218-4417-8A2E-5891AD992D74}"/>
            </a:ext>
          </a:extLst>
        </xdr:cNvPr>
        <xdr:cNvCxnSpPr/>
      </xdr:nvCxnSpPr>
      <xdr:spPr>
        <a:xfrm flipV="1">
          <a:off x="7861300" y="1354378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51" name="n_1aveValue【公営住宅】&#10;一人当たり面積">
          <a:extLst>
            <a:ext uri="{FF2B5EF4-FFF2-40B4-BE49-F238E27FC236}">
              <a16:creationId xmlns:a16="http://schemas.microsoft.com/office/drawing/2014/main" id="{6866EC66-DC0C-40DF-943C-29B78943BFFD}"/>
            </a:ext>
          </a:extLst>
        </xdr:cNvPr>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52" name="n_2aveValue【公営住宅】&#10;一人当たり面積">
          <a:extLst>
            <a:ext uri="{FF2B5EF4-FFF2-40B4-BE49-F238E27FC236}">
              <a16:creationId xmlns:a16="http://schemas.microsoft.com/office/drawing/2014/main" id="{1A249641-3A51-40E6-A808-3A57B432030D}"/>
            </a:ext>
          </a:extLst>
        </xdr:cNvPr>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53" name="n_3aveValue【公営住宅】&#10;一人当たり面積">
          <a:extLst>
            <a:ext uri="{FF2B5EF4-FFF2-40B4-BE49-F238E27FC236}">
              <a16:creationId xmlns:a16="http://schemas.microsoft.com/office/drawing/2014/main" id="{4E681715-4A1C-4C24-8DB6-044274AACEFC}"/>
            </a:ext>
          </a:extLst>
        </xdr:cNvPr>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a:extLst>
            <a:ext uri="{FF2B5EF4-FFF2-40B4-BE49-F238E27FC236}">
              <a16:creationId xmlns:a16="http://schemas.microsoft.com/office/drawing/2014/main" id="{E2DF3594-8F03-436C-BA88-5B836D0401E9}"/>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52277</xdr:rowOff>
    </xdr:from>
    <xdr:ext cx="469744" cy="259045"/>
    <xdr:sp macro="" textlink="">
      <xdr:nvSpPr>
        <xdr:cNvPr id="355" name="n_1mainValue【公営住宅】&#10;一人当たり面積">
          <a:extLst>
            <a:ext uri="{FF2B5EF4-FFF2-40B4-BE49-F238E27FC236}">
              <a16:creationId xmlns:a16="http://schemas.microsoft.com/office/drawing/2014/main" id="{6ABE619F-4523-4AC5-897A-3CB02658A803}"/>
            </a:ext>
          </a:extLst>
        </xdr:cNvPr>
        <xdr:cNvSpPr txBox="1"/>
      </xdr:nvSpPr>
      <xdr:spPr>
        <a:xfrm>
          <a:off x="9391727" y="132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66564</xdr:rowOff>
    </xdr:from>
    <xdr:ext cx="469744" cy="259045"/>
    <xdr:sp macro="" textlink="">
      <xdr:nvSpPr>
        <xdr:cNvPr id="356" name="n_2mainValue【公営住宅】&#10;一人当たり面積">
          <a:extLst>
            <a:ext uri="{FF2B5EF4-FFF2-40B4-BE49-F238E27FC236}">
              <a16:creationId xmlns:a16="http://schemas.microsoft.com/office/drawing/2014/main" id="{3C3A9D64-3AD7-4CB3-988D-8848654A1049}"/>
            </a:ext>
          </a:extLst>
        </xdr:cNvPr>
        <xdr:cNvSpPr txBox="1"/>
      </xdr:nvSpPr>
      <xdr:spPr>
        <a:xfrm>
          <a:off x="8515427" y="132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76280</xdr:rowOff>
    </xdr:from>
    <xdr:ext cx="469744" cy="259045"/>
    <xdr:sp macro="" textlink="">
      <xdr:nvSpPr>
        <xdr:cNvPr id="357" name="n_3mainValue【公営住宅】&#10;一人当たり面積">
          <a:extLst>
            <a:ext uri="{FF2B5EF4-FFF2-40B4-BE49-F238E27FC236}">
              <a16:creationId xmlns:a16="http://schemas.microsoft.com/office/drawing/2014/main" id="{671C4AE0-05D6-4B0B-A157-F639671869A4}"/>
            </a:ext>
          </a:extLst>
        </xdr:cNvPr>
        <xdr:cNvSpPr txBox="1"/>
      </xdr:nvSpPr>
      <xdr:spPr>
        <a:xfrm>
          <a:off x="7626427" y="132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D3438641-35BC-464E-A3F3-FE0DEE2E3DE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E5BC64CF-384F-4206-BAAC-826D335D6F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7194D76F-F539-4077-BD11-29833C2E87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0C43B338-1034-4FEA-BABC-ADA195F0E9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06FCEF2C-80F4-40E5-9E27-8C3668C6675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789681C3-C0AA-4205-A530-BC554087B5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6447D7FF-2F28-437B-B916-F96DF78207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F2F2A7F7-DC86-40A7-B760-CC1938ABE78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A64E0EC9-509E-4691-BF77-3CE5BC6726F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66B31040-9751-4E77-866A-6F9C228912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E8D98AB2-3CEF-4B4F-827C-ACE9341792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15D3CD0B-3D79-46BC-A8B4-DB424BFFE3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02A21671-E92D-4AB0-99CB-716A54872E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5938AB4C-DF52-4F6B-9ABD-389CAD40DE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82FF9E96-AC5D-49E3-B69E-4F79BA4D2E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99942C4E-417B-4BC3-ABF7-07D1954EAFD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25E56DE7-FC08-4F85-AD74-3310F6DE48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A7E7F5D6-A3E0-4474-B705-BB85FA1928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6E0E4633-BB71-4FF5-9E89-E70AA9A759D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166F8C79-A2AA-4B98-9EA8-76071906BF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AD6BB629-1A7C-47B0-9172-C73898ADB2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07E63E8C-F4C9-423F-9028-1FDB7946FB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0D1F0C9E-8A26-4EB7-8294-31A49BCCD6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AE74F84E-2559-432D-ACBC-1FCD7555A0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18EF10BD-1C94-4282-9ABD-DFE6E7F7E17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A553155E-0C3D-425C-9606-10AE34B5AC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76785E41-99D0-4CD9-9B45-14B10122F17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a:extLst>
            <a:ext uri="{FF2B5EF4-FFF2-40B4-BE49-F238E27FC236}">
              <a16:creationId xmlns:a16="http://schemas.microsoft.com/office/drawing/2014/main" id="{76B1265B-FCDE-4C63-B02F-A587181A9CE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a:extLst>
            <a:ext uri="{FF2B5EF4-FFF2-40B4-BE49-F238E27FC236}">
              <a16:creationId xmlns:a16="http://schemas.microsoft.com/office/drawing/2014/main" id="{02C0B04F-739F-453D-AADF-4CA1DAE637E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a:extLst>
            <a:ext uri="{FF2B5EF4-FFF2-40B4-BE49-F238E27FC236}">
              <a16:creationId xmlns:a16="http://schemas.microsoft.com/office/drawing/2014/main" id="{B401EAA8-ADD4-49E0-A7E2-D71ED684904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a:extLst>
            <a:ext uri="{FF2B5EF4-FFF2-40B4-BE49-F238E27FC236}">
              <a16:creationId xmlns:a16="http://schemas.microsoft.com/office/drawing/2014/main" id="{91D5780B-AFF7-493F-93B9-78E69A03B91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a:extLst>
            <a:ext uri="{FF2B5EF4-FFF2-40B4-BE49-F238E27FC236}">
              <a16:creationId xmlns:a16="http://schemas.microsoft.com/office/drawing/2014/main" id="{13487DB4-9932-4C18-AA41-39A9BED5826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a:extLst>
            <a:ext uri="{FF2B5EF4-FFF2-40B4-BE49-F238E27FC236}">
              <a16:creationId xmlns:a16="http://schemas.microsoft.com/office/drawing/2014/main" id="{CACDE2BC-0F13-40AF-833D-68C28CA04BA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a:extLst>
            <a:ext uri="{FF2B5EF4-FFF2-40B4-BE49-F238E27FC236}">
              <a16:creationId xmlns:a16="http://schemas.microsoft.com/office/drawing/2014/main" id="{41982A72-36CF-4397-8B4D-37518400F4C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a:extLst>
            <a:ext uri="{FF2B5EF4-FFF2-40B4-BE49-F238E27FC236}">
              <a16:creationId xmlns:a16="http://schemas.microsoft.com/office/drawing/2014/main" id="{F96CE509-37B9-4FD0-86EB-CF0FBAFC332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a:extLst>
            <a:ext uri="{FF2B5EF4-FFF2-40B4-BE49-F238E27FC236}">
              <a16:creationId xmlns:a16="http://schemas.microsoft.com/office/drawing/2014/main" id="{56F9A18A-C72B-4200-B496-E31F5CEB4A0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a:extLst>
            <a:ext uri="{FF2B5EF4-FFF2-40B4-BE49-F238E27FC236}">
              <a16:creationId xmlns:a16="http://schemas.microsoft.com/office/drawing/2014/main" id="{1570B781-857A-47DC-9F5E-29CC004AABA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ED734F1B-4640-4076-A549-31B94254A7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a:extLst>
            <a:ext uri="{FF2B5EF4-FFF2-40B4-BE49-F238E27FC236}">
              <a16:creationId xmlns:a16="http://schemas.microsoft.com/office/drawing/2014/main" id="{598F1D20-5C2D-40F4-A69F-2C5B1CF4475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a:extLst>
            <a:ext uri="{FF2B5EF4-FFF2-40B4-BE49-F238E27FC236}">
              <a16:creationId xmlns:a16="http://schemas.microsoft.com/office/drawing/2014/main" id="{37391CC7-7BDE-44A1-8F7E-3FCA5C0CCA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8" name="直線コネクタ 397">
          <a:extLst>
            <a:ext uri="{FF2B5EF4-FFF2-40B4-BE49-F238E27FC236}">
              <a16:creationId xmlns:a16="http://schemas.microsoft.com/office/drawing/2014/main" id="{030B06B0-D7E6-44C0-9731-FDF183A6B5A3}"/>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99" name="【認定こども園・幼稚園・保育所】&#10;有形固定資産減価償却率最小値テキスト">
          <a:extLst>
            <a:ext uri="{FF2B5EF4-FFF2-40B4-BE49-F238E27FC236}">
              <a16:creationId xmlns:a16="http://schemas.microsoft.com/office/drawing/2014/main" id="{B60AAD9C-895E-4F7F-A897-4BBFEE848B80}"/>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a:extLst>
            <a:ext uri="{FF2B5EF4-FFF2-40B4-BE49-F238E27FC236}">
              <a16:creationId xmlns:a16="http://schemas.microsoft.com/office/drawing/2014/main" id="{F94A2AE2-036F-4B03-AF19-C66E58AE2289}"/>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1" name="【認定こども園・幼稚園・保育所】&#10;有形固定資産減価償却率最大値テキスト">
          <a:extLst>
            <a:ext uri="{FF2B5EF4-FFF2-40B4-BE49-F238E27FC236}">
              <a16:creationId xmlns:a16="http://schemas.microsoft.com/office/drawing/2014/main" id="{C344A4B3-5878-401F-BFA9-4D4D93BBE594}"/>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a:extLst>
            <a:ext uri="{FF2B5EF4-FFF2-40B4-BE49-F238E27FC236}">
              <a16:creationId xmlns:a16="http://schemas.microsoft.com/office/drawing/2014/main" id="{96AB8F9B-8E5F-44BE-B49A-8A894365C56E}"/>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03" name="【認定こども園・幼稚園・保育所】&#10;有形固定資産減価償却率平均値テキスト">
          <a:extLst>
            <a:ext uri="{FF2B5EF4-FFF2-40B4-BE49-F238E27FC236}">
              <a16:creationId xmlns:a16="http://schemas.microsoft.com/office/drawing/2014/main" id="{D584E9EC-90FE-479D-BDB4-EAC5F44DE9C3}"/>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a:extLst>
            <a:ext uri="{FF2B5EF4-FFF2-40B4-BE49-F238E27FC236}">
              <a16:creationId xmlns:a16="http://schemas.microsoft.com/office/drawing/2014/main" id="{0D45D68F-DFC3-4C35-82DD-DE0A7797948C}"/>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a:extLst>
            <a:ext uri="{FF2B5EF4-FFF2-40B4-BE49-F238E27FC236}">
              <a16:creationId xmlns:a16="http://schemas.microsoft.com/office/drawing/2014/main" id="{217D6751-CD86-49C5-9B48-F33EA0762398}"/>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a:extLst>
            <a:ext uri="{FF2B5EF4-FFF2-40B4-BE49-F238E27FC236}">
              <a16:creationId xmlns:a16="http://schemas.microsoft.com/office/drawing/2014/main" id="{C62B98F5-F57D-47D7-9399-97062594D8F8}"/>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a:extLst>
            <a:ext uri="{FF2B5EF4-FFF2-40B4-BE49-F238E27FC236}">
              <a16:creationId xmlns:a16="http://schemas.microsoft.com/office/drawing/2014/main" id="{0639ABF5-42A5-4638-AA59-27F18C615C69}"/>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8" name="フローチャート: 判断 407">
          <a:extLst>
            <a:ext uri="{FF2B5EF4-FFF2-40B4-BE49-F238E27FC236}">
              <a16:creationId xmlns:a16="http://schemas.microsoft.com/office/drawing/2014/main" id="{39CD901B-519F-4E1C-AC94-DECF4275D3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A2CAA0D8-9190-4058-BC73-3558246DB0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5BAAA79F-EE0D-40DB-83EB-E86E1A790C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8F966B70-00F2-4F4A-B9A5-75FD921211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5CAAD5B-469B-4EA2-8508-7D6D262040B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75919781-33F5-4FC5-9F96-769755CBB89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4" name="楕円 413">
          <a:extLst>
            <a:ext uri="{FF2B5EF4-FFF2-40B4-BE49-F238E27FC236}">
              <a16:creationId xmlns:a16="http://schemas.microsoft.com/office/drawing/2014/main" id="{93155B64-382A-41E9-8868-24AD89C68556}"/>
            </a:ext>
          </a:extLst>
        </xdr:cNvPr>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415" name="【認定こども園・幼稚園・保育所】&#10;有形固定資産減価償却率該当値テキスト">
          <a:extLst>
            <a:ext uri="{FF2B5EF4-FFF2-40B4-BE49-F238E27FC236}">
              <a16:creationId xmlns:a16="http://schemas.microsoft.com/office/drawing/2014/main" id="{F1062EBB-5650-4F04-B154-B4793D30BCA9}"/>
            </a:ext>
          </a:extLst>
        </xdr:cNvPr>
        <xdr:cNvSpPr txBox="1"/>
      </xdr:nvSpPr>
      <xdr:spPr>
        <a:xfrm>
          <a:off x="16357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416" name="楕円 415">
          <a:extLst>
            <a:ext uri="{FF2B5EF4-FFF2-40B4-BE49-F238E27FC236}">
              <a16:creationId xmlns:a16="http://schemas.microsoft.com/office/drawing/2014/main" id="{158696D4-679B-45E0-985E-6E303ACDB0AB}"/>
            </a:ext>
          </a:extLst>
        </xdr:cNvPr>
        <xdr:cNvSpPr/>
      </xdr:nvSpPr>
      <xdr:spPr>
        <a:xfrm>
          <a:off x="1543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38</xdr:row>
      <xdr:rowOff>15240</xdr:rowOff>
    </xdr:to>
    <xdr:cxnSp macro="">
      <xdr:nvCxnSpPr>
        <xdr:cNvPr id="417" name="直線コネクタ 416">
          <a:extLst>
            <a:ext uri="{FF2B5EF4-FFF2-40B4-BE49-F238E27FC236}">
              <a16:creationId xmlns:a16="http://schemas.microsoft.com/office/drawing/2014/main" id="{1B2682EC-223A-488A-83FC-8F36FF076198}"/>
            </a:ext>
          </a:extLst>
        </xdr:cNvPr>
        <xdr:cNvCxnSpPr/>
      </xdr:nvCxnSpPr>
      <xdr:spPr>
        <a:xfrm>
          <a:off x="15481300" y="6461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18" name="楕円 417">
          <a:extLst>
            <a:ext uri="{FF2B5EF4-FFF2-40B4-BE49-F238E27FC236}">
              <a16:creationId xmlns:a16="http://schemas.microsoft.com/office/drawing/2014/main" id="{4DCC27BD-BB69-44C3-B29E-12F3F7DFAD1F}"/>
            </a:ext>
          </a:extLst>
        </xdr:cNvPr>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118110</xdr:rowOff>
    </xdr:to>
    <xdr:cxnSp macro="">
      <xdr:nvCxnSpPr>
        <xdr:cNvPr id="419" name="直線コネクタ 418">
          <a:extLst>
            <a:ext uri="{FF2B5EF4-FFF2-40B4-BE49-F238E27FC236}">
              <a16:creationId xmlns:a16="http://schemas.microsoft.com/office/drawing/2014/main" id="{E359C3B0-9B84-46B8-8F5F-ACF0AAD0E66E}"/>
            </a:ext>
          </a:extLst>
        </xdr:cNvPr>
        <xdr:cNvCxnSpPr/>
      </xdr:nvCxnSpPr>
      <xdr:spPr>
        <a:xfrm>
          <a:off x="14592300" y="63950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20" name="楕円 419">
          <a:extLst>
            <a:ext uri="{FF2B5EF4-FFF2-40B4-BE49-F238E27FC236}">
              <a16:creationId xmlns:a16="http://schemas.microsoft.com/office/drawing/2014/main" id="{30E3BDE8-CBFD-48A1-BBAC-70728DAF3A38}"/>
            </a:ext>
          </a:extLst>
        </xdr:cNvPr>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51435</xdr:rowOff>
    </xdr:to>
    <xdr:cxnSp macro="">
      <xdr:nvCxnSpPr>
        <xdr:cNvPr id="421" name="直線コネクタ 420">
          <a:extLst>
            <a:ext uri="{FF2B5EF4-FFF2-40B4-BE49-F238E27FC236}">
              <a16:creationId xmlns:a16="http://schemas.microsoft.com/office/drawing/2014/main" id="{FB15BC7D-51AA-442D-9908-6E269A044A7A}"/>
            </a:ext>
          </a:extLst>
        </xdr:cNvPr>
        <xdr:cNvCxnSpPr/>
      </xdr:nvCxnSpPr>
      <xdr:spPr>
        <a:xfrm>
          <a:off x="13703300" y="63284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C3F30D14-F997-4756-9D42-5FCF27CB4F23}"/>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037E0E14-DC48-439F-AC4B-32B5E77991FF}"/>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0F38FB0D-37EE-4520-AB24-5C3D8A319200}"/>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CCF92003-FDDD-46FC-9922-822641F89A98}"/>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160037</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552411F9-2AED-4C43-B461-BA681B8A4F44}"/>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id="{F084C695-AAA7-4E6B-BEA3-7734F08F485F}"/>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id="{4EFB2538-61AE-4323-8A33-8D306A8F2F83}"/>
            </a:ext>
          </a:extLst>
        </xdr:cNvPr>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464889F7-2683-45D3-A1D9-4FC431651E9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94F4168E-188B-4CD4-B36B-438F4E3D7AA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2DA37909-402C-47D9-B066-BC666F68358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AE158A14-D494-4A66-8970-450AE58388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C2AA9B3C-8296-4CF5-AAAB-DF0706BF3F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2C642DFC-A40C-4DC4-A7DA-2CB33A3AFB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316F4464-B398-421A-A40D-9A0AD30861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D09DC022-8019-4CBE-896B-C10EB42A22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F06B9CDD-9176-4304-B8E5-C17F81B7E6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FBD1A7FF-6492-49CD-8535-61F4990033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a:extLst>
            <a:ext uri="{FF2B5EF4-FFF2-40B4-BE49-F238E27FC236}">
              <a16:creationId xmlns:a16="http://schemas.microsoft.com/office/drawing/2014/main" id="{B0929A2E-403D-498C-A38A-709098CD29D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a:extLst>
            <a:ext uri="{FF2B5EF4-FFF2-40B4-BE49-F238E27FC236}">
              <a16:creationId xmlns:a16="http://schemas.microsoft.com/office/drawing/2014/main" id="{3343DEA2-DECC-4952-96E2-99B3EE74A69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a:extLst>
            <a:ext uri="{FF2B5EF4-FFF2-40B4-BE49-F238E27FC236}">
              <a16:creationId xmlns:a16="http://schemas.microsoft.com/office/drawing/2014/main" id="{0F6AD34A-56E9-4D08-B9FF-157467EFCC1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a:extLst>
            <a:ext uri="{FF2B5EF4-FFF2-40B4-BE49-F238E27FC236}">
              <a16:creationId xmlns:a16="http://schemas.microsoft.com/office/drawing/2014/main" id="{3117DA3F-8795-4E24-8CA4-3F0C2BA0BE1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a:extLst>
            <a:ext uri="{FF2B5EF4-FFF2-40B4-BE49-F238E27FC236}">
              <a16:creationId xmlns:a16="http://schemas.microsoft.com/office/drawing/2014/main" id="{A1BC8432-C565-4143-A2D1-7489FDDA659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a:extLst>
            <a:ext uri="{FF2B5EF4-FFF2-40B4-BE49-F238E27FC236}">
              <a16:creationId xmlns:a16="http://schemas.microsoft.com/office/drawing/2014/main" id="{AFBFA2E3-D444-4F16-A261-654D26E2700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a:extLst>
            <a:ext uri="{FF2B5EF4-FFF2-40B4-BE49-F238E27FC236}">
              <a16:creationId xmlns:a16="http://schemas.microsoft.com/office/drawing/2014/main" id="{EE6431D2-F7B2-4F8A-8E32-A771AB39C0C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a:extLst>
            <a:ext uri="{FF2B5EF4-FFF2-40B4-BE49-F238E27FC236}">
              <a16:creationId xmlns:a16="http://schemas.microsoft.com/office/drawing/2014/main" id="{157BE60B-EEB6-4059-B264-E0D436D1FBF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EBFF56F5-D458-4E77-9ABD-E6A5DCE3BF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id="{15E9FD7F-A272-461E-B062-4ADFCB666DB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a:extLst>
            <a:ext uri="{FF2B5EF4-FFF2-40B4-BE49-F238E27FC236}">
              <a16:creationId xmlns:a16="http://schemas.microsoft.com/office/drawing/2014/main" id="{9386C034-66C5-45E5-981B-6147B6CF031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0" name="直線コネクタ 449">
          <a:extLst>
            <a:ext uri="{FF2B5EF4-FFF2-40B4-BE49-F238E27FC236}">
              <a16:creationId xmlns:a16="http://schemas.microsoft.com/office/drawing/2014/main" id="{BC646E88-3E54-4586-B69E-DE1E671ED9D2}"/>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a:extLst>
            <a:ext uri="{FF2B5EF4-FFF2-40B4-BE49-F238E27FC236}">
              <a16:creationId xmlns:a16="http://schemas.microsoft.com/office/drawing/2014/main" id="{F50F9857-DB6A-4C5C-854C-5AC019D4E46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a:extLst>
            <a:ext uri="{FF2B5EF4-FFF2-40B4-BE49-F238E27FC236}">
              <a16:creationId xmlns:a16="http://schemas.microsoft.com/office/drawing/2014/main" id="{751BE0FD-B591-4F10-87DB-CD4AF3613FA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3" name="【認定こども園・幼稚園・保育所】&#10;一人当たり面積最大値テキスト">
          <a:extLst>
            <a:ext uri="{FF2B5EF4-FFF2-40B4-BE49-F238E27FC236}">
              <a16:creationId xmlns:a16="http://schemas.microsoft.com/office/drawing/2014/main" id="{236679DE-46D5-471D-B4B2-4E368D95322F}"/>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4" name="直線コネクタ 453">
          <a:extLst>
            <a:ext uri="{FF2B5EF4-FFF2-40B4-BE49-F238E27FC236}">
              <a16:creationId xmlns:a16="http://schemas.microsoft.com/office/drawing/2014/main" id="{7D2F23AC-68F6-4EE7-90D0-8F9A84323D96}"/>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55" name="【認定こども園・幼稚園・保育所】&#10;一人当たり面積平均値テキスト">
          <a:extLst>
            <a:ext uri="{FF2B5EF4-FFF2-40B4-BE49-F238E27FC236}">
              <a16:creationId xmlns:a16="http://schemas.microsoft.com/office/drawing/2014/main" id="{B8BD09EB-5881-48CA-8C1C-2FE123B5D49F}"/>
            </a:ext>
          </a:extLst>
        </xdr:cNvPr>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6" name="フローチャート: 判断 455">
          <a:extLst>
            <a:ext uri="{FF2B5EF4-FFF2-40B4-BE49-F238E27FC236}">
              <a16:creationId xmlns:a16="http://schemas.microsoft.com/office/drawing/2014/main" id="{FC366F73-E2FF-45B2-9780-565F247504F6}"/>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7" name="フローチャート: 判断 456">
          <a:extLst>
            <a:ext uri="{FF2B5EF4-FFF2-40B4-BE49-F238E27FC236}">
              <a16:creationId xmlns:a16="http://schemas.microsoft.com/office/drawing/2014/main" id="{760A7971-25F6-433D-AAED-1FA47B9BEA33}"/>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a:extLst>
            <a:ext uri="{FF2B5EF4-FFF2-40B4-BE49-F238E27FC236}">
              <a16:creationId xmlns:a16="http://schemas.microsoft.com/office/drawing/2014/main" id="{3D6E04FF-F7B0-49BC-8D66-54B40A48FDC4}"/>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59" name="フローチャート: 判断 458">
          <a:extLst>
            <a:ext uri="{FF2B5EF4-FFF2-40B4-BE49-F238E27FC236}">
              <a16:creationId xmlns:a16="http://schemas.microsoft.com/office/drawing/2014/main" id="{A63FE000-9C09-40C8-AFEC-D488AFD1536C}"/>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60" name="フローチャート: 判断 459">
          <a:extLst>
            <a:ext uri="{FF2B5EF4-FFF2-40B4-BE49-F238E27FC236}">
              <a16:creationId xmlns:a16="http://schemas.microsoft.com/office/drawing/2014/main" id="{2BA84B7B-0F73-495B-9327-1297C3FB1033}"/>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BE15569B-14F3-41A3-84FE-A6416149A9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BB8B0233-3E06-4749-98B7-E771E6B75B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97449F59-7E72-4A7B-B33F-F2AB59FEB30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4D1186BE-8A18-4B3A-87CD-83B3F156BE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F5C335-003C-4E4E-A437-E8AB8218AB0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466" name="楕円 465">
          <a:extLst>
            <a:ext uri="{FF2B5EF4-FFF2-40B4-BE49-F238E27FC236}">
              <a16:creationId xmlns:a16="http://schemas.microsoft.com/office/drawing/2014/main" id="{DDF34BFB-0BAD-45C1-824C-F4B88FFDE2F6}"/>
            </a:ext>
          </a:extLst>
        </xdr:cNvPr>
        <xdr:cNvSpPr/>
      </xdr:nvSpPr>
      <xdr:spPr>
        <a:xfrm>
          <a:off x="22110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86631</xdr:rowOff>
    </xdr:from>
    <xdr:ext cx="469744" cy="259045"/>
    <xdr:sp macro="" textlink="">
      <xdr:nvSpPr>
        <xdr:cNvPr id="467" name="【認定こども園・幼稚園・保育所】&#10;一人当たり面積該当値テキスト">
          <a:extLst>
            <a:ext uri="{FF2B5EF4-FFF2-40B4-BE49-F238E27FC236}">
              <a16:creationId xmlns:a16="http://schemas.microsoft.com/office/drawing/2014/main" id="{47A5455A-8827-4A1D-97A4-522889322372}"/>
            </a:ext>
          </a:extLst>
        </xdr:cNvPr>
        <xdr:cNvSpPr txBox="1"/>
      </xdr:nvSpPr>
      <xdr:spPr>
        <a:xfrm>
          <a:off x="22199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xdr:rowOff>
    </xdr:from>
    <xdr:to>
      <xdr:col>112</xdr:col>
      <xdr:colOff>38100</xdr:colOff>
      <xdr:row>41</xdr:row>
      <xdr:rowOff>101854</xdr:rowOff>
    </xdr:to>
    <xdr:sp macro="" textlink="">
      <xdr:nvSpPr>
        <xdr:cNvPr id="468" name="楕円 467">
          <a:extLst>
            <a:ext uri="{FF2B5EF4-FFF2-40B4-BE49-F238E27FC236}">
              <a16:creationId xmlns:a16="http://schemas.microsoft.com/office/drawing/2014/main" id="{5F86976B-1BEA-4C50-986C-A28767BCF282}"/>
            </a:ext>
          </a:extLst>
        </xdr:cNvPr>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51054</xdr:rowOff>
    </xdr:to>
    <xdr:cxnSp macro="">
      <xdr:nvCxnSpPr>
        <xdr:cNvPr id="469" name="直線コネクタ 468">
          <a:extLst>
            <a:ext uri="{FF2B5EF4-FFF2-40B4-BE49-F238E27FC236}">
              <a16:creationId xmlns:a16="http://schemas.microsoft.com/office/drawing/2014/main" id="{A4807BA3-8581-4E18-A979-63E145D06336}"/>
            </a:ext>
          </a:extLst>
        </xdr:cNvPr>
        <xdr:cNvCxnSpPr/>
      </xdr:nvCxnSpPr>
      <xdr:spPr>
        <a:xfrm>
          <a:off x="21323300" y="708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470" name="楕円 469">
          <a:extLst>
            <a:ext uri="{FF2B5EF4-FFF2-40B4-BE49-F238E27FC236}">
              <a16:creationId xmlns:a16="http://schemas.microsoft.com/office/drawing/2014/main" id="{EA7C8426-F899-4227-BCBB-0B96D4412FCF}"/>
            </a:ext>
          </a:extLst>
        </xdr:cNvPr>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51054</xdr:rowOff>
    </xdr:from>
    <xdr:to>
      <xdr:col>111</xdr:col>
      <xdr:colOff>177800</xdr:colOff>
      <xdr:row>41</xdr:row>
      <xdr:rowOff>53340</xdr:rowOff>
    </xdr:to>
    <xdr:cxnSp macro="">
      <xdr:nvCxnSpPr>
        <xdr:cNvPr id="471" name="直線コネクタ 470">
          <a:extLst>
            <a:ext uri="{FF2B5EF4-FFF2-40B4-BE49-F238E27FC236}">
              <a16:creationId xmlns:a16="http://schemas.microsoft.com/office/drawing/2014/main" id="{C52F649A-1A43-4C43-84A8-42CE043D81E5}"/>
            </a:ext>
          </a:extLst>
        </xdr:cNvPr>
        <xdr:cNvCxnSpPr/>
      </xdr:nvCxnSpPr>
      <xdr:spPr>
        <a:xfrm flipV="1">
          <a:off x="20434300" y="70805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472" name="楕円 471">
          <a:extLst>
            <a:ext uri="{FF2B5EF4-FFF2-40B4-BE49-F238E27FC236}">
              <a16:creationId xmlns:a16="http://schemas.microsoft.com/office/drawing/2014/main" id="{BDB0F274-C552-4307-8445-A6A279953FA3}"/>
            </a:ext>
          </a:extLst>
        </xdr:cNvPr>
        <xdr:cNvSpPr/>
      </xdr:nvSpPr>
      <xdr:spPr>
        <a:xfrm>
          <a:off x="19494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53340</xdr:rowOff>
    </xdr:from>
    <xdr:to>
      <xdr:col>107</xdr:col>
      <xdr:colOff>50800</xdr:colOff>
      <xdr:row>41</xdr:row>
      <xdr:rowOff>53340</xdr:rowOff>
    </xdr:to>
    <xdr:cxnSp macro="">
      <xdr:nvCxnSpPr>
        <xdr:cNvPr id="473" name="直線コネクタ 472">
          <a:extLst>
            <a:ext uri="{FF2B5EF4-FFF2-40B4-BE49-F238E27FC236}">
              <a16:creationId xmlns:a16="http://schemas.microsoft.com/office/drawing/2014/main" id="{7C107711-0465-431D-ADFD-F3685C704A6D}"/>
            </a:ext>
          </a:extLst>
        </xdr:cNvPr>
        <xdr:cNvCxnSpPr/>
      </xdr:nvCxnSpPr>
      <xdr:spPr>
        <a:xfrm>
          <a:off x="19545300" y="708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id="{3346C7F9-95D0-49A0-BEE9-4FAFE96BD6DB}"/>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id="{4B1A7405-6E18-495A-A343-E2FC769C7E2F}"/>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id="{AB7FC25C-7AC4-48EA-A820-080CD913A9E3}"/>
            </a:ext>
          </a:extLst>
        </xdr:cNvPr>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id="{E62A5D33-FB98-411B-8683-A53B78ADF674}"/>
            </a:ext>
          </a:extLst>
        </xdr:cNvPr>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92981</xdr:rowOff>
    </xdr:from>
    <xdr:ext cx="469744" cy="259045"/>
    <xdr:sp macro="" textlink="">
      <xdr:nvSpPr>
        <xdr:cNvPr id="478" name="n_1mainValue【認定こども園・幼稚園・保育所】&#10;一人当たり面積">
          <a:extLst>
            <a:ext uri="{FF2B5EF4-FFF2-40B4-BE49-F238E27FC236}">
              <a16:creationId xmlns:a16="http://schemas.microsoft.com/office/drawing/2014/main" id="{766D89FA-1956-48B0-9A8B-FD9FA2DA0D74}"/>
            </a:ext>
          </a:extLst>
        </xdr:cNvPr>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95267</xdr:rowOff>
    </xdr:from>
    <xdr:ext cx="469744" cy="259045"/>
    <xdr:sp macro="" textlink="">
      <xdr:nvSpPr>
        <xdr:cNvPr id="479" name="n_2mainValue【認定こども園・幼稚園・保育所】&#10;一人当たり面積">
          <a:extLst>
            <a:ext uri="{FF2B5EF4-FFF2-40B4-BE49-F238E27FC236}">
              <a16:creationId xmlns:a16="http://schemas.microsoft.com/office/drawing/2014/main" id="{09026E1E-C88E-408B-B72A-F21050C486B8}"/>
            </a:ext>
          </a:extLst>
        </xdr:cNvPr>
        <xdr:cNvSpPr txBox="1"/>
      </xdr:nvSpPr>
      <xdr:spPr>
        <a:xfrm>
          <a:off x="20199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95267</xdr:rowOff>
    </xdr:from>
    <xdr:ext cx="469744" cy="259045"/>
    <xdr:sp macro="" textlink="">
      <xdr:nvSpPr>
        <xdr:cNvPr id="480" name="n_3mainValue【認定こども園・幼稚園・保育所】&#10;一人当たり面積">
          <a:extLst>
            <a:ext uri="{FF2B5EF4-FFF2-40B4-BE49-F238E27FC236}">
              <a16:creationId xmlns:a16="http://schemas.microsoft.com/office/drawing/2014/main" id="{FE3F7EC7-182F-40E2-8232-97BAA2295EED}"/>
            </a:ext>
          </a:extLst>
        </xdr:cNvPr>
        <xdr:cNvSpPr txBox="1"/>
      </xdr:nvSpPr>
      <xdr:spPr>
        <a:xfrm>
          <a:off x="19310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E16652A1-8FA1-449E-A818-3E055357AB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AAF77B61-AA4D-4D8A-8C51-19FD09C70AD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A1321C6A-C720-4F9D-8EFE-94EB2D4E7D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AB156560-074F-4537-A71A-8AAA35ED1C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8519E051-0B0D-412B-8343-E30497C601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C8EF4F54-B419-4F9E-BCE5-E4EC465C9A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53A6E766-B7B4-4B25-8297-41123C6111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58B65C6B-8DC0-4ECA-B988-CBA65ACA589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1BD1139E-1A71-454A-A9EF-D9896C02ED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3D49A451-B0FA-4A97-A7B9-98B6F85E05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B71BAC69-0A9E-4F51-9494-CA28C0F7E97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C1468A54-9384-4C59-8857-AE166E2F4F2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a:extLst>
            <a:ext uri="{FF2B5EF4-FFF2-40B4-BE49-F238E27FC236}">
              <a16:creationId xmlns:a16="http://schemas.microsoft.com/office/drawing/2014/main" id="{BB425B26-C3FC-4A02-A82B-F3E08F8E01A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2EC8615D-E3BD-4869-BF32-55F973C6F1A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C28277B2-503F-4115-9C4B-16925D1F79C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61C15F72-2CC2-43F7-B471-FD858A43509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00803FE6-2676-49E2-9380-C64961F3B0F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E9498AA3-72F4-4477-A6D5-D19BA0BDD51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80936A22-FD96-4F21-B8F9-187BB5017CC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CFCFEDB3-E402-4EFB-958A-291B5438EB3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1" name="テキスト ボックス 500">
          <a:extLst>
            <a:ext uri="{FF2B5EF4-FFF2-40B4-BE49-F238E27FC236}">
              <a16:creationId xmlns:a16="http://schemas.microsoft.com/office/drawing/2014/main" id="{5A5889E4-50C2-4223-8E2E-6859F709BFD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B53C29ED-4229-4EDC-85FA-FEE2CD2044A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a:extLst>
            <a:ext uri="{FF2B5EF4-FFF2-40B4-BE49-F238E27FC236}">
              <a16:creationId xmlns:a16="http://schemas.microsoft.com/office/drawing/2014/main" id="{05723EC4-4A3C-45F7-8355-F7847E5030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4" name="直線コネクタ 503">
          <a:extLst>
            <a:ext uri="{FF2B5EF4-FFF2-40B4-BE49-F238E27FC236}">
              <a16:creationId xmlns:a16="http://schemas.microsoft.com/office/drawing/2014/main" id="{44327F34-4566-4882-BBB4-82B50A98FAFC}"/>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5" name="【学校施設】&#10;有形固定資産減価償却率最小値テキスト">
          <a:extLst>
            <a:ext uri="{FF2B5EF4-FFF2-40B4-BE49-F238E27FC236}">
              <a16:creationId xmlns:a16="http://schemas.microsoft.com/office/drawing/2014/main" id="{8D72F9EC-C082-4B04-AF6C-A907E4C20CF6}"/>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a:extLst>
            <a:ext uri="{FF2B5EF4-FFF2-40B4-BE49-F238E27FC236}">
              <a16:creationId xmlns:a16="http://schemas.microsoft.com/office/drawing/2014/main" id="{06D9CF8E-F43E-40FF-95E3-07A9E2C4504D}"/>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7" name="【学校施設】&#10;有形固定資産減価償却率最大値テキスト">
          <a:extLst>
            <a:ext uri="{FF2B5EF4-FFF2-40B4-BE49-F238E27FC236}">
              <a16:creationId xmlns:a16="http://schemas.microsoft.com/office/drawing/2014/main" id="{30D348D0-A4CF-471A-AEA2-F519116D5A01}"/>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8" name="直線コネクタ 507">
          <a:extLst>
            <a:ext uri="{FF2B5EF4-FFF2-40B4-BE49-F238E27FC236}">
              <a16:creationId xmlns:a16="http://schemas.microsoft.com/office/drawing/2014/main" id="{1E1EC908-CDEB-43AC-AF38-76448A7AEF47}"/>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09" name="【学校施設】&#10;有形固定資産減価償却率平均値テキスト">
          <a:extLst>
            <a:ext uri="{FF2B5EF4-FFF2-40B4-BE49-F238E27FC236}">
              <a16:creationId xmlns:a16="http://schemas.microsoft.com/office/drawing/2014/main" id="{01B86BA6-A3DD-42BB-9460-BA73031A5500}"/>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a:extLst>
            <a:ext uri="{FF2B5EF4-FFF2-40B4-BE49-F238E27FC236}">
              <a16:creationId xmlns:a16="http://schemas.microsoft.com/office/drawing/2014/main" id="{F2D0D27A-312B-4223-87BB-790C39684CFD}"/>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a:extLst>
            <a:ext uri="{FF2B5EF4-FFF2-40B4-BE49-F238E27FC236}">
              <a16:creationId xmlns:a16="http://schemas.microsoft.com/office/drawing/2014/main" id="{60F89C25-7216-4E4D-B41C-F1C76CDC5567}"/>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a:extLst>
            <a:ext uri="{FF2B5EF4-FFF2-40B4-BE49-F238E27FC236}">
              <a16:creationId xmlns:a16="http://schemas.microsoft.com/office/drawing/2014/main" id="{3A9DC49D-55A0-49B0-ADD3-7273D477BDAE}"/>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a:extLst>
            <a:ext uri="{FF2B5EF4-FFF2-40B4-BE49-F238E27FC236}">
              <a16:creationId xmlns:a16="http://schemas.microsoft.com/office/drawing/2014/main" id="{699105A2-5B89-4595-9CD4-AD3BC1A46A90}"/>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14" name="フローチャート: 判断 513">
          <a:extLst>
            <a:ext uri="{FF2B5EF4-FFF2-40B4-BE49-F238E27FC236}">
              <a16:creationId xmlns:a16="http://schemas.microsoft.com/office/drawing/2014/main" id="{EF1E205F-1C43-41D7-8A52-64985005912E}"/>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B68E0CDD-35C5-4DB8-9F23-80F03C9625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18EC8861-48F9-46CC-B2ED-1B1540CAE9D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8D1640C0-156A-4C06-98C4-527BD324F4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DA9DC099-6C74-4E55-A3ED-B43B4E4B23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22DC0AE4-F40F-49F1-9FF1-FBC7AEA7CD7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107315</xdr:rowOff>
    </xdr:from>
    <xdr:to>
      <xdr:col>85</xdr:col>
      <xdr:colOff>177800</xdr:colOff>
      <xdr:row>65</xdr:row>
      <xdr:rowOff>37465</xdr:rowOff>
    </xdr:to>
    <xdr:sp macro="" textlink="">
      <xdr:nvSpPr>
        <xdr:cNvPr id="520" name="楕円 519">
          <a:extLst>
            <a:ext uri="{FF2B5EF4-FFF2-40B4-BE49-F238E27FC236}">
              <a16:creationId xmlns:a16="http://schemas.microsoft.com/office/drawing/2014/main" id="{4A7EBC13-3336-46F1-B115-83B55441D291}"/>
            </a:ext>
          </a:extLst>
        </xdr:cNvPr>
        <xdr:cNvSpPr/>
      </xdr:nvSpPr>
      <xdr:spPr>
        <a:xfrm>
          <a:off x="16268700" y="110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22242</xdr:rowOff>
    </xdr:from>
    <xdr:ext cx="405111" cy="259045"/>
    <xdr:sp macro="" textlink="">
      <xdr:nvSpPr>
        <xdr:cNvPr id="521" name="【学校施設】&#10;有形固定資産減価償却率該当値テキスト">
          <a:extLst>
            <a:ext uri="{FF2B5EF4-FFF2-40B4-BE49-F238E27FC236}">
              <a16:creationId xmlns:a16="http://schemas.microsoft.com/office/drawing/2014/main" id="{9B965B55-BD40-4062-9DF8-E72F16F86664}"/>
            </a:ext>
          </a:extLst>
        </xdr:cNvPr>
        <xdr:cNvSpPr txBox="1"/>
      </xdr:nvSpPr>
      <xdr:spPr>
        <a:xfrm>
          <a:off x="16357600" y="1099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78740</xdr:rowOff>
    </xdr:from>
    <xdr:to>
      <xdr:col>81</xdr:col>
      <xdr:colOff>101600</xdr:colOff>
      <xdr:row>65</xdr:row>
      <xdr:rowOff>8890</xdr:rowOff>
    </xdr:to>
    <xdr:sp macro="" textlink="">
      <xdr:nvSpPr>
        <xdr:cNvPr id="522" name="楕円 521">
          <a:extLst>
            <a:ext uri="{FF2B5EF4-FFF2-40B4-BE49-F238E27FC236}">
              <a16:creationId xmlns:a16="http://schemas.microsoft.com/office/drawing/2014/main" id="{3717B257-BE52-4F2A-9669-CEFE0764E325}"/>
            </a:ext>
          </a:extLst>
        </xdr:cNvPr>
        <xdr:cNvSpPr/>
      </xdr:nvSpPr>
      <xdr:spPr>
        <a:xfrm>
          <a:off x="15430500" y="110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129540</xdr:rowOff>
    </xdr:from>
    <xdr:to>
      <xdr:col>85</xdr:col>
      <xdr:colOff>127000</xdr:colOff>
      <xdr:row>64</xdr:row>
      <xdr:rowOff>158115</xdr:rowOff>
    </xdr:to>
    <xdr:cxnSp macro="">
      <xdr:nvCxnSpPr>
        <xdr:cNvPr id="523" name="直線コネクタ 522">
          <a:extLst>
            <a:ext uri="{FF2B5EF4-FFF2-40B4-BE49-F238E27FC236}">
              <a16:creationId xmlns:a16="http://schemas.microsoft.com/office/drawing/2014/main" id="{4B6D0C36-B6FC-404D-A96F-2406C60BA567}"/>
            </a:ext>
          </a:extLst>
        </xdr:cNvPr>
        <xdr:cNvCxnSpPr/>
      </xdr:nvCxnSpPr>
      <xdr:spPr>
        <a:xfrm>
          <a:off x="15481300" y="111023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48260</xdr:rowOff>
    </xdr:from>
    <xdr:to>
      <xdr:col>76</xdr:col>
      <xdr:colOff>165100</xdr:colOff>
      <xdr:row>64</xdr:row>
      <xdr:rowOff>149860</xdr:rowOff>
    </xdr:to>
    <xdr:sp macro="" textlink="">
      <xdr:nvSpPr>
        <xdr:cNvPr id="524" name="楕円 523">
          <a:extLst>
            <a:ext uri="{FF2B5EF4-FFF2-40B4-BE49-F238E27FC236}">
              <a16:creationId xmlns:a16="http://schemas.microsoft.com/office/drawing/2014/main" id="{BD790734-EBF9-4F15-9EFB-C21EC13AC625}"/>
            </a:ext>
          </a:extLst>
        </xdr:cNvPr>
        <xdr:cNvSpPr/>
      </xdr:nvSpPr>
      <xdr:spPr>
        <a:xfrm>
          <a:off x="14541500" y="11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99060</xdr:rowOff>
    </xdr:from>
    <xdr:to>
      <xdr:col>81</xdr:col>
      <xdr:colOff>50800</xdr:colOff>
      <xdr:row>64</xdr:row>
      <xdr:rowOff>129540</xdr:rowOff>
    </xdr:to>
    <xdr:cxnSp macro="">
      <xdr:nvCxnSpPr>
        <xdr:cNvPr id="525" name="直線コネクタ 524">
          <a:extLst>
            <a:ext uri="{FF2B5EF4-FFF2-40B4-BE49-F238E27FC236}">
              <a16:creationId xmlns:a16="http://schemas.microsoft.com/office/drawing/2014/main" id="{AF4B470F-745E-4142-9F35-7ECEA3A70D8E}"/>
            </a:ext>
          </a:extLst>
        </xdr:cNvPr>
        <xdr:cNvCxnSpPr/>
      </xdr:nvCxnSpPr>
      <xdr:spPr>
        <a:xfrm>
          <a:off x="14592300" y="11071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19685</xdr:rowOff>
    </xdr:from>
    <xdr:to>
      <xdr:col>72</xdr:col>
      <xdr:colOff>38100</xdr:colOff>
      <xdr:row>64</xdr:row>
      <xdr:rowOff>121285</xdr:rowOff>
    </xdr:to>
    <xdr:sp macro="" textlink="">
      <xdr:nvSpPr>
        <xdr:cNvPr id="526" name="楕円 525">
          <a:extLst>
            <a:ext uri="{FF2B5EF4-FFF2-40B4-BE49-F238E27FC236}">
              <a16:creationId xmlns:a16="http://schemas.microsoft.com/office/drawing/2014/main" id="{8377D813-AC3C-4205-ACA6-677277F8DACC}"/>
            </a:ext>
          </a:extLst>
        </xdr:cNvPr>
        <xdr:cNvSpPr/>
      </xdr:nvSpPr>
      <xdr:spPr>
        <a:xfrm>
          <a:off x="13652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70485</xdr:rowOff>
    </xdr:from>
    <xdr:to>
      <xdr:col>76</xdr:col>
      <xdr:colOff>114300</xdr:colOff>
      <xdr:row>64</xdr:row>
      <xdr:rowOff>99060</xdr:rowOff>
    </xdr:to>
    <xdr:cxnSp macro="">
      <xdr:nvCxnSpPr>
        <xdr:cNvPr id="527" name="直線コネクタ 526">
          <a:extLst>
            <a:ext uri="{FF2B5EF4-FFF2-40B4-BE49-F238E27FC236}">
              <a16:creationId xmlns:a16="http://schemas.microsoft.com/office/drawing/2014/main" id="{5DA6AC42-7B21-49B0-ABE5-C9817B536AD1}"/>
            </a:ext>
          </a:extLst>
        </xdr:cNvPr>
        <xdr:cNvCxnSpPr/>
      </xdr:nvCxnSpPr>
      <xdr:spPr>
        <a:xfrm>
          <a:off x="13703300" y="11043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28" name="n_1aveValue【学校施設】&#10;有形固定資産減価償却率">
          <a:extLst>
            <a:ext uri="{FF2B5EF4-FFF2-40B4-BE49-F238E27FC236}">
              <a16:creationId xmlns:a16="http://schemas.microsoft.com/office/drawing/2014/main" id="{EBCC238B-BCD5-4AE1-8523-79BF0AAD8259}"/>
            </a:ext>
          </a:extLst>
        </xdr:cNvPr>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29" name="n_2aveValue【学校施設】&#10;有形固定資産減価償却率">
          <a:extLst>
            <a:ext uri="{FF2B5EF4-FFF2-40B4-BE49-F238E27FC236}">
              <a16:creationId xmlns:a16="http://schemas.microsoft.com/office/drawing/2014/main" id="{4016C0D3-CE60-46DB-83FD-DF461589380A}"/>
            </a:ext>
          </a:extLst>
        </xdr:cNvPr>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30" name="n_3aveValue【学校施設】&#10;有形固定資産減価償却率">
          <a:extLst>
            <a:ext uri="{FF2B5EF4-FFF2-40B4-BE49-F238E27FC236}">
              <a16:creationId xmlns:a16="http://schemas.microsoft.com/office/drawing/2014/main" id="{B729161F-DEB0-4C55-BA4F-668E0400C315}"/>
            </a:ext>
          </a:extLst>
        </xdr:cNvPr>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31" name="n_4aveValue【学校施設】&#10;有形固定資産減価償却率">
          <a:extLst>
            <a:ext uri="{FF2B5EF4-FFF2-40B4-BE49-F238E27FC236}">
              <a16:creationId xmlns:a16="http://schemas.microsoft.com/office/drawing/2014/main" id="{3F65B1B0-4FFA-466C-8AEB-5CC561AE2743}"/>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17</xdr:rowOff>
    </xdr:from>
    <xdr:ext cx="405111" cy="259045"/>
    <xdr:sp macro="" textlink="">
      <xdr:nvSpPr>
        <xdr:cNvPr id="532" name="n_1mainValue【学校施設】&#10;有形固定資産減価償却率">
          <a:extLst>
            <a:ext uri="{FF2B5EF4-FFF2-40B4-BE49-F238E27FC236}">
              <a16:creationId xmlns:a16="http://schemas.microsoft.com/office/drawing/2014/main" id="{5A9FE513-F184-4CB2-9269-0E59D6A0BEB3}"/>
            </a:ext>
          </a:extLst>
        </xdr:cNvPr>
        <xdr:cNvSpPr txBox="1"/>
      </xdr:nvSpPr>
      <xdr:spPr>
        <a:xfrm>
          <a:off x="15266044"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140987</xdr:rowOff>
    </xdr:from>
    <xdr:ext cx="405111" cy="259045"/>
    <xdr:sp macro="" textlink="">
      <xdr:nvSpPr>
        <xdr:cNvPr id="533" name="n_2mainValue【学校施設】&#10;有形固定資産減価償却率">
          <a:extLst>
            <a:ext uri="{FF2B5EF4-FFF2-40B4-BE49-F238E27FC236}">
              <a16:creationId xmlns:a16="http://schemas.microsoft.com/office/drawing/2014/main" id="{1F94AF5E-23B9-493B-9449-8068B40A69CB}"/>
            </a:ext>
          </a:extLst>
        </xdr:cNvPr>
        <xdr:cNvSpPr txBox="1"/>
      </xdr:nvSpPr>
      <xdr:spPr>
        <a:xfrm>
          <a:off x="14389744"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112412</xdr:rowOff>
    </xdr:from>
    <xdr:ext cx="405111" cy="259045"/>
    <xdr:sp macro="" textlink="">
      <xdr:nvSpPr>
        <xdr:cNvPr id="534" name="n_3mainValue【学校施設】&#10;有形固定資産減価償却率">
          <a:extLst>
            <a:ext uri="{FF2B5EF4-FFF2-40B4-BE49-F238E27FC236}">
              <a16:creationId xmlns:a16="http://schemas.microsoft.com/office/drawing/2014/main" id="{F61764D7-C101-4437-890D-97CF884687C6}"/>
            </a:ext>
          </a:extLst>
        </xdr:cNvPr>
        <xdr:cNvSpPr txBox="1"/>
      </xdr:nvSpPr>
      <xdr:spPr>
        <a:xfrm>
          <a:off x="13500744" y="1108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B14829CC-B161-4044-944E-8563283916D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34EC64AB-2DCD-443F-890F-4107720F64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61C41245-A88D-41BE-8C60-A720C83029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4BCC8DBE-54F7-4A27-86C3-EC8CF136A3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4907927F-A54F-48C5-9E71-A4C0BF69DD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05656B79-D411-4C7B-8B7A-7EAA48A0CC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4FFA857F-EBAA-460E-9292-4EB5174F03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A717BCD1-3439-4EFB-A120-6D9594D925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71877311-2757-4281-8116-CED1C024E7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91CB3BA6-09D9-42F9-87C0-2C0C9C196D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a:extLst>
            <a:ext uri="{FF2B5EF4-FFF2-40B4-BE49-F238E27FC236}">
              <a16:creationId xmlns:a16="http://schemas.microsoft.com/office/drawing/2014/main" id="{744F77E5-AD3D-49D2-884B-DA18CC864A6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a:extLst>
            <a:ext uri="{FF2B5EF4-FFF2-40B4-BE49-F238E27FC236}">
              <a16:creationId xmlns:a16="http://schemas.microsoft.com/office/drawing/2014/main" id="{2E14192E-B476-4199-A8CB-CCFB45234BE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a:extLst>
            <a:ext uri="{FF2B5EF4-FFF2-40B4-BE49-F238E27FC236}">
              <a16:creationId xmlns:a16="http://schemas.microsoft.com/office/drawing/2014/main" id="{2BC6F43E-2E60-4B8D-B91D-0270A242435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a:extLst>
            <a:ext uri="{FF2B5EF4-FFF2-40B4-BE49-F238E27FC236}">
              <a16:creationId xmlns:a16="http://schemas.microsoft.com/office/drawing/2014/main" id="{5966E964-D608-4198-BD21-B840E67DFEC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a:extLst>
            <a:ext uri="{FF2B5EF4-FFF2-40B4-BE49-F238E27FC236}">
              <a16:creationId xmlns:a16="http://schemas.microsoft.com/office/drawing/2014/main" id="{95DDB8E4-90D5-45DB-B5AB-B187DF8ED0A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a:extLst>
            <a:ext uri="{FF2B5EF4-FFF2-40B4-BE49-F238E27FC236}">
              <a16:creationId xmlns:a16="http://schemas.microsoft.com/office/drawing/2014/main" id="{275531BE-0451-4750-A724-E6407ACCF99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a:extLst>
            <a:ext uri="{FF2B5EF4-FFF2-40B4-BE49-F238E27FC236}">
              <a16:creationId xmlns:a16="http://schemas.microsoft.com/office/drawing/2014/main" id="{9AA330AA-D405-48B5-80D9-902AE2BDEDA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a:extLst>
            <a:ext uri="{FF2B5EF4-FFF2-40B4-BE49-F238E27FC236}">
              <a16:creationId xmlns:a16="http://schemas.microsoft.com/office/drawing/2014/main" id="{51A21CD8-C025-4BB1-8038-6EB906AAC7C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a:extLst>
            <a:ext uri="{FF2B5EF4-FFF2-40B4-BE49-F238E27FC236}">
              <a16:creationId xmlns:a16="http://schemas.microsoft.com/office/drawing/2014/main" id="{21DEC0D4-1E2C-4EB6-B598-3367334BCE4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4" name="テキスト ボックス 553">
          <a:extLst>
            <a:ext uri="{FF2B5EF4-FFF2-40B4-BE49-F238E27FC236}">
              <a16:creationId xmlns:a16="http://schemas.microsoft.com/office/drawing/2014/main" id="{39A10B05-460E-4C52-B548-69741BE943F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a:extLst>
            <a:ext uri="{FF2B5EF4-FFF2-40B4-BE49-F238E27FC236}">
              <a16:creationId xmlns:a16="http://schemas.microsoft.com/office/drawing/2014/main" id="{EE4440D9-ADA4-4406-BDC8-AD79D2C59F3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6" name="テキスト ボックス 555">
          <a:extLst>
            <a:ext uri="{FF2B5EF4-FFF2-40B4-BE49-F238E27FC236}">
              <a16:creationId xmlns:a16="http://schemas.microsoft.com/office/drawing/2014/main" id="{6DCE8291-FF48-4AF3-A828-4428686469F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0A925F03-53B0-47DA-B380-E420B99F52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a:extLst>
            <a:ext uri="{FF2B5EF4-FFF2-40B4-BE49-F238E27FC236}">
              <a16:creationId xmlns:a16="http://schemas.microsoft.com/office/drawing/2014/main" id="{25655E7C-9797-48E4-BF66-9862CFF0487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45F98B19-1B49-4A54-BC80-918F0221F4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0" name="直線コネクタ 559">
          <a:extLst>
            <a:ext uri="{FF2B5EF4-FFF2-40B4-BE49-F238E27FC236}">
              <a16:creationId xmlns:a16="http://schemas.microsoft.com/office/drawing/2014/main" id="{34093033-E412-41B6-937D-413F3C3E4CB6}"/>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1" name="【学校施設】&#10;一人当たり面積最小値テキスト">
          <a:extLst>
            <a:ext uri="{FF2B5EF4-FFF2-40B4-BE49-F238E27FC236}">
              <a16:creationId xmlns:a16="http://schemas.microsoft.com/office/drawing/2014/main" id="{173C75C6-2ED7-47BB-9704-2C27CA914E5D}"/>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2" name="直線コネクタ 561">
          <a:extLst>
            <a:ext uri="{FF2B5EF4-FFF2-40B4-BE49-F238E27FC236}">
              <a16:creationId xmlns:a16="http://schemas.microsoft.com/office/drawing/2014/main" id="{70E67215-4B16-4CDF-B867-9C7E25602EEE}"/>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3" name="【学校施設】&#10;一人当たり面積最大値テキスト">
          <a:extLst>
            <a:ext uri="{FF2B5EF4-FFF2-40B4-BE49-F238E27FC236}">
              <a16:creationId xmlns:a16="http://schemas.microsoft.com/office/drawing/2014/main" id="{06929103-783E-47C8-B54A-DAD654E5CDFC}"/>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4" name="直線コネクタ 563">
          <a:extLst>
            <a:ext uri="{FF2B5EF4-FFF2-40B4-BE49-F238E27FC236}">
              <a16:creationId xmlns:a16="http://schemas.microsoft.com/office/drawing/2014/main" id="{FA506485-4CBC-492F-B5A9-E94FE09DDEEA}"/>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65" name="【学校施設】&#10;一人当たり面積平均値テキスト">
          <a:extLst>
            <a:ext uri="{FF2B5EF4-FFF2-40B4-BE49-F238E27FC236}">
              <a16:creationId xmlns:a16="http://schemas.microsoft.com/office/drawing/2014/main" id="{73F5A431-2554-49C8-A134-EE0947AD943A}"/>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6" name="フローチャート: 判断 565">
          <a:extLst>
            <a:ext uri="{FF2B5EF4-FFF2-40B4-BE49-F238E27FC236}">
              <a16:creationId xmlns:a16="http://schemas.microsoft.com/office/drawing/2014/main" id="{CA578CEE-75BB-42EF-994A-A1D693611B91}"/>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7" name="フローチャート: 判断 566">
          <a:extLst>
            <a:ext uri="{FF2B5EF4-FFF2-40B4-BE49-F238E27FC236}">
              <a16:creationId xmlns:a16="http://schemas.microsoft.com/office/drawing/2014/main" id="{184309B7-24E1-472B-9A2F-B6DCFEA5672F}"/>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8" name="フローチャート: 判断 567">
          <a:extLst>
            <a:ext uri="{FF2B5EF4-FFF2-40B4-BE49-F238E27FC236}">
              <a16:creationId xmlns:a16="http://schemas.microsoft.com/office/drawing/2014/main" id="{E4A32639-3E69-436A-8836-B9CCCAAF40BF}"/>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69" name="フローチャート: 判断 568">
          <a:extLst>
            <a:ext uri="{FF2B5EF4-FFF2-40B4-BE49-F238E27FC236}">
              <a16:creationId xmlns:a16="http://schemas.microsoft.com/office/drawing/2014/main" id="{BE9A56D9-1DEE-441C-AD17-7FC69C325B08}"/>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70" name="フローチャート: 判断 569">
          <a:extLst>
            <a:ext uri="{FF2B5EF4-FFF2-40B4-BE49-F238E27FC236}">
              <a16:creationId xmlns:a16="http://schemas.microsoft.com/office/drawing/2014/main" id="{38DB4A16-44D4-4601-B026-6505F635F50B}"/>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680DCFA0-78D1-475C-9B7F-8E361A2208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DD22587F-564B-45D9-9D85-F3D6810858C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B2B550D2-7989-4869-8D7E-E905C739324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B4AC3083-3962-4DB3-AB57-76989910C38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5603CFC4-B803-424C-935C-F2A12AC78F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36721</xdr:rowOff>
    </xdr:from>
    <xdr:to>
      <xdr:col>116</xdr:col>
      <xdr:colOff>114300</xdr:colOff>
      <xdr:row>63</xdr:row>
      <xdr:rowOff>138321</xdr:rowOff>
    </xdr:to>
    <xdr:sp macro="" textlink="">
      <xdr:nvSpPr>
        <xdr:cNvPr id="576" name="楕円 575">
          <a:extLst>
            <a:ext uri="{FF2B5EF4-FFF2-40B4-BE49-F238E27FC236}">
              <a16:creationId xmlns:a16="http://schemas.microsoft.com/office/drawing/2014/main" id="{932AEF8A-B719-4F18-AAEC-ACB117407206}"/>
            </a:ext>
          </a:extLst>
        </xdr:cNvPr>
        <xdr:cNvSpPr/>
      </xdr:nvSpPr>
      <xdr:spPr>
        <a:xfrm>
          <a:off x="22110700" y="108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15148</xdr:rowOff>
    </xdr:from>
    <xdr:ext cx="469744" cy="259045"/>
    <xdr:sp macro="" textlink="">
      <xdr:nvSpPr>
        <xdr:cNvPr id="577" name="【学校施設】&#10;一人当たり面積該当値テキスト">
          <a:extLst>
            <a:ext uri="{FF2B5EF4-FFF2-40B4-BE49-F238E27FC236}">
              <a16:creationId xmlns:a16="http://schemas.microsoft.com/office/drawing/2014/main" id="{8644954A-2947-4163-81B3-609D47022890}"/>
            </a:ext>
          </a:extLst>
        </xdr:cNvPr>
        <xdr:cNvSpPr txBox="1"/>
      </xdr:nvSpPr>
      <xdr:spPr>
        <a:xfrm>
          <a:off x="22199600" y="108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39878</xdr:rowOff>
    </xdr:from>
    <xdr:to>
      <xdr:col>112</xdr:col>
      <xdr:colOff>38100</xdr:colOff>
      <xdr:row>63</xdr:row>
      <xdr:rowOff>141478</xdr:rowOff>
    </xdr:to>
    <xdr:sp macro="" textlink="">
      <xdr:nvSpPr>
        <xdr:cNvPr id="578" name="楕円 577">
          <a:extLst>
            <a:ext uri="{FF2B5EF4-FFF2-40B4-BE49-F238E27FC236}">
              <a16:creationId xmlns:a16="http://schemas.microsoft.com/office/drawing/2014/main" id="{CB12E34B-87D4-471A-A0BC-3FB6E5FC9FDB}"/>
            </a:ext>
          </a:extLst>
        </xdr:cNvPr>
        <xdr:cNvSpPr/>
      </xdr:nvSpPr>
      <xdr:spPr>
        <a:xfrm>
          <a:off x="21272500" y="10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87521</xdr:rowOff>
    </xdr:from>
    <xdr:to>
      <xdr:col>116</xdr:col>
      <xdr:colOff>63500</xdr:colOff>
      <xdr:row>63</xdr:row>
      <xdr:rowOff>90678</xdr:rowOff>
    </xdr:to>
    <xdr:cxnSp macro="">
      <xdr:nvCxnSpPr>
        <xdr:cNvPr id="579" name="直線コネクタ 578">
          <a:extLst>
            <a:ext uri="{FF2B5EF4-FFF2-40B4-BE49-F238E27FC236}">
              <a16:creationId xmlns:a16="http://schemas.microsoft.com/office/drawing/2014/main" id="{1744FD7D-A3CA-4B36-A004-4C0F59D902EE}"/>
            </a:ext>
          </a:extLst>
        </xdr:cNvPr>
        <xdr:cNvCxnSpPr/>
      </xdr:nvCxnSpPr>
      <xdr:spPr>
        <a:xfrm flipV="1">
          <a:off x="21323300" y="10888871"/>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42600</xdr:rowOff>
    </xdr:from>
    <xdr:to>
      <xdr:col>107</xdr:col>
      <xdr:colOff>101600</xdr:colOff>
      <xdr:row>63</xdr:row>
      <xdr:rowOff>144200</xdr:rowOff>
    </xdr:to>
    <xdr:sp macro="" textlink="">
      <xdr:nvSpPr>
        <xdr:cNvPr id="580" name="楕円 579">
          <a:extLst>
            <a:ext uri="{FF2B5EF4-FFF2-40B4-BE49-F238E27FC236}">
              <a16:creationId xmlns:a16="http://schemas.microsoft.com/office/drawing/2014/main" id="{83822DE5-4D95-4CEC-B0AF-EA0CA6BC16A9}"/>
            </a:ext>
          </a:extLst>
        </xdr:cNvPr>
        <xdr:cNvSpPr/>
      </xdr:nvSpPr>
      <xdr:spPr>
        <a:xfrm>
          <a:off x="20383500" y="108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90678</xdr:rowOff>
    </xdr:from>
    <xdr:to>
      <xdr:col>111</xdr:col>
      <xdr:colOff>177800</xdr:colOff>
      <xdr:row>63</xdr:row>
      <xdr:rowOff>93400</xdr:rowOff>
    </xdr:to>
    <xdr:cxnSp macro="">
      <xdr:nvCxnSpPr>
        <xdr:cNvPr id="581" name="直線コネクタ 580">
          <a:extLst>
            <a:ext uri="{FF2B5EF4-FFF2-40B4-BE49-F238E27FC236}">
              <a16:creationId xmlns:a16="http://schemas.microsoft.com/office/drawing/2014/main" id="{33F33730-4F3A-4549-AF93-AF9E6BFE2DCB}"/>
            </a:ext>
          </a:extLst>
        </xdr:cNvPr>
        <xdr:cNvCxnSpPr/>
      </xdr:nvCxnSpPr>
      <xdr:spPr>
        <a:xfrm flipV="1">
          <a:off x="20434300" y="10892028"/>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45648</xdr:rowOff>
    </xdr:from>
    <xdr:to>
      <xdr:col>102</xdr:col>
      <xdr:colOff>165100</xdr:colOff>
      <xdr:row>63</xdr:row>
      <xdr:rowOff>147248</xdr:rowOff>
    </xdr:to>
    <xdr:sp macro="" textlink="">
      <xdr:nvSpPr>
        <xdr:cNvPr id="582" name="楕円 581">
          <a:extLst>
            <a:ext uri="{FF2B5EF4-FFF2-40B4-BE49-F238E27FC236}">
              <a16:creationId xmlns:a16="http://schemas.microsoft.com/office/drawing/2014/main" id="{4C8C5F02-1B9D-443C-A8B5-4690551EFA67}"/>
            </a:ext>
          </a:extLst>
        </xdr:cNvPr>
        <xdr:cNvSpPr/>
      </xdr:nvSpPr>
      <xdr:spPr>
        <a:xfrm>
          <a:off x="19494500" y="108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93400</xdr:rowOff>
    </xdr:from>
    <xdr:to>
      <xdr:col>107</xdr:col>
      <xdr:colOff>50800</xdr:colOff>
      <xdr:row>63</xdr:row>
      <xdr:rowOff>96448</xdr:rowOff>
    </xdr:to>
    <xdr:cxnSp macro="">
      <xdr:nvCxnSpPr>
        <xdr:cNvPr id="583" name="直線コネクタ 582">
          <a:extLst>
            <a:ext uri="{FF2B5EF4-FFF2-40B4-BE49-F238E27FC236}">
              <a16:creationId xmlns:a16="http://schemas.microsoft.com/office/drawing/2014/main" id="{F3FD4078-B56C-42C6-9929-1C9410695B01}"/>
            </a:ext>
          </a:extLst>
        </xdr:cNvPr>
        <xdr:cNvCxnSpPr/>
      </xdr:nvCxnSpPr>
      <xdr:spPr>
        <a:xfrm flipV="1">
          <a:off x="19545300" y="1089475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84" name="n_1aveValue【学校施設】&#10;一人当たり面積">
          <a:extLst>
            <a:ext uri="{FF2B5EF4-FFF2-40B4-BE49-F238E27FC236}">
              <a16:creationId xmlns:a16="http://schemas.microsoft.com/office/drawing/2014/main" id="{3DD3F339-07A5-4E2D-B1FC-ABE76946E112}"/>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85" name="n_2aveValue【学校施設】&#10;一人当たり面積">
          <a:extLst>
            <a:ext uri="{FF2B5EF4-FFF2-40B4-BE49-F238E27FC236}">
              <a16:creationId xmlns:a16="http://schemas.microsoft.com/office/drawing/2014/main" id="{9AD8E880-E14C-4517-9EC0-51204EA4E6D5}"/>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86" name="n_3aveValue【学校施設】&#10;一人当たり面積">
          <a:extLst>
            <a:ext uri="{FF2B5EF4-FFF2-40B4-BE49-F238E27FC236}">
              <a16:creationId xmlns:a16="http://schemas.microsoft.com/office/drawing/2014/main" id="{9C83A7AC-9B82-447A-8A6F-0D60FC09C08F}"/>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87" name="n_4aveValue【学校施設】&#10;一人当たり面積">
          <a:extLst>
            <a:ext uri="{FF2B5EF4-FFF2-40B4-BE49-F238E27FC236}">
              <a16:creationId xmlns:a16="http://schemas.microsoft.com/office/drawing/2014/main" id="{7CE00D17-910F-4E1B-A1A9-CCB7F89ADE89}"/>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158005</xdr:rowOff>
    </xdr:from>
    <xdr:ext cx="469744" cy="259045"/>
    <xdr:sp macro="" textlink="">
      <xdr:nvSpPr>
        <xdr:cNvPr id="588" name="n_1mainValue【学校施設】&#10;一人当たり面積">
          <a:extLst>
            <a:ext uri="{FF2B5EF4-FFF2-40B4-BE49-F238E27FC236}">
              <a16:creationId xmlns:a16="http://schemas.microsoft.com/office/drawing/2014/main" id="{467216E0-13B2-461C-85B5-F9163669A33F}"/>
            </a:ext>
          </a:extLst>
        </xdr:cNvPr>
        <xdr:cNvSpPr txBox="1"/>
      </xdr:nvSpPr>
      <xdr:spPr>
        <a:xfrm>
          <a:off x="21075727" y="1061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160727</xdr:rowOff>
    </xdr:from>
    <xdr:ext cx="469744" cy="259045"/>
    <xdr:sp macro="" textlink="">
      <xdr:nvSpPr>
        <xdr:cNvPr id="589" name="n_2mainValue【学校施設】&#10;一人当たり面積">
          <a:extLst>
            <a:ext uri="{FF2B5EF4-FFF2-40B4-BE49-F238E27FC236}">
              <a16:creationId xmlns:a16="http://schemas.microsoft.com/office/drawing/2014/main" id="{99DAA06F-6ADF-4684-A09A-CC1D17FBE9FC}"/>
            </a:ext>
          </a:extLst>
        </xdr:cNvPr>
        <xdr:cNvSpPr txBox="1"/>
      </xdr:nvSpPr>
      <xdr:spPr>
        <a:xfrm>
          <a:off x="20199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163775</xdr:rowOff>
    </xdr:from>
    <xdr:ext cx="469744" cy="259045"/>
    <xdr:sp macro="" textlink="">
      <xdr:nvSpPr>
        <xdr:cNvPr id="590" name="n_3mainValue【学校施設】&#10;一人当たり面積">
          <a:extLst>
            <a:ext uri="{FF2B5EF4-FFF2-40B4-BE49-F238E27FC236}">
              <a16:creationId xmlns:a16="http://schemas.microsoft.com/office/drawing/2014/main" id="{1216524E-E410-4DCA-BD59-3E80BFACF3F5}"/>
            </a:ext>
          </a:extLst>
        </xdr:cNvPr>
        <xdr:cNvSpPr txBox="1"/>
      </xdr:nvSpPr>
      <xdr:spPr>
        <a:xfrm>
          <a:off x="19310427" y="106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AE4DE9F0-8054-4EAA-B789-565C3B5237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2A8CF9C0-1E36-42C3-A736-CB9024DE6B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F4368FE1-9A56-436A-8206-7C78377339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B4BA45F0-DFDC-4C2B-A934-3AD0B5BB11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7270EBAE-A56A-4E64-9F23-95BB571CD8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47D55C10-2EEA-487C-9A1F-3F73770B22E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7967CD3C-AFE0-45C5-BCFA-1922063805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19FADAD5-5E92-43B1-9001-FEE32FF56EB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E931C920-DE2B-4624-807E-560C4D2AB76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9CBB792C-8C15-4B64-9735-4D44A45B5E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D0E3429A-4B54-41A6-A42C-3D46C50CCC5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E3599EA9-BB39-4BEA-8BD1-1A9B2E2F4EE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5CA6F729-BDEC-45D2-B3C6-D24AD5CAE0C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7DDAA6AB-4F5A-4C4D-8992-61C109C4FCF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B78C26F1-AA43-4591-B771-F05D86CB78C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CD496267-557E-409C-A880-79A9637EA6C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9A1E7781-B388-4560-B5B1-A249FDEF7AC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84FD8B57-7221-4DB7-AC0F-4644A8DF48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A6D8E488-3837-48A0-B60A-390D5DDC453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1D29BC05-E603-4250-A3A0-A309C8F926B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59F251CA-4022-45DE-B38D-FCBCCDA9023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81CC6B1C-6B0A-42B5-A58D-E5B6171E9BC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9C0820B0-F0F0-43D4-9376-49EEB115121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6035FD31-8340-46F1-A06C-61A9D0D873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69E66BA9-5C71-4F34-83ED-D6F1C86BA7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16" name="直線コネクタ 615">
          <a:extLst>
            <a:ext uri="{FF2B5EF4-FFF2-40B4-BE49-F238E27FC236}">
              <a16:creationId xmlns:a16="http://schemas.microsoft.com/office/drawing/2014/main" id="{044A0F3C-EB99-4772-947F-73D162D087AC}"/>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a:extLst>
            <a:ext uri="{FF2B5EF4-FFF2-40B4-BE49-F238E27FC236}">
              <a16:creationId xmlns:a16="http://schemas.microsoft.com/office/drawing/2014/main" id="{261BA142-2C91-4FB1-A99B-981D9C98A4B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a:extLst>
            <a:ext uri="{FF2B5EF4-FFF2-40B4-BE49-F238E27FC236}">
              <a16:creationId xmlns:a16="http://schemas.microsoft.com/office/drawing/2014/main" id="{2ECDC8F8-8E87-4861-98B4-1F1A9D9E296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19" name="【児童館】&#10;有形固定資産減価償却率最大値テキスト">
          <a:extLst>
            <a:ext uri="{FF2B5EF4-FFF2-40B4-BE49-F238E27FC236}">
              <a16:creationId xmlns:a16="http://schemas.microsoft.com/office/drawing/2014/main" id="{307C79E7-0736-4B67-8D7C-AC04727CE126}"/>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0" name="直線コネクタ 619">
          <a:extLst>
            <a:ext uri="{FF2B5EF4-FFF2-40B4-BE49-F238E27FC236}">
              <a16:creationId xmlns:a16="http://schemas.microsoft.com/office/drawing/2014/main" id="{05904592-E217-44B7-89AA-B66922C79D3E}"/>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21" name="【児童館】&#10;有形固定資産減価償却率平均値テキスト">
          <a:extLst>
            <a:ext uri="{FF2B5EF4-FFF2-40B4-BE49-F238E27FC236}">
              <a16:creationId xmlns:a16="http://schemas.microsoft.com/office/drawing/2014/main" id="{67D98E1A-4528-40A7-A6AA-DE1905BCD797}"/>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2" name="フローチャート: 判断 621">
          <a:extLst>
            <a:ext uri="{FF2B5EF4-FFF2-40B4-BE49-F238E27FC236}">
              <a16:creationId xmlns:a16="http://schemas.microsoft.com/office/drawing/2014/main" id="{451A971D-6AE9-4ED7-8810-BBFB8AF5AE6A}"/>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3" name="フローチャート: 判断 622">
          <a:extLst>
            <a:ext uri="{FF2B5EF4-FFF2-40B4-BE49-F238E27FC236}">
              <a16:creationId xmlns:a16="http://schemas.microsoft.com/office/drawing/2014/main" id="{C854F534-1FBF-472B-A564-156669E90B3C}"/>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4" name="フローチャート: 判断 623">
          <a:extLst>
            <a:ext uri="{FF2B5EF4-FFF2-40B4-BE49-F238E27FC236}">
              <a16:creationId xmlns:a16="http://schemas.microsoft.com/office/drawing/2014/main" id="{659A1A6E-13F5-4785-B7F1-0F23BC30D43F}"/>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25" name="フローチャート: 判断 624">
          <a:extLst>
            <a:ext uri="{FF2B5EF4-FFF2-40B4-BE49-F238E27FC236}">
              <a16:creationId xmlns:a16="http://schemas.microsoft.com/office/drawing/2014/main" id="{E1A47999-5B12-4FE3-9EDA-DDABDB9E6EFB}"/>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26" name="フローチャート: 判断 625">
          <a:extLst>
            <a:ext uri="{FF2B5EF4-FFF2-40B4-BE49-F238E27FC236}">
              <a16:creationId xmlns:a16="http://schemas.microsoft.com/office/drawing/2014/main" id="{6A53817D-6BC3-4585-AF9E-258BC0193524}"/>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D81230A7-2F4C-4ACA-9DA1-DE1C46F2A18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8AE54EB3-FD37-4AF1-ABAE-B3D7FFC1AE6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51C9BA0E-C6B7-4CEA-9407-4EE690CAA9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DC32004B-8687-46C9-82FC-58E0EFD7AC9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A074B07-B311-4456-A430-63793C72518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32" name="楕円 631">
          <a:extLst>
            <a:ext uri="{FF2B5EF4-FFF2-40B4-BE49-F238E27FC236}">
              <a16:creationId xmlns:a16="http://schemas.microsoft.com/office/drawing/2014/main" id="{466371FE-91B6-45D3-B9EF-694EC59D76FC}"/>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33" name="【児童館】&#10;有形固定資産減価償却率該当値テキスト">
          <a:extLst>
            <a:ext uri="{FF2B5EF4-FFF2-40B4-BE49-F238E27FC236}">
              <a16:creationId xmlns:a16="http://schemas.microsoft.com/office/drawing/2014/main" id="{54F12574-19B1-425B-8826-FF6BF90877F6}"/>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4" name="楕円 633">
          <a:extLst>
            <a:ext uri="{FF2B5EF4-FFF2-40B4-BE49-F238E27FC236}">
              <a16:creationId xmlns:a16="http://schemas.microsoft.com/office/drawing/2014/main" id="{C1C8998B-4D25-4CC7-95EC-BDCA9DA8D735}"/>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35" name="直線コネクタ 634">
          <a:extLst>
            <a:ext uri="{FF2B5EF4-FFF2-40B4-BE49-F238E27FC236}">
              <a16:creationId xmlns:a16="http://schemas.microsoft.com/office/drawing/2014/main" id="{D24514A1-B92E-472C-8C33-9285B2BDB8B5}"/>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36" name="楕円 635">
          <a:extLst>
            <a:ext uri="{FF2B5EF4-FFF2-40B4-BE49-F238E27FC236}">
              <a16:creationId xmlns:a16="http://schemas.microsoft.com/office/drawing/2014/main" id="{7F7CD36C-F625-4C63-9C62-09C44410ADB4}"/>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37" name="直線コネクタ 636">
          <a:extLst>
            <a:ext uri="{FF2B5EF4-FFF2-40B4-BE49-F238E27FC236}">
              <a16:creationId xmlns:a16="http://schemas.microsoft.com/office/drawing/2014/main" id="{B92800F8-BE64-4F9F-8529-A930BDCA7485}"/>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8" name="楕円 637">
          <a:extLst>
            <a:ext uri="{FF2B5EF4-FFF2-40B4-BE49-F238E27FC236}">
              <a16:creationId xmlns:a16="http://schemas.microsoft.com/office/drawing/2014/main" id="{EF70D3A9-B5B4-44BE-B91B-9B7D5048883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9" name="直線コネクタ 638">
          <a:extLst>
            <a:ext uri="{FF2B5EF4-FFF2-40B4-BE49-F238E27FC236}">
              <a16:creationId xmlns:a16="http://schemas.microsoft.com/office/drawing/2014/main" id="{8F3FD660-C08A-42C3-8848-E13ACEE43D1D}"/>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40" name="n_1aveValue【児童館】&#10;有形固定資産減価償却率">
          <a:extLst>
            <a:ext uri="{FF2B5EF4-FFF2-40B4-BE49-F238E27FC236}">
              <a16:creationId xmlns:a16="http://schemas.microsoft.com/office/drawing/2014/main" id="{E3ACD305-4808-4E72-B76D-13BCBC05BDA2}"/>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41" name="n_2aveValue【児童館】&#10;有形固定資産減価償却率">
          <a:extLst>
            <a:ext uri="{FF2B5EF4-FFF2-40B4-BE49-F238E27FC236}">
              <a16:creationId xmlns:a16="http://schemas.microsoft.com/office/drawing/2014/main" id="{34E9985D-D4CD-4397-A8CB-12C771AAB92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42" name="n_3aveValue【児童館】&#10;有形固定資産減価償却率">
          <a:extLst>
            <a:ext uri="{FF2B5EF4-FFF2-40B4-BE49-F238E27FC236}">
              <a16:creationId xmlns:a16="http://schemas.microsoft.com/office/drawing/2014/main" id="{7F657F91-4405-4518-BA17-C5AED1F28D1A}"/>
            </a:ext>
          </a:extLst>
        </xdr:cNvPr>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43" name="n_4aveValue【児童館】&#10;有形固定資産減価償却率">
          <a:extLst>
            <a:ext uri="{FF2B5EF4-FFF2-40B4-BE49-F238E27FC236}">
              <a16:creationId xmlns:a16="http://schemas.microsoft.com/office/drawing/2014/main" id="{5C2D3571-B350-43DC-8247-AA9926878827}"/>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4" name="n_1mainValue【児童館】&#10;有形固定資産減価償却率">
          <a:extLst>
            <a:ext uri="{FF2B5EF4-FFF2-40B4-BE49-F238E27FC236}">
              <a16:creationId xmlns:a16="http://schemas.microsoft.com/office/drawing/2014/main" id="{2299AE18-4A2C-4F65-B977-2A6ECA143FE2}"/>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5" name="n_2mainValue【児童館】&#10;有形固定資産減価償却率">
          <a:extLst>
            <a:ext uri="{FF2B5EF4-FFF2-40B4-BE49-F238E27FC236}">
              <a16:creationId xmlns:a16="http://schemas.microsoft.com/office/drawing/2014/main" id="{CB758D05-0C10-4A73-895D-A8321B9316F2}"/>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6" name="n_3mainValue【児童館】&#10;有形固定資産減価償却率">
          <a:extLst>
            <a:ext uri="{FF2B5EF4-FFF2-40B4-BE49-F238E27FC236}">
              <a16:creationId xmlns:a16="http://schemas.microsoft.com/office/drawing/2014/main" id="{FE1BB0B6-1D8B-442A-88CE-0E2880772CD9}"/>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09025852-E68C-412C-9DA4-BB48F405F1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0C46036E-006D-46C5-9F90-B5677F409F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8BF75E79-6FAA-4018-8EA1-ED64EDB43E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ED27FB3A-3BE5-4B9B-84C2-79C128546E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9EEE57E8-63D3-4511-BF27-03C1C825BD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BF45B5E3-9B6D-42FB-9A22-5E557B088E0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C15910B4-5313-4F3C-90C4-44876050BD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00B61E29-1C74-4009-9AC1-3CDD855944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B20866A3-45AB-440D-9F0F-AFD4F5B6647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A7CD26D9-4EE0-4F96-A1F2-9D1E12B4D52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a:extLst>
            <a:ext uri="{FF2B5EF4-FFF2-40B4-BE49-F238E27FC236}">
              <a16:creationId xmlns:a16="http://schemas.microsoft.com/office/drawing/2014/main" id="{9D6F31F7-D7DE-4D84-A42C-D054D6AC7A5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a:extLst>
            <a:ext uri="{FF2B5EF4-FFF2-40B4-BE49-F238E27FC236}">
              <a16:creationId xmlns:a16="http://schemas.microsoft.com/office/drawing/2014/main" id="{A59DD549-8A01-4867-ABAF-E890EA1316E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a:extLst>
            <a:ext uri="{FF2B5EF4-FFF2-40B4-BE49-F238E27FC236}">
              <a16:creationId xmlns:a16="http://schemas.microsoft.com/office/drawing/2014/main" id="{90495FDA-F7E0-49CF-BF98-A5FD0DEF336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a:extLst>
            <a:ext uri="{FF2B5EF4-FFF2-40B4-BE49-F238E27FC236}">
              <a16:creationId xmlns:a16="http://schemas.microsoft.com/office/drawing/2014/main" id="{B1617D16-F6CC-466A-B8A0-0681D878C48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a:extLst>
            <a:ext uri="{FF2B5EF4-FFF2-40B4-BE49-F238E27FC236}">
              <a16:creationId xmlns:a16="http://schemas.microsoft.com/office/drawing/2014/main" id="{92F70127-8354-428C-9D73-4C1AE67BA2E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a:extLst>
            <a:ext uri="{FF2B5EF4-FFF2-40B4-BE49-F238E27FC236}">
              <a16:creationId xmlns:a16="http://schemas.microsoft.com/office/drawing/2014/main" id="{9FCA958E-911B-4441-9E8C-9621DCF5316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a:extLst>
            <a:ext uri="{FF2B5EF4-FFF2-40B4-BE49-F238E27FC236}">
              <a16:creationId xmlns:a16="http://schemas.microsoft.com/office/drawing/2014/main" id="{A0C4A8B6-9943-42B4-B05C-82AD1957BBC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a:extLst>
            <a:ext uri="{FF2B5EF4-FFF2-40B4-BE49-F238E27FC236}">
              <a16:creationId xmlns:a16="http://schemas.microsoft.com/office/drawing/2014/main" id="{E4D279D1-BE3F-424C-B279-BCC28813D4C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1E13AF06-274E-4676-A461-D42AA2A3B2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6849CB2D-FDCF-42ED-B4C8-EA49D79DEF4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a:extLst>
            <a:ext uri="{FF2B5EF4-FFF2-40B4-BE49-F238E27FC236}">
              <a16:creationId xmlns:a16="http://schemas.microsoft.com/office/drawing/2014/main" id="{AE26D174-9F37-4D8F-A9FA-E26074C7CE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68" name="直線コネクタ 667">
          <a:extLst>
            <a:ext uri="{FF2B5EF4-FFF2-40B4-BE49-F238E27FC236}">
              <a16:creationId xmlns:a16="http://schemas.microsoft.com/office/drawing/2014/main" id="{B92B94AB-2980-45FD-952D-DA68CB79E308}"/>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児童館】&#10;一人当たり面積最小値テキスト">
          <a:extLst>
            <a:ext uri="{FF2B5EF4-FFF2-40B4-BE49-F238E27FC236}">
              <a16:creationId xmlns:a16="http://schemas.microsoft.com/office/drawing/2014/main" id="{FEAC2DD9-6876-4523-845D-53A22F116C88}"/>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a:extLst>
            <a:ext uri="{FF2B5EF4-FFF2-40B4-BE49-F238E27FC236}">
              <a16:creationId xmlns:a16="http://schemas.microsoft.com/office/drawing/2014/main" id="{CFA8A8DC-E365-4246-A488-A170AB27D023}"/>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71" name="【児童館】&#10;一人当たり面積最大値テキスト">
          <a:extLst>
            <a:ext uri="{FF2B5EF4-FFF2-40B4-BE49-F238E27FC236}">
              <a16:creationId xmlns:a16="http://schemas.microsoft.com/office/drawing/2014/main" id="{10781E6E-01F9-429E-A7B4-2EFE2AD2E69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72" name="直線コネクタ 671">
          <a:extLst>
            <a:ext uri="{FF2B5EF4-FFF2-40B4-BE49-F238E27FC236}">
              <a16:creationId xmlns:a16="http://schemas.microsoft.com/office/drawing/2014/main" id="{5B8AAD53-9606-4E00-A030-8114C79A19B3}"/>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73" name="【児童館】&#10;一人当たり面積平均値テキスト">
          <a:extLst>
            <a:ext uri="{FF2B5EF4-FFF2-40B4-BE49-F238E27FC236}">
              <a16:creationId xmlns:a16="http://schemas.microsoft.com/office/drawing/2014/main" id="{53184128-317D-47D9-8F96-4CE20B63EFAE}"/>
            </a:ext>
          </a:extLst>
        </xdr:cNvPr>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74" name="フローチャート: 判断 673">
          <a:extLst>
            <a:ext uri="{FF2B5EF4-FFF2-40B4-BE49-F238E27FC236}">
              <a16:creationId xmlns:a16="http://schemas.microsoft.com/office/drawing/2014/main" id="{622536D7-0B55-4672-AAB7-D145CFB55B30}"/>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5" name="フローチャート: 判断 674">
          <a:extLst>
            <a:ext uri="{FF2B5EF4-FFF2-40B4-BE49-F238E27FC236}">
              <a16:creationId xmlns:a16="http://schemas.microsoft.com/office/drawing/2014/main" id="{03F9742D-7525-4A6C-AFA7-8260E1217986}"/>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6" name="フローチャート: 判断 675">
          <a:extLst>
            <a:ext uri="{FF2B5EF4-FFF2-40B4-BE49-F238E27FC236}">
              <a16:creationId xmlns:a16="http://schemas.microsoft.com/office/drawing/2014/main" id="{A7B20147-ED85-470F-AAFB-A030DD06224B}"/>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77" name="フローチャート: 判断 676">
          <a:extLst>
            <a:ext uri="{FF2B5EF4-FFF2-40B4-BE49-F238E27FC236}">
              <a16:creationId xmlns:a16="http://schemas.microsoft.com/office/drawing/2014/main" id="{B0C06182-E8CE-4040-BC6F-25990D62502E}"/>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78" name="フローチャート: 判断 677">
          <a:extLst>
            <a:ext uri="{FF2B5EF4-FFF2-40B4-BE49-F238E27FC236}">
              <a16:creationId xmlns:a16="http://schemas.microsoft.com/office/drawing/2014/main" id="{EC4BF2E5-BBAC-4B28-83EB-5AC481DACFB3}"/>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2A7F2CB3-A158-4A6A-8C80-F7A4E022A9E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A5D33055-7E1F-40FF-92B4-40573CF318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52D9E14D-6CBB-4422-9322-C12D3A4878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BE2B6874-12B2-4D8F-8CB9-09DFA18A4D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B6D571CE-8957-4506-99B0-0AC4EDA2BF5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84" name="楕円 683">
          <a:extLst>
            <a:ext uri="{FF2B5EF4-FFF2-40B4-BE49-F238E27FC236}">
              <a16:creationId xmlns:a16="http://schemas.microsoft.com/office/drawing/2014/main" id="{1EA28164-50F1-4E38-9561-DFB7AD467B09}"/>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685" name="【児童館】&#10;一人当たり面積該当値テキスト">
          <a:extLst>
            <a:ext uri="{FF2B5EF4-FFF2-40B4-BE49-F238E27FC236}">
              <a16:creationId xmlns:a16="http://schemas.microsoft.com/office/drawing/2014/main" id="{ADE8434E-75A2-4B2D-9AAF-5A658B042502}"/>
            </a:ext>
          </a:extLst>
        </xdr:cNvPr>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686" name="楕円 685">
          <a:extLst>
            <a:ext uri="{FF2B5EF4-FFF2-40B4-BE49-F238E27FC236}">
              <a16:creationId xmlns:a16="http://schemas.microsoft.com/office/drawing/2014/main" id="{EF6CF038-D41C-4F20-BBD7-3366CD50CF0D}"/>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687" name="直線コネクタ 686">
          <a:extLst>
            <a:ext uri="{FF2B5EF4-FFF2-40B4-BE49-F238E27FC236}">
              <a16:creationId xmlns:a16="http://schemas.microsoft.com/office/drawing/2014/main" id="{89FBC8C9-373E-401E-8DF4-46588038042F}"/>
            </a:ext>
          </a:extLst>
        </xdr:cNvPr>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688" name="楕円 687">
          <a:extLst>
            <a:ext uri="{FF2B5EF4-FFF2-40B4-BE49-F238E27FC236}">
              <a16:creationId xmlns:a16="http://schemas.microsoft.com/office/drawing/2014/main" id="{2F14148E-6BF2-4740-8B60-742F653807BF}"/>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689" name="直線コネクタ 688">
          <a:extLst>
            <a:ext uri="{FF2B5EF4-FFF2-40B4-BE49-F238E27FC236}">
              <a16:creationId xmlns:a16="http://schemas.microsoft.com/office/drawing/2014/main" id="{4B44F4B8-EDDF-4549-A0DC-F004059201C8}"/>
            </a:ext>
          </a:extLst>
        </xdr:cNvPr>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90" name="楕円 689">
          <a:extLst>
            <a:ext uri="{FF2B5EF4-FFF2-40B4-BE49-F238E27FC236}">
              <a16:creationId xmlns:a16="http://schemas.microsoft.com/office/drawing/2014/main" id="{C31D5BFD-7270-4002-ADB4-67F096274561}"/>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26670</xdr:rowOff>
    </xdr:to>
    <xdr:cxnSp macro="">
      <xdr:nvCxnSpPr>
        <xdr:cNvPr id="691" name="直線コネクタ 690">
          <a:extLst>
            <a:ext uri="{FF2B5EF4-FFF2-40B4-BE49-F238E27FC236}">
              <a16:creationId xmlns:a16="http://schemas.microsoft.com/office/drawing/2014/main" id="{E21FB78C-8A0A-4C1C-9634-5C92107C1827}"/>
            </a:ext>
          </a:extLst>
        </xdr:cNvPr>
        <xdr:cNvCxnSpPr/>
      </xdr:nvCxnSpPr>
      <xdr:spPr>
        <a:xfrm flipV="1">
          <a:off x="19545300" y="14577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92" name="n_1aveValue【児童館】&#10;一人当たり面積">
          <a:extLst>
            <a:ext uri="{FF2B5EF4-FFF2-40B4-BE49-F238E27FC236}">
              <a16:creationId xmlns:a16="http://schemas.microsoft.com/office/drawing/2014/main" id="{2B4869BE-0019-4487-95A1-33DFD5953155}"/>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3" name="n_2aveValue【児童館】&#10;一人当たり面積">
          <a:extLst>
            <a:ext uri="{FF2B5EF4-FFF2-40B4-BE49-F238E27FC236}">
              <a16:creationId xmlns:a16="http://schemas.microsoft.com/office/drawing/2014/main" id="{E273B41F-DF7E-4B13-8C65-887625241804}"/>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94" name="n_3aveValue【児童館】&#10;一人当たり面積">
          <a:extLst>
            <a:ext uri="{FF2B5EF4-FFF2-40B4-BE49-F238E27FC236}">
              <a16:creationId xmlns:a16="http://schemas.microsoft.com/office/drawing/2014/main" id="{CA7327F6-B3A7-4E93-BA74-65EEBA47CC7A}"/>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5" name="n_4aveValue【児童館】&#10;一人当たり面積">
          <a:extLst>
            <a:ext uri="{FF2B5EF4-FFF2-40B4-BE49-F238E27FC236}">
              <a16:creationId xmlns:a16="http://schemas.microsoft.com/office/drawing/2014/main" id="{494BD0C6-680C-40DC-992B-A3B7280238C8}"/>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696" name="n_1mainValue【児童館】&#10;一人当たり面積">
          <a:extLst>
            <a:ext uri="{FF2B5EF4-FFF2-40B4-BE49-F238E27FC236}">
              <a16:creationId xmlns:a16="http://schemas.microsoft.com/office/drawing/2014/main" id="{FC5169CE-0E27-48C8-8BF0-924D9029639A}"/>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697" name="n_2mainValue【児童館】&#10;一人当たり面積">
          <a:extLst>
            <a:ext uri="{FF2B5EF4-FFF2-40B4-BE49-F238E27FC236}">
              <a16:creationId xmlns:a16="http://schemas.microsoft.com/office/drawing/2014/main" id="{77F22A54-ED75-4B82-A294-3CB7D9CEFBB2}"/>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98" name="n_3mainValue【児童館】&#10;一人当たり面積">
          <a:extLst>
            <a:ext uri="{FF2B5EF4-FFF2-40B4-BE49-F238E27FC236}">
              <a16:creationId xmlns:a16="http://schemas.microsoft.com/office/drawing/2014/main" id="{E012A758-5E46-460A-993E-0E3014B8A38E}"/>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8BE9E958-A899-4280-8B15-444D6DF4F5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D4A39120-8AB1-4961-824A-0A60B10514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3185BE62-57B4-4DB9-A3BF-E6D64422E7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7A33F7B7-51E8-401A-8FA2-2B373BA95D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A3D1D345-B5B9-477B-8A32-C88F03FB15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BCEE4832-3B71-4FEB-8B17-0EEEE46E33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7534190C-B631-4117-98A7-3B3921AA13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B57D959C-5330-44B5-ACBF-F195A285F4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E9FA187B-D18B-462E-ACDA-BC7E67FEAA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36552B87-3A70-48E4-9E22-A202DC762F2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5AC48E84-4AFF-4151-8785-BAC12E9D96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a:extLst>
            <a:ext uri="{FF2B5EF4-FFF2-40B4-BE49-F238E27FC236}">
              <a16:creationId xmlns:a16="http://schemas.microsoft.com/office/drawing/2014/main" id="{3CAFBA98-3391-4362-9BF6-F5D2A9E7DB2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022E0C07-9683-4396-A887-C9FA1104DC7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a:extLst>
            <a:ext uri="{FF2B5EF4-FFF2-40B4-BE49-F238E27FC236}">
              <a16:creationId xmlns:a16="http://schemas.microsoft.com/office/drawing/2014/main" id="{6FE54408-E2FE-4A4B-8357-B1E5501A04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a:extLst>
            <a:ext uri="{FF2B5EF4-FFF2-40B4-BE49-F238E27FC236}">
              <a16:creationId xmlns:a16="http://schemas.microsoft.com/office/drawing/2014/main" id="{7D344D57-7FC7-4066-9A90-693664C554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a:extLst>
            <a:ext uri="{FF2B5EF4-FFF2-40B4-BE49-F238E27FC236}">
              <a16:creationId xmlns:a16="http://schemas.microsoft.com/office/drawing/2014/main" id="{9FAE6592-7020-4CC1-923B-0BB070AB095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a:extLst>
            <a:ext uri="{FF2B5EF4-FFF2-40B4-BE49-F238E27FC236}">
              <a16:creationId xmlns:a16="http://schemas.microsoft.com/office/drawing/2014/main" id="{093E0560-4ABC-4D50-BEEA-6AC5EA97F5D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a:extLst>
            <a:ext uri="{FF2B5EF4-FFF2-40B4-BE49-F238E27FC236}">
              <a16:creationId xmlns:a16="http://schemas.microsoft.com/office/drawing/2014/main" id="{188DB3E8-3A0E-457F-AA3F-21042FDD846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a:extLst>
            <a:ext uri="{FF2B5EF4-FFF2-40B4-BE49-F238E27FC236}">
              <a16:creationId xmlns:a16="http://schemas.microsoft.com/office/drawing/2014/main" id="{BAEDBFBF-15C1-47A3-8555-572B08497C1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a:extLst>
            <a:ext uri="{FF2B5EF4-FFF2-40B4-BE49-F238E27FC236}">
              <a16:creationId xmlns:a16="http://schemas.microsoft.com/office/drawing/2014/main" id="{A4BB7AE8-FCD6-4322-AEDA-98842A32BF5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a:extLst>
            <a:ext uri="{FF2B5EF4-FFF2-40B4-BE49-F238E27FC236}">
              <a16:creationId xmlns:a16="http://schemas.microsoft.com/office/drawing/2014/main" id="{5100F5F4-641C-4E6A-AA9C-A2B06432925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a:extLst>
            <a:ext uri="{FF2B5EF4-FFF2-40B4-BE49-F238E27FC236}">
              <a16:creationId xmlns:a16="http://schemas.microsoft.com/office/drawing/2014/main" id="{37B00E6B-5863-49EA-914A-EA2BF8BDFDC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a:extLst>
            <a:ext uri="{FF2B5EF4-FFF2-40B4-BE49-F238E27FC236}">
              <a16:creationId xmlns:a16="http://schemas.microsoft.com/office/drawing/2014/main" id="{3B90F4C7-8770-453F-A61B-89C19DFFFA4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47EF4F71-7983-4E1A-80DE-CCB11B4735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0B886225-86DE-43CA-9DF9-B8EF5D220A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24" name="直線コネクタ 723">
          <a:extLst>
            <a:ext uri="{FF2B5EF4-FFF2-40B4-BE49-F238E27FC236}">
              <a16:creationId xmlns:a16="http://schemas.microsoft.com/office/drawing/2014/main" id="{0E9EB647-6882-4B85-B8BF-EECD10CE47DA}"/>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25" name="【公民館】&#10;有形固定資産減価償却率最小値テキスト">
          <a:extLst>
            <a:ext uri="{FF2B5EF4-FFF2-40B4-BE49-F238E27FC236}">
              <a16:creationId xmlns:a16="http://schemas.microsoft.com/office/drawing/2014/main" id="{6C2F81AE-45AC-4A98-A32B-CEB0F9B2E50E}"/>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26" name="直線コネクタ 725">
          <a:extLst>
            <a:ext uri="{FF2B5EF4-FFF2-40B4-BE49-F238E27FC236}">
              <a16:creationId xmlns:a16="http://schemas.microsoft.com/office/drawing/2014/main" id="{9DD07168-3F30-4FB5-9981-FEB8ADE1D593}"/>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7" name="【公民館】&#10;有形固定資産減価償却率最大値テキスト">
          <a:extLst>
            <a:ext uri="{FF2B5EF4-FFF2-40B4-BE49-F238E27FC236}">
              <a16:creationId xmlns:a16="http://schemas.microsoft.com/office/drawing/2014/main" id="{07DEC527-96A1-4987-A50E-087FB2D1D45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8" name="直線コネクタ 727">
          <a:extLst>
            <a:ext uri="{FF2B5EF4-FFF2-40B4-BE49-F238E27FC236}">
              <a16:creationId xmlns:a16="http://schemas.microsoft.com/office/drawing/2014/main" id="{B54D82C9-46AD-4170-9380-AB726D4B7B7C}"/>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29" name="【公民館】&#10;有形固定資産減価償却率平均値テキスト">
          <a:extLst>
            <a:ext uri="{FF2B5EF4-FFF2-40B4-BE49-F238E27FC236}">
              <a16:creationId xmlns:a16="http://schemas.microsoft.com/office/drawing/2014/main" id="{845A56FF-6885-4666-9DF6-17FE2FA1498F}"/>
            </a:ext>
          </a:extLst>
        </xdr:cNvPr>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30" name="フローチャート: 判断 729">
          <a:extLst>
            <a:ext uri="{FF2B5EF4-FFF2-40B4-BE49-F238E27FC236}">
              <a16:creationId xmlns:a16="http://schemas.microsoft.com/office/drawing/2014/main" id="{2C305515-8009-4D1F-AB10-42F54CA508B9}"/>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31" name="フローチャート: 判断 730">
          <a:extLst>
            <a:ext uri="{FF2B5EF4-FFF2-40B4-BE49-F238E27FC236}">
              <a16:creationId xmlns:a16="http://schemas.microsoft.com/office/drawing/2014/main" id="{794FEF6B-7F5D-4DF9-9368-EE718EC3A01F}"/>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2" name="フローチャート: 判断 731">
          <a:extLst>
            <a:ext uri="{FF2B5EF4-FFF2-40B4-BE49-F238E27FC236}">
              <a16:creationId xmlns:a16="http://schemas.microsoft.com/office/drawing/2014/main" id="{8A97946A-D542-44E0-9B90-9504B0A067BF}"/>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33" name="フローチャート: 判断 732">
          <a:extLst>
            <a:ext uri="{FF2B5EF4-FFF2-40B4-BE49-F238E27FC236}">
              <a16:creationId xmlns:a16="http://schemas.microsoft.com/office/drawing/2014/main" id="{1012EF12-E26E-4A9C-929B-49719CBB8B30}"/>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34" name="フローチャート: 判断 733">
          <a:extLst>
            <a:ext uri="{FF2B5EF4-FFF2-40B4-BE49-F238E27FC236}">
              <a16:creationId xmlns:a16="http://schemas.microsoft.com/office/drawing/2014/main" id="{05F44E1B-A66F-4A7D-9F52-58ED897560CB}"/>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CD44033-A28F-47A3-B25A-22D193098A8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1BE5C8B-F4D6-4EAE-B76E-E056AFDD17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0271BC0-F347-4751-9095-1CC68696B4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F937C89-B634-4CAF-9DC8-6577E596C7A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D4A9BB8-C4B7-4A39-9643-3B8BCD3BF3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149498</xdr:rowOff>
    </xdr:from>
    <xdr:to>
      <xdr:col>85</xdr:col>
      <xdr:colOff>177800</xdr:colOff>
      <xdr:row>105</xdr:row>
      <xdr:rowOff>79648</xdr:rowOff>
    </xdr:to>
    <xdr:sp macro="" textlink="">
      <xdr:nvSpPr>
        <xdr:cNvPr id="740" name="楕円 739">
          <a:extLst>
            <a:ext uri="{FF2B5EF4-FFF2-40B4-BE49-F238E27FC236}">
              <a16:creationId xmlns:a16="http://schemas.microsoft.com/office/drawing/2014/main" id="{ABFF4149-66C3-4F26-AAF8-A64BEF267E2B}"/>
            </a:ext>
          </a:extLst>
        </xdr:cNvPr>
        <xdr:cNvSpPr/>
      </xdr:nvSpPr>
      <xdr:spPr>
        <a:xfrm>
          <a:off x="16268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925</xdr:rowOff>
    </xdr:from>
    <xdr:ext cx="405111" cy="259045"/>
    <xdr:sp macro="" textlink="">
      <xdr:nvSpPr>
        <xdr:cNvPr id="741" name="【公民館】&#10;有形固定資産減価償却率該当値テキスト">
          <a:extLst>
            <a:ext uri="{FF2B5EF4-FFF2-40B4-BE49-F238E27FC236}">
              <a16:creationId xmlns:a16="http://schemas.microsoft.com/office/drawing/2014/main" id="{A057858E-F345-42C2-BFAB-AE7395695564}"/>
            </a:ext>
          </a:extLst>
        </xdr:cNvPr>
        <xdr:cNvSpPr txBox="1"/>
      </xdr:nvSpPr>
      <xdr:spPr>
        <a:xfrm>
          <a:off x="16357600" y="1783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108676</xdr:rowOff>
    </xdr:from>
    <xdr:to>
      <xdr:col>81</xdr:col>
      <xdr:colOff>101600</xdr:colOff>
      <xdr:row>105</xdr:row>
      <xdr:rowOff>38826</xdr:rowOff>
    </xdr:to>
    <xdr:sp macro="" textlink="">
      <xdr:nvSpPr>
        <xdr:cNvPr id="742" name="楕円 741">
          <a:extLst>
            <a:ext uri="{FF2B5EF4-FFF2-40B4-BE49-F238E27FC236}">
              <a16:creationId xmlns:a16="http://schemas.microsoft.com/office/drawing/2014/main" id="{8CE6584B-86C9-4633-A4C5-E0179A03A8EC}"/>
            </a:ext>
          </a:extLst>
        </xdr:cNvPr>
        <xdr:cNvSpPr/>
      </xdr:nvSpPr>
      <xdr:spPr>
        <a:xfrm>
          <a:off x="15430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159476</xdr:rowOff>
    </xdr:from>
    <xdr:to>
      <xdr:col>85</xdr:col>
      <xdr:colOff>127000</xdr:colOff>
      <xdr:row>105</xdr:row>
      <xdr:rowOff>28848</xdr:rowOff>
    </xdr:to>
    <xdr:cxnSp macro="">
      <xdr:nvCxnSpPr>
        <xdr:cNvPr id="743" name="直線コネクタ 742">
          <a:extLst>
            <a:ext uri="{FF2B5EF4-FFF2-40B4-BE49-F238E27FC236}">
              <a16:creationId xmlns:a16="http://schemas.microsoft.com/office/drawing/2014/main" id="{C24A2F2B-B9B4-40E4-859B-AA5EA7A6A56C}"/>
            </a:ext>
          </a:extLst>
        </xdr:cNvPr>
        <xdr:cNvCxnSpPr/>
      </xdr:nvCxnSpPr>
      <xdr:spPr>
        <a:xfrm>
          <a:off x="15481300" y="1799027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44" name="楕円 743">
          <a:extLst>
            <a:ext uri="{FF2B5EF4-FFF2-40B4-BE49-F238E27FC236}">
              <a16:creationId xmlns:a16="http://schemas.microsoft.com/office/drawing/2014/main" id="{54842849-7CE6-4576-9BEE-9164351D1891}"/>
            </a:ext>
          </a:extLst>
        </xdr:cNvPr>
        <xdr:cNvSpPr/>
      </xdr:nvSpPr>
      <xdr:spPr>
        <a:xfrm>
          <a:off x="14541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104</xdr:row>
      <xdr:rowOff>159476</xdr:rowOff>
    </xdr:to>
    <xdr:cxnSp macro="">
      <xdr:nvCxnSpPr>
        <xdr:cNvPr id="745" name="直線コネクタ 744">
          <a:extLst>
            <a:ext uri="{FF2B5EF4-FFF2-40B4-BE49-F238E27FC236}">
              <a16:creationId xmlns:a16="http://schemas.microsoft.com/office/drawing/2014/main" id="{C65795FF-6648-470E-8F51-821416E9FE4A}"/>
            </a:ext>
          </a:extLst>
        </xdr:cNvPr>
        <xdr:cNvCxnSpPr/>
      </xdr:nvCxnSpPr>
      <xdr:spPr>
        <a:xfrm>
          <a:off x="14592300" y="179510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30299</xdr:rowOff>
    </xdr:from>
    <xdr:to>
      <xdr:col>72</xdr:col>
      <xdr:colOff>38100</xdr:colOff>
      <xdr:row>104</xdr:row>
      <xdr:rowOff>131899</xdr:rowOff>
    </xdr:to>
    <xdr:sp macro="" textlink="">
      <xdr:nvSpPr>
        <xdr:cNvPr id="746" name="楕円 745">
          <a:extLst>
            <a:ext uri="{FF2B5EF4-FFF2-40B4-BE49-F238E27FC236}">
              <a16:creationId xmlns:a16="http://schemas.microsoft.com/office/drawing/2014/main" id="{69FA684F-DDBF-4DE4-86CF-9FCB8C900591}"/>
            </a:ext>
          </a:extLst>
        </xdr:cNvPr>
        <xdr:cNvSpPr/>
      </xdr:nvSpPr>
      <xdr:spPr>
        <a:xfrm>
          <a:off x="13652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81099</xdr:rowOff>
    </xdr:from>
    <xdr:to>
      <xdr:col>76</xdr:col>
      <xdr:colOff>114300</xdr:colOff>
      <xdr:row>104</xdr:row>
      <xdr:rowOff>120287</xdr:rowOff>
    </xdr:to>
    <xdr:cxnSp macro="">
      <xdr:nvCxnSpPr>
        <xdr:cNvPr id="747" name="直線コネクタ 746">
          <a:extLst>
            <a:ext uri="{FF2B5EF4-FFF2-40B4-BE49-F238E27FC236}">
              <a16:creationId xmlns:a16="http://schemas.microsoft.com/office/drawing/2014/main" id="{6D9984CC-AD89-4F4B-BF7F-139D9F359739}"/>
            </a:ext>
          </a:extLst>
        </xdr:cNvPr>
        <xdr:cNvCxnSpPr/>
      </xdr:nvCxnSpPr>
      <xdr:spPr>
        <a:xfrm>
          <a:off x="13703300" y="179118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48" name="n_1aveValue【公民館】&#10;有形固定資産減価償却率">
          <a:extLst>
            <a:ext uri="{FF2B5EF4-FFF2-40B4-BE49-F238E27FC236}">
              <a16:creationId xmlns:a16="http://schemas.microsoft.com/office/drawing/2014/main" id="{18D9C0BB-66B4-4B0C-B74E-AAB0E18648CD}"/>
            </a:ext>
          </a:extLst>
        </xdr:cNvPr>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49" name="n_2aveValue【公民館】&#10;有形固定資産減価償却率">
          <a:extLst>
            <a:ext uri="{FF2B5EF4-FFF2-40B4-BE49-F238E27FC236}">
              <a16:creationId xmlns:a16="http://schemas.microsoft.com/office/drawing/2014/main" id="{99104EE3-DFAE-45D7-AB6A-F0C94F8DABE6}"/>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50" name="n_3aveValue【公民館】&#10;有形固定資産減価償却率">
          <a:extLst>
            <a:ext uri="{FF2B5EF4-FFF2-40B4-BE49-F238E27FC236}">
              <a16:creationId xmlns:a16="http://schemas.microsoft.com/office/drawing/2014/main" id="{D7D1BCC4-5C09-4875-821F-453C27A6AD13}"/>
            </a:ext>
          </a:extLst>
        </xdr:cNvPr>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51" name="n_4aveValue【公民館】&#10;有形固定資産減価償却率">
          <a:extLst>
            <a:ext uri="{FF2B5EF4-FFF2-40B4-BE49-F238E27FC236}">
              <a16:creationId xmlns:a16="http://schemas.microsoft.com/office/drawing/2014/main" id="{52AF1AA1-D6EE-45A9-82EE-4B59921FBD5B}"/>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55353</xdr:rowOff>
    </xdr:from>
    <xdr:ext cx="405111" cy="259045"/>
    <xdr:sp macro="" textlink="">
      <xdr:nvSpPr>
        <xdr:cNvPr id="752" name="n_1mainValue【公民館】&#10;有形固定資産減価償却率">
          <a:extLst>
            <a:ext uri="{FF2B5EF4-FFF2-40B4-BE49-F238E27FC236}">
              <a16:creationId xmlns:a16="http://schemas.microsoft.com/office/drawing/2014/main" id="{53E0EE55-196E-48E6-A2D2-209A6329556A}"/>
            </a:ext>
          </a:extLst>
        </xdr:cNvPr>
        <xdr:cNvSpPr txBox="1"/>
      </xdr:nvSpPr>
      <xdr:spPr>
        <a:xfrm>
          <a:off x="152660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53" name="n_2mainValue【公民館】&#10;有形固定資産減価償却率">
          <a:extLst>
            <a:ext uri="{FF2B5EF4-FFF2-40B4-BE49-F238E27FC236}">
              <a16:creationId xmlns:a16="http://schemas.microsoft.com/office/drawing/2014/main" id="{C071BFF1-B584-4220-B29C-C3C532CF346B}"/>
            </a:ext>
          </a:extLst>
        </xdr:cNvPr>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148426</xdr:rowOff>
    </xdr:from>
    <xdr:ext cx="405111" cy="259045"/>
    <xdr:sp macro="" textlink="">
      <xdr:nvSpPr>
        <xdr:cNvPr id="754" name="n_3mainValue【公民館】&#10;有形固定資産減価償却率">
          <a:extLst>
            <a:ext uri="{FF2B5EF4-FFF2-40B4-BE49-F238E27FC236}">
              <a16:creationId xmlns:a16="http://schemas.microsoft.com/office/drawing/2014/main" id="{02DF22AA-58E2-47A4-90E9-C4451597DAEB}"/>
            </a:ext>
          </a:extLst>
        </xdr:cNvPr>
        <xdr:cNvSpPr txBox="1"/>
      </xdr:nvSpPr>
      <xdr:spPr>
        <a:xfrm>
          <a:off x="13500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410CDC0D-3DD6-40C0-9210-EC830D8333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FD016624-8595-48CB-85BF-510673896D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D177C152-8D07-4039-B8E3-DD0F09B7A9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165940EC-9717-4188-AA4A-A2E8BAB9E47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76CFCEB6-A4C1-4B48-869D-26EBE58F56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EAC670FB-0A2C-4BA2-AECC-8CD5B6A175D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8E18C151-4707-49FF-B8E1-70D4B37E70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EAD524EB-5757-4B79-97E1-7943042C11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1B149A9A-260A-4ADB-97C8-F67031DB2E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1F53659C-D475-41BE-B869-EC54BC6632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a:extLst>
            <a:ext uri="{FF2B5EF4-FFF2-40B4-BE49-F238E27FC236}">
              <a16:creationId xmlns:a16="http://schemas.microsoft.com/office/drawing/2014/main" id="{0B77CB80-C3BA-4C4E-B447-603C3E43769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a:extLst>
            <a:ext uri="{FF2B5EF4-FFF2-40B4-BE49-F238E27FC236}">
              <a16:creationId xmlns:a16="http://schemas.microsoft.com/office/drawing/2014/main" id="{4FCFB8B9-D52C-49A8-AA20-025E02B2111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a:extLst>
            <a:ext uri="{FF2B5EF4-FFF2-40B4-BE49-F238E27FC236}">
              <a16:creationId xmlns:a16="http://schemas.microsoft.com/office/drawing/2014/main" id="{9D4DB0FB-54AF-406A-8DA5-1D3C68C5D31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a:extLst>
            <a:ext uri="{FF2B5EF4-FFF2-40B4-BE49-F238E27FC236}">
              <a16:creationId xmlns:a16="http://schemas.microsoft.com/office/drawing/2014/main" id="{1C7122DF-5DDB-47D7-8805-6770AB4978D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a:extLst>
            <a:ext uri="{FF2B5EF4-FFF2-40B4-BE49-F238E27FC236}">
              <a16:creationId xmlns:a16="http://schemas.microsoft.com/office/drawing/2014/main" id="{F5EB7590-6782-4D1F-BF4A-1469A49AA40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a:extLst>
            <a:ext uri="{FF2B5EF4-FFF2-40B4-BE49-F238E27FC236}">
              <a16:creationId xmlns:a16="http://schemas.microsoft.com/office/drawing/2014/main" id="{874BD086-17BB-4BF6-B502-D082EC1228F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a:extLst>
            <a:ext uri="{FF2B5EF4-FFF2-40B4-BE49-F238E27FC236}">
              <a16:creationId xmlns:a16="http://schemas.microsoft.com/office/drawing/2014/main" id="{725C58C3-B8D3-45BF-8FE7-4BF9128E0BF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a:extLst>
            <a:ext uri="{FF2B5EF4-FFF2-40B4-BE49-F238E27FC236}">
              <a16:creationId xmlns:a16="http://schemas.microsoft.com/office/drawing/2014/main" id="{60173689-1CD6-4E60-BD54-2B2A839BCC7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680ED9DE-3217-4584-9288-D76D8751E84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4B35F1FE-93B1-42A8-94EE-5479B7EF44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a:extLst>
            <a:ext uri="{FF2B5EF4-FFF2-40B4-BE49-F238E27FC236}">
              <a16:creationId xmlns:a16="http://schemas.microsoft.com/office/drawing/2014/main" id="{B90C06CE-E8A9-413C-9538-6345590FB6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76" name="直線コネクタ 775">
          <a:extLst>
            <a:ext uri="{FF2B5EF4-FFF2-40B4-BE49-F238E27FC236}">
              <a16:creationId xmlns:a16="http://schemas.microsoft.com/office/drawing/2014/main" id="{5FC7D2DB-3D8D-4914-BFAE-E28DCBE60217}"/>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77" name="【公民館】&#10;一人当たり面積最小値テキスト">
          <a:extLst>
            <a:ext uri="{FF2B5EF4-FFF2-40B4-BE49-F238E27FC236}">
              <a16:creationId xmlns:a16="http://schemas.microsoft.com/office/drawing/2014/main" id="{FDA24AD4-AE3C-453A-8EE6-EC30E64A36BC}"/>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78" name="直線コネクタ 777">
          <a:extLst>
            <a:ext uri="{FF2B5EF4-FFF2-40B4-BE49-F238E27FC236}">
              <a16:creationId xmlns:a16="http://schemas.microsoft.com/office/drawing/2014/main" id="{E57C6111-B774-4F9F-8F22-4A228FDEB056}"/>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9" name="【公民館】&#10;一人当たり面積最大値テキスト">
          <a:extLst>
            <a:ext uri="{FF2B5EF4-FFF2-40B4-BE49-F238E27FC236}">
              <a16:creationId xmlns:a16="http://schemas.microsoft.com/office/drawing/2014/main" id="{83C56411-151C-4747-93F2-0833400F0093}"/>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80" name="直線コネクタ 779">
          <a:extLst>
            <a:ext uri="{FF2B5EF4-FFF2-40B4-BE49-F238E27FC236}">
              <a16:creationId xmlns:a16="http://schemas.microsoft.com/office/drawing/2014/main" id="{A774EB9E-076A-4D91-B12D-FE1B044031A9}"/>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81" name="【公民館】&#10;一人当たり面積平均値テキスト">
          <a:extLst>
            <a:ext uri="{FF2B5EF4-FFF2-40B4-BE49-F238E27FC236}">
              <a16:creationId xmlns:a16="http://schemas.microsoft.com/office/drawing/2014/main" id="{AC753B74-0155-4A19-9D76-EBEEBF956B29}"/>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82" name="フローチャート: 判断 781">
          <a:extLst>
            <a:ext uri="{FF2B5EF4-FFF2-40B4-BE49-F238E27FC236}">
              <a16:creationId xmlns:a16="http://schemas.microsoft.com/office/drawing/2014/main" id="{D87CA59E-E6B1-4985-BF13-0832A2868142}"/>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83" name="フローチャート: 判断 782">
          <a:extLst>
            <a:ext uri="{FF2B5EF4-FFF2-40B4-BE49-F238E27FC236}">
              <a16:creationId xmlns:a16="http://schemas.microsoft.com/office/drawing/2014/main" id="{4F5071AC-0441-4813-93EE-6C9279E9F58C}"/>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84" name="フローチャート: 判断 783">
          <a:extLst>
            <a:ext uri="{FF2B5EF4-FFF2-40B4-BE49-F238E27FC236}">
              <a16:creationId xmlns:a16="http://schemas.microsoft.com/office/drawing/2014/main" id="{650F25A4-5CB6-4FEF-B238-DB78805CACCF}"/>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85" name="フローチャート: 判断 784">
          <a:extLst>
            <a:ext uri="{FF2B5EF4-FFF2-40B4-BE49-F238E27FC236}">
              <a16:creationId xmlns:a16="http://schemas.microsoft.com/office/drawing/2014/main" id="{C2286318-967D-42B8-94F1-46EBD38443B2}"/>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86" name="フローチャート: 判断 785">
          <a:extLst>
            <a:ext uri="{FF2B5EF4-FFF2-40B4-BE49-F238E27FC236}">
              <a16:creationId xmlns:a16="http://schemas.microsoft.com/office/drawing/2014/main" id="{D9C6E2B1-A96B-4820-9A3B-55D9FFB31F78}"/>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7ECACE42-05E2-4D67-B1CB-6EF66C41A1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702EA09C-4427-4357-AA4A-67609D7A8A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C71592C1-13E8-44FA-B803-D91FD43B46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BC7ABA30-D752-47E9-B45D-26DA369578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BC684A60-65EF-4DB8-A187-FEACF4C9E8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84837</xdr:rowOff>
    </xdr:from>
    <xdr:to>
      <xdr:col>116</xdr:col>
      <xdr:colOff>114300</xdr:colOff>
      <xdr:row>106</xdr:row>
      <xdr:rowOff>14987</xdr:rowOff>
    </xdr:to>
    <xdr:sp macro="" textlink="">
      <xdr:nvSpPr>
        <xdr:cNvPr id="792" name="楕円 791">
          <a:extLst>
            <a:ext uri="{FF2B5EF4-FFF2-40B4-BE49-F238E27FC236}">
              <a16:creationId xmlns:a16="http://schemas.microsoft.com/office/drawing/2014/main" id="{84FC6CB7-D93D-4278-A194-934671266D9E}"/>
            </a:ext>
          </a:extLst>
        </xdr:cNvPr>
        <xdr:cNvSpPr/>
      </xdr:nvSpPr>
      <xdr:spPr>
        <a:xfrm>
          <a:off x="221107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107714</xdr:rowOff>
    </xdr:from>
    <xdr:ext cx="469744" cy="259045"/>
    <xdr:sp macro="" textlink="">
      <xdr:nvSpPr>
        <xdr:cNvPr id="793" name="【公民館】&#10;一人当たり面積該当値テキスト">
          <a:extLst>
            <a:ext uri="{FF2B5EF4-FFF2-40B4-BE49-F238E27FC236}">
              <a16:creationId xmlns:a16="http://schemas.microsoft.com/office/drawing/2014/main" id="{2E3F33FF-13D7-4314-A593-820B2F44C889}"/>
            </a:ext>
          </a:extLst>
        </xdr:cNvPr>
        <xdr:cNvSpPr txBox="1"/>
      </xdr:nvSpPr>
      <xdr:spPr>
        <a:xfrm>
          <a:off x="22199600" y="1793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96265</xdr:rowOff>
    </xdr:from>
    <xdr:to>
      <xdr:col>112</xdr:col>
      <xdr:colOff>38100</xdr:colOff>
      <xdr:row>106</xdr:row>
      <xdr:rowOff>26415</xdr:rowOff>
    </xdr:to>
    <xdr:sp macro="" textlink="">
      <xdr:nvSpPr>
        <xdr:cNvPr id="794" name="楕円 793">
          <a:extLst>
            <a:ext uri="{FF2B5EF4-FFF2-40B4-BE49-F238E27FC236}">
              <a16:creationId xmlns:a16="http://schemas.microsoft.com/office/drawing/2014/main" id="{6A2A7C43-F1B0-433E-80B4-C596873527FB}"/>
            </a:ext>
          </a:extLst>
        </xdr:cNvPr>
        <xdr:cNvSpPr/>
      </xdr:nvSpPr>
      <xdr:spPr>
        <a:xfrm>
          <a:off x="21272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135637</xdr:rowOff>
    </xdr:from>
    <xdr:to>
      <xdr:col>116</xdr:col>
      <xdr:colOff>63500</xdr:colOff>
      <xdr:row>105</xdr:row>
      <xdr:rowOff>147065</xdr:rowOff>
    </xdr:to>
    <xdr:cxnSp macro="">
      <xdr:nvCxnSpPr>
        <xdr:cNvPr id="795" name="直線コネクタ 794">
          <a:extLst>
            <a:ext uri="{FF2B5EF4-FFF2-40B4-BE49-F238E27FC236}">
              <a16:creationId xmlns:a16="http://schemas.microsoft.com/office/drawing/2014/main" id="{F612E3CB-5D4D-4224-81B3-9B1E88A81F1A}"/>
            </a:ext>
          </a:extLst>
        </xdr:cNvPr>
        <xdr:cNvCxnSpPr/>
      </xdr:nvCxnSpPr>
      <xdr:spPr>
        <a:xfrm flipV="1">
          <a:off x="21323300" y="18137887"/>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96" name="楕円 795">
          <a:extLst>
            <a:ext uri="{FF2B5EF4-FFF2-40B4-BE49-F238E27FC236}">
              <a16:creationId xmlns:a16="http://schemas.microsoft.com/office/drawing/2014/main" id="{E592949C-F604-4541-AD1C-D345D98F05D3}"/>
            </a:ext>
          </a:extLst>
        </xdr:cNvPr>
        <xdr:cNvSpPr/>
      </xdr:nvSpPr>
      <xdr:spPr>
        <a:xfrm>
          <a:off x="20383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147065</xdr:rowOff>
    </xdr:from>
    <xdr:to>
      <xdr:col>111</xdr:col>
      <xdr:colOff>177800</xdr:colOff>
      <xdr:row>105</xdr:row>
      <xdr:rowOff>153924</xdr:rowOff>
    </xdr:to>
    <xdr:cxnSp macro="">
      <xdr:nvCxnSpPr>
        <xdr:cNvPr id="797" name="直線コネクタ 796">
          <a:extLst>
            <a:ext uri="{FF2B5EF4-FFF2-40B4-BE49-F238E27FC236}">
              <a16:creationId xmlns:a16="http://schemas.microsoft.com/office/drawing/2014/main" id="{B248410B-6ADC-4982-955B-6CCD547CB699}"/>
            </a:ext>
          </a:extLst>
        </xdr:cNvPr>
        <xdr:cNvCxnSpPr/>
      </xdr:nvCxnSpPr>
      <xdr:spPr>
        <a:xfrm flipV="1">
          <a:off x="20434300" y="181493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107696</xdr:rowOff>
    </xdr:from>
    <xdr:to>
      <xdr:col>102</xdr:col>
      <xdr:colOff>165100</xdr:colOff>
      <xdr:row>106</xdr:row>
      <xdr:rowOff>37846</xdr:rowOff>
    </xdr:to>
    <xdr:sp macro="" textlink="">
      <xdr:nvSpPr>
        <xdr:cNvPr id="798" name="楕円 797">
          <a:extLst>
            <a:ext uri="{FF2B5EF4-FFF2-40B4-BE49-F238E27FC236}">
              <a16:creationId xmlns:a16="http://schemas.microsoft.com/office/drawing/2014/main" id="{8729E18D-E0E8-4F29-BB79-196AA06F56C6}"/>
            </a:ext>
          </a:extLst>
        </xdr:cNvPr>
        <xdr:cNvSpPr/>
      </xdr:nvSpPr>
      <xdr:spPr>
        <a:xfrm>
          <a:off x="19494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153924</xdr:rowOff>
    </xdr:from>
    <xdr:to>
      <xdr:col>107</xdr:col>
      <xdr:colOff>50800</xdr:colOff>
      <xdr:row>105</xdr:row>
      <xdr:rowOff>158496</xdr:rowOff>
    </xdr:to>
    <xdr:cxnSp macro="">
      <xdr:nvCxnSpPr>
        <xdr:cNvPr id="799" name="直線コネクタ 798">
          <a:extLst>
            <a:ext uri="{FF2B5EF4-FFF2-40B4-BE49-F238E27FC236}">
              <a16:creationId xmlns:a16="http://schemas.microsoft.com/office/drawing/2014/main" id="{35C85DED-6140-4B59-AEEC-A1208F39391D}"/>
            </a:ext>
          </a:extLst>
        </xdr:cNvPr>
        <xdr:cNvCxnSpPr/>
      </xdr:nvCxnSpPr>
      <xdr:spPr>
        <a:xfrm flipV="1">
          <a:off x="19545300" y="1815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00" name="n_1aveValue【公民館】&#10;一人当たり面積">
          <a:extLst>
            <a:ext uri="{FF2B5EF4-FFF2-40B4-BE49-F238E27FC236}">
              <a16:creationId xmlns:a16="http://schemas.microsoft.com/office/drawing/2014/main" id="{9F892B17-D6A1-4522-8610-CEB1186C3550}"/>
            </a:ext>
          </a:extLst>
        </xdr:cNvPr>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01" name="n_2aveValue【公民館】&#10;一人当たり面積">
          <a:extLst>
            <a:ext uri="{FF2B5EF4-FFF2-40B4-BE49-F238E27FC236}">
              <a16:creationId xmlns:a16="http://schemas.microsoft.com/office/drawing/2014/main" id="{50178C66-D1CE-416F-BB28-2C509970B263}"/>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02" name="n_3aveValue【公民館】&#10;一人当たり面積">
          <a:extLst>
            <a:ext uri="{FF2B5EF4-FFF2-40B4-BE49-F238E27FC236}">
              <a16:creationId xmlns:a16="http://schemas.microsoft.com/office/drawing/2014/main" id="{178CE97B-ECFE-4B4B-AE9B-D2EAA252F433}"/>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03" name="n_4aveValue【公民館】&#10;一人当たり面積">
          <a:extLst>
            <a:ext uri="{FF2B5EF4-FFF2-40B4-BE49-F238E27FC236}">
              <a16:creationId xmlns:a16="http://schemas.microsoft.com/office/drawing/2014/main" id="{05A04618-60AD-45F3-9264-0895B9139CDE}"/>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42942</xdr:rowOff>
    </xdr:from>
    <xdr:ext cx="469744" cy="259045"/>
    <xdr:sp macro="" textlink="">
      <xdr:nvSpPr>
        <xdr:cNvPr id="804" name="n_1mainValue【公民館】&#10;一人当たり面積">
          <a:extLst>
            <a:ext uri="{FF2B5EF4-FFF2-40B4-BE49-F238E27FC236}">
              <a16:creationId xmlns:a16="http://schemas.microsoft.com/office/drawing/2014/main" id="{9D40C071-C12E-4F60-A5AF-CB85674E6DAA}"/>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05" name="n_2mainValue【公民館】&#10;一人当たり面積">
          <a:extLst>
            <a:ext uri="{FF2B5EF4-FFF2-40B4-BE49-F238E27FC236}">
              <a16:creationId xmlns:a16="http://schemas.microsoft.com/office/drawing/2014/main" id="{1C4DB088-835D-41B2-804A-942B5E852EC7}"/>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54373</xdr:rowOff>
    </xdr:from>
    <xdr:ext cx="469744" cy="259045"/>
    <xdr:sp macro="" textlink="">
      <xdr:nvSpPr>
        <xdr:cNvPr id="806" name="n_3mainValue【公民館】&#10;一人当たり面積">
          <a:extLst>
            <a:ext uri="{FF2B5EF4-FFF2-40B4-BE49-F238E27FC236}">
              <a16:creationId xmlns:a16="http://schemas.microsoft.com/office/drawing/2014/main" id="{7929671A-A9E8-4738-AB04-BEEB34FED3AD}"/>
            </a:ext>
          </a:extLst>
        </xdr:cNvPr>
        <xdr:cNvSpPr txBox="1"/>
      </xdr:nvSpPr>
      <xdr:spPr>
        <a:xfrm>
          <a:off x="193104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3F56FE40-BB3A-495E-9CDB-B09A9CF095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780C3465-575B-49C5-A37C-0D4CEB5021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B4F43C95-8956-4D6B-BEAE-97BDF27CD59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類似団体平均と比較して有形固定資産減価償却率が特に高くなっている施設は、学校施設、児童館であり、低くなっている施設は道路である。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小学校が有形固定資産減価償却率８７．７％、中学校が７８．６％となっており、特に小学校の有形固定資産減価償却率が高くなっている。令和元年度に長寿命化計画を策定したところであり、同計画に基づいて年次的に外壁や屋根などの施設改修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有形固定資産減価償却率が１００％となっているが、令和元年度より全ての児童館を休園としている。今後、子ども数の推移や地域のニーズも踏まえ施設の利活用について検討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道路については、これまでに計画的に道路改修、維持補修を行ってきていることにより、有形固定資産減価償却率は類似団体平均より低くなっている。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88BDD5-C3C4-40E9-9300-2624C8A64B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2FC19F-D6A7-434A-97D2-92E0B31AD5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E8A60A-7FA7-483C-9611-8D9D3DEF04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4439ED-FEF1-4DBB-86A7-FAEDEFFFA8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6B0934-715D-421E-A831-4F96A09EBA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BC437B-01E7-4AA9-8D8B-98EB0FBBB52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41F721-E5A7-4E72-8121-54A7B4E34B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C8A2B9-5FF6-4410-9890-10A60E2586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EEFC50-6775-492F-9C46-63D258716E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04242B-98D8-422B-ADED-C9C26AE7A3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52,801
52,356
536.11
28,222,906
27,574,868
357,033
14,833,521
26,941,619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F26760-0A69-407E-B5DB-3D4320A5EF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9F057D-D14C-475D-A5F5-ED4589EEDC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EF2CCC-A588-4243-BA0C-05B8B3E367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4A4104-A2DC-4221-AE5A-A2642A1D89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7DE812-599C-4D35-BD8F-B9AE922B8B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208E727-3A0C-4D2B-AEFA-BE7D971AE9B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3DC106-2BDF-4215-845E-2771C6F486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6E9D25-07C0-46E5-938F-70B7B9E9F7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D47AD6-1D13-4E84-ABB5-B899CB20D8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88F28A-EBA8-4866-ABFF-65D2912D1C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CC7CEFD-3D7D-4A70-B638-8364B011D3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53F674-6B7B-42E0-95CE-AA3DE20EEE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2B8923-823E-4EB2-9A1D-813A6DA47A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7C5C01-D6BF-4F1C-8BD5-546E09CB2A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6D4EF6-0B79-45B5-A7D4-0DF64FBDAE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7318ACE-0CB8-4502-85D7-B90B110CE80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5D4AE7-5DAC-4D45-B584-85A13B3691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926232-3F6F-4587-9B63-ADDCB47837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001274-572A-4AD9-95C6-79AA38301B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196AEAF-266D-484C-AD53-051B0E8819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DD1388-92AF-4236-9678-0FFC220604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F57E4F5-616D-4907-9894-1A5F07E8FF9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54B6F5-1883-4FC7-9FC6-92EF0150F0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C39DEA2-91F3-43A0-9179-7BC2754A599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635705-F09A-47D3-8EE0-FDECFD3F5F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3CFA82-BD7D-4676-8087-EAC57C9EDD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4B998E-4B8C-41C4-A267-AFB2EA1672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E83677-4DA1-4C0B-B7A3-58F51059AFB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D8F519B-B4BD-406D-94F6-85C0BB5AAE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515109-A24F-44F2-BC62-677D7C4FF9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CF477E-E146-41FC-97B8-00755B38C12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E36B74-927F-46B4-9F69-385E19AC38C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F1D6A30-3B71-47D7-9CFD-A3F3EE5A5B3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2B426F5-EAFA-43A4-9B28-7F1C6F74CAE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3F1032A-E5E2-4ED2-AEC8-08633E55D42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9905CD4-13D1-456E-B460-18C2C5CC0E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CA559BA-3C97-437E-8C9D-9E3E32FD572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897376C-622B-47DB-8543-A26795544B5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1580579-E845-4943-8190-2943CEF325A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77E73B8-5A94-40D3-A727-66C1DF9F256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0C5E2B6-77FC-455A-A99D-B0971E13CE4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8D828E-F0B0-44EE-AA7B-5A19E5F0016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725A536-8FA1-4155-85D9-17995877ED3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A77E108-B8C8-455D-B6FF-D06A340ADDE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7D4610-7E53-4EFE-887C-F30A85FECD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3A09280-3EF2-4F93-B96D-D3DBCDD427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966F836-755A-43D5-842E-C828AEFD0E83}"/>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594AE7B-835B-4A02-9650-B7ED5E555EF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60BF36B-4989-4913-9062-15A4CEA69D6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D542283E-ED7F-4549-976F-33353044AE6E}"/>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0B8F7FCC-863C-4429-B9BB-0A361CB24ADD}"/>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99452EF4-E8AA-49B4-A410-D53201040341}"/>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D16A8174-4508-4552-B9CC-4DC00C08EEBB}"/>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422EEF7B-41FD-4B18-80A0-0DBC839912F3}"/>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B88027E9-B328-48A8-817E-D24AC82510A5}"/>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D94DDB6F-6CEA-4A8C-8354-D97B0C21C845}"/>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C605F1D0-FBFB-4E4E-81A3-31B2ABEC2B2A}"/>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E22E62-1E9E-4D3E-B0B1-7B9AA03D55A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FA3C5C5-AC93-456A-A4E9-4D37C2F6E1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B0A80E-98AE-460F-8480-1BA4DC02943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2EE9677-A8CF-4577-BFE5-85D0EE9798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546FA02-4536-44BB-86F1-9C525BEED47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4" name="楕円 73">
          <a:extLst>
            <a:ext uri="{FF2B5EF4-FFF2-40B4-BE49-F238E27FC236}">
              <a16:creationId xmlns:a16="http://schemas.microsoft.com/office/drawing/2014/main" id="{6E49FABE-13CB-4138-9A18-75D0FC541243}"/>
            </a:ext>
          </a:extLst>
        </xdr:cNvPr>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76036</xdr:rowOff>
    </xdr:from>
    <xdr:ext cx="405111" cy="259045"/>
    <xdr:sp macro="" textlink="">
      <xdr:nvSpPr>
        <xdr:cNvPr id="75" name="【図書館】&#10;有形固定資産減価償却率該当値テキスト">
          <a:extLst>
            <a:ext uri="{FF2B5EF4-FFF2-40B4-BE49-F238E27FC236}">
              <a16:creationId xmlns:a16="http://schemas.microsoft.com/office/drawing/2014/main" id="{52DD4FB6-A60A-412E-A735-85EF0DEFE124}"/>
            </a:ext>
          </a:extLst>
        </xdr:cNvPr>
        <xdr:cNvSpPr txBox="1"/>
      </xdr:nvSpPr>
      <xdr:spPr>
        <a:xfrm>
          <a:off x="4673600" y="6591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23767</xdr:rowOff>
    </xdr:from>
    <xdr:to>
      <xdr:col>20</xdr:col>
      <xdr:colOff>38100</xdr:colOff>
      <xdr:row>39</xdr:row>
      <xdr:rowOff>125367</xdr:rowOff>
    </xdr:to>
    <xdr:sp macro="" textlink="">
      <xdr:nvSpPr>
        <xdr:cNvPr id="76" name="楕円 75">
          <a:extLst>
            <a:ext uri="{FF2B5EF4-FFF2-40B4-BE49-F238E27FC236}">
              <a16:creationId xmlns:a16="http://schemas.microsoft.com/office/drawing/2014/main" id="{5A318F65-0591-470C-90E7-962D9BF01752}"/>
            </a:ext>
          </a:extLst>
        </xdr:cNvPr>
        <xdr:cNvSpPr/>
      </xdr:nvSpPr>
      <xdr:spPr>
        <a:xfrm>
          <a:off x="3746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74567</xdr:rowOff>
    </xdr:from>
    <xdr:to>
      <xdr:col>24</xdr:col>
      <xdr:colOff>63500</xdr:colOff>
      <xdr:row>39</xdr:row>
      <xdr:rowOff>103959</xdr:rowOff>
    </xdr:to>
    <xdr:cxnSp macro="">
      <xdr:nvCxnSpPr>
        <xdr:cNvPr id="77" name="直線コネクタ 76">
          <a:extLst>
            <a:ext uri="{FF2B5EF4-FFF2-40B4-BE49-F238E27FC236}">
              <a16:creationId xmlns:a16="http://schemas.microsoft.com/office/drawing/2014/main" id="{E2EA7C7C-0D04-4F74-A469-B0C6155290A8}"/>
            </a:ext>
          </a:extLst>
        </xdr:cNvPr>
        <xdr:cNvCxnSpPr/>
      </xdr:nvCxnSpPr>
      <xdr:spPr>
        <a:xfrm>
          <a:off x="3797300" y="67611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8" name="楕円 77">
          <a:extLst>
            <a:ext uri="{FF2B5EF4-FFF2-40B4-BE49-F238E27FC236}">
              <a16:creationId xmlns:a16="http://schemas.microsoft.com/office/drawing/2014/main" id="{CB8FB4B1-E5D7-45E6-8C6B-FCC7CF812E53}"/>
            </a:ext>
          </a:extLst>
        </xdr:cNvPr>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74567</xdr:rowOff>
    </xdr:to>
    <xdr:cxnSp macro="">
      <xdr:nvCxnSpPr>
        <xdr:cNvPr id="79" name="直線コネクタ 78">
          <a:extLst>
            <a:ext uri="{FF2B5EF4-FFF2-40B4-BE49-F238E27FC236}">
              <a16:creationId xmlns:a16="http://schemas.microsoft.com/office/drawing/2014/main" id="{475E7FE3-4223-4786-9926-904885D152EB}"/>
            </a:ext>
          </a:extLst>
        </xdr:cNvPr>
        <xdr:cNvCxnSpPr/>
      </xdr:nvCxnSpPr>
      <xdr:spPr>
        <a:xfrm>
          <a:off x="2908300" y="67317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134801</xdr:rowOff>
    </xdr:from>
    <xdr:to>
      <xdr:col>10</xdr:col>
      <xdr:colOff>165100</xdr:colOff>
      <xdr:row>39</xdr:row>
      <xdr:rowOff>64951</xdr:rowOff>
    </xdr:to>
    <xdr:sp macro="" textlink="">
      <xdr:nvSpPr>
        <xdr:cNvPr id="80" name="楕円 79">
          <a:extLst>
            <a:ext uri="{FF2B5EF4-FFF2-40B4-BE49-F238E27FC236}">
              <a16:creationId xmlns:a16="http://schemas.microsoft.com/office/drawing/2014/main" id="{DA526AFA-F792-48DC-AD91-071CCEEDE50E}"/>
            </a:ext>
          </a:extLst>
        </xdr:cNvPr>
        <xdr:cNvSpPr/>
      </xdr:nvSpPr>
      <xdr:spPr>
        <a:xfrm>
          <a:off x="1968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xdr:rowOff>
    </xdr:from>
    <xdr:to>
      <xdr:col>15</xdr:col>
      <xdr:colOff>50800</xdr:colOff>
      <xdr:row>39</xdr:row>
      <xdr:rowOff>45176</xdr:rowOff>
    </xdr:to>
    <xdr:cxnSp macro="">
      <xdr:nvCxnSpPr>
        <xdr:cNvPr id="81" name="直線コネクタ 80">
          <a:extLst>
            <a:ext uri="{FF2B5EF4-FFF2-40B4-BE49-F238E27FC236}">
              <a16:creationId xmlns:a16="http://schemas.microsoft.com/office/drawing/2014/main" id="{9A90ECD0-D0E7-45D3-B090-A81D1C4DE0FF}"/>
            </a:ext>
          </a:extLst>
        </xdr:cNvPr>
        <xdr:cNvCxnSpPr/>
      </xdr:nvCxnSpPr>
      <xdr:spPr>
        <a:xfrm>
          <a:off x="2019300" y="67007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a:extLst>
            <a:ext uri="{FF2B5EF4-FFF2-40B4-BE49-F238E27FC236}">
              <a16:creationId xmlns:a16="http://schemas.microsoft.com/office/drawing/2014/main" id="{E28D2A5C-321F-4DF2-9CB4-519C2B036C33}"/>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a:extLst>
            <a:ext uri="{FF2B5EF4-FFF2-40B4-BE49-F238E27FC236}">
              <a16:creationId xmlns:a16="http://schemas.microsoft.com/office/drawing/2014/main" id="{331F269E-A622-4F55-AB2D-7088A386E6F3}"/>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4" name="n_3aveValue【図書館】&#10;有形固定資産減価償却率">
          <a:extLst>
            <a:ext uri="{FF2B5EF4-FFF2-40B4-BE49-F238E27FC236}">
              <a16:creationId xmlns:a16="http://schemas.microsoft.com/office/drawing/2014/main" id="{CE5A6557-37AD-4BC8-AEBA-818D6A2DE43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95DD008B-DF69-4BD5-AAA4-07D05889C63E}"/>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116494</xdr:rowOff>
    </xdr:from>
    <xdr:ext cx="405111" cy="259045"/>
    <xdr:sp macro="" textlink="">
      <xdr:nvSpPr>
        <xdr:cNvPr id="86" name="n_1mainValue【図書館】&#10;有形固定資産減価償却率">
          <a:extLst>
            <a:ext uri="{FF2B5EF4-FFF2-40B4-BE49-F238E27FC236}">
              <a16:creationId xmlns:a16="http://schemas.microsoft.com/office/drawing/2014/main" id="{B136B99C-D1F6-4184-ACB3-2CA23971C76B}"/>
            </a:ext>
          </a:extLst>
        </xdr:cNvPr>
        <xdr:cNvSpPr txBox="1"/>
      </xdr:nvSpPr>
      <xdr:spPr>
        <a:xfrm>
          <a:off x="3582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7" name="n_2mainValue【図書館】&#10;有形固定資産減価償却率">
          <a:extLst>
            <a:ext uri="{FF2B5EF4-FFF2-40B4-BE49-F238E27FC236}">
              <a16:creationId xmlns:a16="http://schemas.microsoft.com/office/drawing/2014/main" id="{DAC559E2-D842-48A2-B542-0CFFD21036FC}"/>
            </a:ext>
          </a:extLst>
        </xdr:cNvPr>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56078</xdr:rowOff>
    </xdr:from>
    <xdr:ext cx="405111" cy="259045"/>
    <xdr:sp macro="" textlink="">
      <xdr:nvSpPr>
        <xdr:cNvPr id="88" name="n_3mainValue【図書館】&#10;有形固定資産減価償却率">
          <a:extLst>
            <a:ext uri="{FF2B5EF4-FFF2-40B4-BE49-F238E27FC236}">
              <a16:creationId xmlns:a16="http://schemas.microsoft.com/office/drawing/2014/main" id="{FC3AF231-9DE9-4A9C-9E95-2D36909C41B8}"/>
            </a:ext>
          </a:extLst>
        </xdr:cNvPr>
        <xdr:cNvSpPr txBox="1"/>
      </xdr:nvSpPr>
      <xdr:spPr>
        <a:xfrm>
          <a:off x="1816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BFD093B-B4C7-4EA6-85D3-D8B14A363F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B826E92-D03F-4762-A67B-43572BA0ADA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55C1A3D-B684-4F15-B3DA-B9B8D3ACC9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9137AA7-397E-41A3-9845-BE12AAB895D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9500B75-4C54-415C-BC44-8C7298D825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4512970-26C1-41AA-B369-C7D8B41EDF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F214C1D-D2E6-4D87-A1F4-4DC5B6E100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B2B38BF-F697-4A72-BC77-932576C2CD6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AA59727B-7103-4579-9F8F-B58AC112E6B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00B56C1-E98E-4DB7-B0E8-AB8D0D61B5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A9D0F3A-2FBA-4410-9A21-1F31210C794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49821C3-9BBB-4B7D-B055-2407B7723C6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455C912-6B2F-4EE0-9BDA-68005ACF108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1AEAC86C-B1D1-49F9-B30D-446881932B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434372E-66CE-4E80-9A0B-8832A2FF9CA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5B0D2E63-DFDA-4943-93FF-5465B00B9E0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B6A3C82-5EC4-404D-8A31-C80469B9A67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9058A86-34A5-4DD2-B24A-11A60378E78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AD8C6E8-3027-4C16-A528-2B179C4711F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78F0CC30-52F8-4281-849F-A92319F5878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35E201A-A023-4384-B066-3A47E6A015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16A3C90-A40F-4F48-8FC4-A06896524ED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AD50A58-354E-4843-A2A2-5A61BBC8A2B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a:extLst>
            <a:ext uri="{FF2B5EF4-FFF2-40B4-BE49-F238E27FC236}">
              <a16:creationId xmlns:a16="http://schemas.microsoft.com/office/drawing/2014/main" id="{F1C4F67B-E23B-418A-ABAD-21FACB7553A8}"/>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a:extLst>
            <a:ext uri="{FF2B5EF4-FFF2-40B4-BE49-F238E27FC236}">
              <a16:creationId xmlns:a16="http://schemas.microsoft.com/office/drawing/2014/main" id="{0C59B400-A5E9-4E37-838F-C38E487D89B9}"/>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a:extLst>
            <a:ext uri="{FF2B5EF4-FFF2-40B4-BE49-F238E27FC236}">
              <a16:creationId xmlns:a16="http://schemas.microsoft.com/office/drawing/2014/main" id="{FE3FD91E-57AD-4066-A304-6E1C4D65F80A}"/>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8B799863-48FA-47F5-A0AF-2D4C814E8768}"/>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55A061CC-D32C-483F-9A19-5D753524FE77}"/>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a:extLst>
            <a:ext uri="{FF2B5EF4-FFF2-40B4-BE49-F238E27FC236}">
              <a16:creationId xmlns:a16="http://schemas.microsoft.com/office/drawing/2014/main" id="{07A722F1-7E50-4429-BA9B-E9A535259182}"/>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a:extLst>
            <a:ext uri="{FF2B5EF4-FFF2-40B4-BE49-F238E27FC236}">
              <a16:creationId xmlns:a16="http://schemas.microsoft.com/office/drawing/2014/main" id="{E02C2170-3AAA-441B-9701-74907DAA21FD}"/>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a:extLst>
            <a:ext uri="{FF2B5EF4-FFF2-40B4-BE49-F238E27FC236}">
              <a16:creationId xmlns:a16="http://schemas.microsoft.com/office/drawing/2014/main" id="{50F0C2BC-6924-4E54-854C-448428BE7D97}"/>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a:extLst>
            <a:ext uri="{FF2B5EF4-FFF2-40B4-BE49-F238E27FC236}">
              <a16:creationId xmlns:a16="http://schemas.microsoft.com/office/drawing/2014/main" id="{2748F397-48D7-4B2F-8BBC-F0C1F9577E81}"/>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a:extLst>
            <a:ext uri="{FF2B5EF4-FFF2-40B4-BE49-F238E27FC236}">
              <a16:creationId xmlns:a16="http://schemas.microsoft.com/office/drawing/2014/main" id="{2513953A-B849-4E1D-8FC0-E1AA6F67DB1A}"/>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a:extLst>
            <a:ext uri="{FF2B5EF4-FFF2-40B4-BE49-F238E27FC236}">
              <a16:creationId xmlns:a16="http://schemas.microsoft.com/office/drawing/2014/main" id="{97DD8208-852C-4A9B-A94A-A81343C7DA6A}"/>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CD20C4C-CEDB-4ECF-A782-E1F0BB1CA38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2984138-1C4E-45E3-B4D5-2E3346E546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8F8B579-D687-4FCF-AE98-F493E79A64F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4F0119-2E93-4CBA-9E65-283A32460F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E2A4D6-43A9-4897-A4C6-B7CFD5EE91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28" name="楕円 127">
          <a:extLst>
            <a:ext uri="{FF2B5EF4-FFF2-40B4-BE49-F238E27FC236}">
              <a16:creationId xmlns:a16="http://schemas.microsoft.com/office/drawing/2014/main" id="{AC1843D4-E9BE-478A-90F2-26B05BDC6609}"/>
            </a:ext>
          </a:extLst>
        </xdr:cNvPr>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29" name="【図書館】&#10;一人当たり面積該当値テキスト">
          <a:extLst>
            <a:ext uri="{FF2B5EF4-FFF2-40B4-BE49-F238E27FC236}">
              <a16:creationId xmlns:a16="http://schemas.microsoft.com/office/drawing/2014/main" id="{DB5887EA-E18B-4433-ABF6-D064A197A936}"/>
            </a:ext>
          </a:extLst>
        </xdr:cNvPr>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44450</xdr:rowOff>
    </xdr:from>
    <xdr:to>
      <xdr:col>50</xdr:col>
      <xdr:colOff>165100</xdr:colOff>
      <xdr:row>36</xdr:row>
      <xdr:rowOff>146050</xdr:rowOff>
    </xdr:to>
    <xdr:sp macro="" textlink="">
      <xdr:nvSpPr>
        <xdr:cNvPr id="130" name="楕円 129">
          <a:extLst>
            <a:ext uri="{FF2B5EF4-FFF2-40B4-BE49-F238E27FC236}">
              <a16:creationId xmlns:a16="http://schemas.microsoft.com/office/drawing/2014/main" id="{2207203D-F8CA-4294-8362-85C0B3C3DCB9}"/>
            </a:ext>
          </a:extLst>
        </xdr:cNvPr>
        <xdr:cNvSpPr/>
      </xdr:nvSpPr>
      <xdr:spPr>
        <a:xfrm>
          <a:off x="958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95250</xdr:rowOff>
    </xdr:to>
    <xdr:cxnSp macro="">
      <xdr:nvCxnSpPr>
        <xdr:cNvPr id="131" name="直線コネクタ 130">
          <a:extLst>
            <a:ext uri="{FF2B5EF4-FFF2-40B4-BE49-F238E27FC236}">
              <a16:creationId xmlns:a16="http://schemas.microsoft.com/office/drawing/2014/main" id="{1669E9CC-D92A-4A27-86FA-F92431EBD146}"/>
            </a:ext>
          </a:extLst>
        </xdr:cNvPr>
        <xdr:cNvCxnSpPr/>
      </xdr:nvCxnSpPr>
      <xdr:spPr>
        <a:xfrm flipV="1">
          <a:off x="9639300" y="6248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32" name="楕円 131">
          <a:extLst>
            <a:ext uri="{FF2B5EF4-FFF2-40B4-BE49-F238E27FC236}">
              <a16:creationId xmlns:a16="http://schemas.microsoft.com/office/drawing/2014/main" id="{76A7B106-1320-459F-95F0-F73C02B94436}"/>
            </a:ext>
          </a:extLst>
        </xdr:cNvPr>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95250</xdr:rowOff>
    </xdr:from>
    <xdr:to>
      <xdr:col>50</xdr:col>
      <xdr:colOff>114300</xdr:colOff>
      <xdr:row>36</xdr:row>
      <xdr:rowOff>114300</xdr:rowOff>
    </xdr:to>
    <xdr:cxnSp macro="">
      <xdr:nvCxnSpPr>
        <xdr:cNvPr id="133" name="直線コネクタ 132">
          <a:extLst>
            <a:ext uri="{FF2B5EF4-FFF2-40B4-BE49-F238E27FC236}">
              <a16:creationId xmlns:a16="http://schemas.microsoft.com/office/drawing/2014/main" id="{52FFA2C6-C542-45A4-84AF-B3D5155C07AC}"/>
            </a:ext>
          </a:extLst>
        </xdr:cNvPr>
        <xdr:cNvCxnSpPr/>
      </xdr:nvCxnSpPr>
      <xdr:spPr>
        <a:xfrm flipV="1">
          <a:off x="8750300" y="626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82550</xdr:rowOff>
    </xdr:from>
    <xdr:to>
      <xdr:col>41</xdr:col>
      <xdr:colOff>101600</xdr:colOff>
      <xdr:row>37</xdr:row>
      <xdr:rowOff>12700</xdr:rowOff>
    </xdr:to>
    <xdr:sp macro="" textlink="">
      <xdr:nvSpPr>
        <xdr:cNvPr id="134" name="楕円 133">
          <a:extLst>
            <a:ext uri="{FF2B5EF4-FFF2-40B4-BE49-F238E27FC236}">
              <a16:creationId xmlns:a16="http://schemas.microsoft.com/office/drawing/2014/main" id="{C415B43E-0D84-4A14-A4AB-5290F7974E70}"/>
            </a:ext>
          </a:extLst>
        </xdr:cNvPr>
        <xdr:cNvSpPr/>
      </xdr:nvSpPr>
      <xdr:spPr>
        <a:xfrm>
          <a:off x="781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114300</xdr:rowOff>
    </xdr:from>
    <xdr:to>
      <xdr:col>45</xdr:col>
      <xdr:colOff>177800</xdr:colOff>
      <xdr:row>36</xdr:row>
      <xdr:rowOff>133350</xdr:rowOff>
    </xdr:to>
    <xdr:cxnSp macro="">
      <xdr:nvCxnSpPr>
        <xdr:cNvPr id="135" name="直線コネクタ 134">
          <a:extLst>
            <a:ext uri="{FF2B5EF4-FFF2-40B4-BE49-F238E27FC236}">
              <a16:creationId xmlns:a16="http://schemas.microsoft.com/office/drawing/2014/main" id="{56A25C69-FC83-4099-A4A9-EB6E7CD59FFC}"/>
            </a:ext>
          </a:extLst>
        </xdr:cNvPr>
        <xdr:cNvCxnSpPr/>
      </xdr:nvCxnSpPr>
      <xdr:spPr>
        <a:xfrm flipV="1">
          <a:off x="7861300" y="628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6" name="n_1aveValue【図書館】&#10;一人当たり面積">
          <a:extLst>
            <a:ext uri="{FF2B5EF4-FFF2-40B4-BE49-F238E27FC236}">
              <a16:creationId xmlns:a16="http://schemas.microsoft.com/office/drawing/2014/main" id="{49D91C6C-D60B-4703-BC6F-C5273E15950B}"/>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a:extLst>
            <a:ext uri="{FF2B5EF4-FFF2-40B4-BE49-F238E27FC236}">
              <a16:creationId xmlns:a16="http://schemas.microsoft.com/office/drawing/2014/main" id="{51751055-D7D6-43B4-AD33-866B1C38426B}"/>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a:extLst>
            <a:ext uri="{FF2B5EF4-FFF2-40B4-BE49-F238E27FC236}">
              <a16:creationId xmlns:a16="http://schemas.microsoft.com/office/drawing/2014/main" id="{6A4BB1D2-C8EE-4C6B-A7FF-BE6995C2A73E}"/>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a:extLst>
            <a:ext uri="{FF2B5EF4-FFF2-40B4-BE49-F238E27FC236}">
              <a16:creationId xmlns:a16="http://schemas.microsoft.com/office/drawing/2014/main" id="{F5F9368E-65F4-4570-8A50-F33A24C3EEEA}"/>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162577</xdr:rowOff>
    </xdr:from>
    <xdr:ext cx="469744" cy="259045"/>
    <xdr:sp macro="" textlink="">
      <xdr:nvSpPr>
        <xdr:cNvPr id="140" name="n_1mainValue【図書館】&#10;一人当たり面積">
          <a:extLst>
            <a:ext uri="{FF2B5EF4-FFF2-40B4-BE49-F238E27FC236}">
              <a16:creationId xmlns:a16="http://schemas.microsoft.com/office/drawing/2014/main" id="{8D162707-71FE-4D40-8DAF-2FB038424146}"/>
            </a:ext>
          </a:extLst>
        </xdr:cNvPr>
        <xdr:cNvSpPr txBox="1"/>
      </xdr:nvSpPr>
      <xdr:spPr>
        <a:xfrm>
          <a:off x="93917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41" name="n_2mainValue【図書館】&#10;一人当たり面積">
          <a:extLst>
            <a:ext uri="{FF2B5EF4-FFF2-40B4-BE49-F238E27FC236}">
              <a16:creationId xmlns:a16="http://schemas.microsoft.com/office/drawing/2014/main" id="{1935AFBD-4606-49F4-B9A0-E1284228F651}"/>
            </a:ext>
          </a:extLst>
        </xdr:cNvPr>
        <xdr:cNvSpPr txBox="1"/>
      </xdr:nvSpPr>
      <xdr:spPr>
        <a:xfrm>
          <a:off x="8515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29227</xdr:rowOff>
    </xdr:from>
    <xdr:ext cx="469744" cy="259045"/>
    <xdr:sp macro="" textlink="">
      <xdr:nvSpPr>
        <xdr:cNvPr id="142" name="n_3mainValue【図書館】&#10;一人当たり面積">
          <a:extLst>
            <a:ext uri="{FF2B5EF4-FFF2-40B4-BE49-F238E27FC236}">
              <a16:creationId xmlns:a16="http://schemas.microsoft.com/office/drawing/2014/main" id="{CB8C1D58-58D3-421E-AE08-85E87B855D3E}"/>
            </a:ext>
          </a:extLst>
        </xdr:cNvPr>
        <xdr:cNvSpPr txBox="1"/>
      </xdr:nvSpPr>
      <xdr:spPr>
        <a:xfrm>
          <a:off x="76264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191BF719-4F4E-4F06-A687-E37E6924B2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5C722CF4-D466-44B5-8407-081146FCB6D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BEC41218-2409-4087-B1E2-51CE503690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676A3418-D804-4072-B0B0-9688891185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5787937D-7044-4F20-AD8A-0838CE6C89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C6633785-097D-489F-A440-E4F00B2A34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2023A354-90A6-4683-BDC2-2247BA71535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D7DF262D-1134-4B79-ABFC-CBE7D19A88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E3591DEB-366E-4984-9558-C306A93A4B7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72D166C9-2BD0-4B65-A126-74964206994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4A33F19F-7D1F-4DD1-9279-136696CD6E4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C25E2BCE-EEFE-40A0-870A-4B30BDFAF47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66AB50F4-58D6-45B5-BB34-25DC4170438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F07AE3AE-D2A9-4492-A8DC-941097F5C76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701EA278-3E71-4124-A9BE-8D865BBF056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8F435463-E226-4FE6-AF1C-8AAB018EE06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D1DE6FB9-0EE5-4FB1-A0BB-71874105B31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90C12545-52E6-45DD-B22E-0908D5552C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4CEE8602-61F5-4E3C-BC38-753970590E5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D757A7E6-A2A1-4018-AC1C-3D65D694C46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E0FAD787-F6F9-4E7E-A22A-B15A79AB7B1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DECB2C92-A7FD-4310-BF94-6EB267890C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341E3C5E-8580-4EF1-AB92-F4974552A6A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EBCED2D3-F12C-470E-95ED-6052F578F4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9A437F0C-BCA0-4631-85FB-94BCC7A7AFEC}"/>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FB16A543-22F9-42DA-BC5E-D143A387EAE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9284EA1-3F66-43F4-A664-08922C05F23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EC5D85CE-4836-4844-ABBB-A7E349FC488A}"/>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a:extLst>
            <a:ext uri="{FF2B5EF4-FFF2-40B4-BE49-F238E27FC236}">
              <a16:creationId xmlns:a16="http://schemas.microsoft.com/office/drawing/2014/main" id="{9726FF3D-6FC1-499A-B4C6-F21150EA338A}"/>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CBD53A45-6976-4E89-8612-37F8CEA77875}"/>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a:extLst>
            <a:ext uri="{FF2B5EF4-FFF2-40B4-BE49-F238E27FC236}">
              <a16:creationId xmlns:a16="http://schemas.microsoft.com/office/drawing/2014/main" id="{8BE5F63F-C2AB-42C5-9CAA-643541E2DE2D}"/>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a:extLst>
            <a:ext uri="{FF2B5EF4-FFF2-40B4-BE49-F238E27FC236}">
              <a16:creationId xmlns:a16="http://schemas.microsoft.com/office/drawing/2014/main" id="{48925DE8-6E49-46AD-A67E-B0C16BD56D3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a:extLst>
            <a:ext uri="{FF2B5EF4-FFF2-40B4-BE49-F238E27FC236}">
              <a16:creationId xmlns:a16="http://schemas.microsoft.com/office/drawing/2014/main" id="{306985F0-BD83-4917-8076-5C73F6D34EEB}"/>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a:extLst>
            <a:ext uri="{FF2B5EF4-FFF2-40B4-BE49-F238E27FC236}">
              <a16:creationId xmlns:a16="http://schemas.microsoft.com/office/drawing/2014/main" id="{8580D414-9D37-43B5-895E-428986E7CDAD}"/>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a:extLst>
            <a:ext uri="{FF2B5EF4-FFF2-40B4-BE49-F238E27FC236}">
              <a16:creationId xmlns:a16="http://schemas.microsoft.com/office/drawing/2014/main" id="{41E2ADA3-E6A7-4854-BE3F-26478460D4FC}"/>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DB43DA0-6223-4326-B1B1-AB1C052EC0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E7F9BD0-9343-4143-B538-72B77A2B08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06E3276-42E9-4AF8-8C71-F20D6E539F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2C52DBA-03F1-4B62-BEB7-6287823080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1271FC3-3747-4299-9EDB-2DC7614DB8B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95885</xdr:rowOff>
    </xdr:from>
    <xdr:to>
      <xdr:col>24</xdr:col>
      <xdr:colOff>114300</xdr:colOff>
      <xdr:row>62</xdr:row>
      <xdr:rowOff>26035</xdr:rowOff>
    </xdr:to>
    <xdr:sp macro="" textlink="">
      <xdr:nvSpPr>
        <xdr:cNvPr id="183" name="楕円 182">
          <a:extLst>
            <a:ext uri="{FF2B5EF4-FFF2-40B4-BE49-F238E27FC236}">
              <a16:creationId xmlns:a16="http://schemas.microsoft.com/office/drawing/2014/main" id="{17EEAD91-8CBC-497A-96D3-E7C02C10869F}"/>
            </a:ext>
          </a:extLst>
        </xdr:cNvPr>
        <xdr:cNvSpPr/>
      </xdr:nvSpPr>
      <xdr:spPr>
        <a:xfrm>
          <a:off x="4584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74312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FD4991E7-B051-46A0-B6AF-07BF0F3D50C2}"/>
            </a:ext>
          </a:extLst>
        </xdr:cNvPr>
        <xdr:cNvSpPr txBox="1"/>
      </xdr:nvSpPr>
      <xdr:spPr>
        <a:xfrm>
          <a:off x="4673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85" name="楕円 184">
          <a:extLst>
            <a:ext uri="{FF2B5EF4-FFF2-40B4-BE49-F238E27FC236}">
              <a16:creationId xmlns:a16="http://schemas.microsoft.com/office/drawing/2014/main" id="{12F8DBC4-17E1-4B09-B313-24281480BBCF}"/>
            </a:ext>
          </a:extLst>
        </xdr:cNvPr>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146685</xdr:rowOff>
    </xdr:to>
    <xdr:cxnSp macro="">
      <xdr:nvCxnSpPr>
        <xdr:cNvPr id="186" name="直線コネクタ 185">
          <a:extLst>
            <a:ext uri="{FF2B5EF4-FFF2-40B4-BE49-F238E27FC236}">
              <a16:creationId xmlns:a16="http://schemas.microsoft.com/office/drawing/2014/main" id="{CB8D4BA2-FE43-4287-9B09-7935206D55F1}"/>
            </a:ext>
          </a:extLst>
        </xdr:cNvPr>
        <xdr:cNvCxnSpPr/>
      </xdr:nvCxnSpPr>
      <xdr:spPr>
        <a:xfrm>
          <a:off x="3797300" y="105537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164465</xdr:rowOff>
    </xdr:from>
    <xdr:to>
      <xdr:col>15</xdr:col>
      <xdr:colOff>101600</xdr:colOff>
      <xdr:row>61</xdr:row>
      <xdr:rowOff>94615</xdr:rowOff>
    </xdr:to>
    <xdr:sp macro="" textlink="">
      <xdr:nvSpPr>
        <xdr:cNvPr id="187" name="楕円 186">
          <a:extLst>
            <a:ext uri="{FF2B5EF4-FFF2-40B4-BE49-F238E27FC236}">
              <a16:creationId xmlns:a16="http://schemas.microsoft.com/office/drawing/2014/main" id="{740BDE67-87CB-4E23-9508-49F5F4D0E97C}"/>
            </a:ext>
          </a:extLst>
        </xdr:cNvPr>
        <xdr:cNvSpPr/>
      </xdr:nvSpPr>
      <xdr:spPr>
        <a:xfrm>
          <a:off x="2857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61</xdr:row>
      <xdr:rowOff>95250</xdr:rowOff>
    </xdr:to>
    <xdr:cxnSp macro="">
      <xdr:nvCxnSpPr>
        <xdr:cNvPr id="188" name="直線コネクタ 187">
          <a:extLst>
            <a:ext uri="{FF2B5EF4-FFF2-40B4-BE49-F238E27FC236}">
              <a16:creationId xmlns:a16="http://schemas.microsoft.com/office/drawing/2014/main" id="{D016CBAB-06DA-473F-8905-216F6471F22C}"/>
            </a:ext>
          </a:extLst>
        </xdr:cNvPr>
        <xdr:cNvCxnSpPr/>
      </xdr:nvCxnSpPr>
      <xdr:spPr>
        <a:xfrm>
          <a:off x="2908300" y="10502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9" name="楕円 188">
          <a:extLst>
            <a:ext uri="{FF2B5EF4-FFF2-40B4-BE49-F238E27FC236}">
              <a16:creationId xmlns:a16="http://schemas.microsoft.com/office/drawing/2014/main" id="{A39FC6AD-21ED-4BB3-8269-EB31571AE9EE}"/>
            </a:ext>
          </a:extLst>
        </xdr:cNvPr>
        <xdr:cNvSpPr/>
      </xdr:nvSpPr>
      <xdr:spPr>
        <a:xfrm>
          <a:off x="196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xdr:rowOff>
    </xdr:from>
    <xdr:to>
      <xdr:col>15</xdr:col>
      <xdr:colOff>50800</xdr:colOff>
      <xdr:row>61</xdr:row>
      <xdr:rowOff>43815</xdr:rowOff>
    </xdr:to>
    <xdr:cxnSp macro="">
      <xdr:nvCxnSpPr>
        <xdr:cNvPr id="190" name="直線コネクタ 189">
          <a:extLst>
            <a:ext uri="{FF2B5EF4-FFF2-40B4-BE49-F238E27FC236}">
              <a16:creationId xmlns:a16="http://schemas.microsoft.com/office/drawing/2014/main" id="{9DEEFD51-A85B-49C9-89EC-63D361F4A981}"/>
            </a:ext>
          </a:extLst>
        </xdr:cNvPr>
        <xdr:cNvCxnSpPr/>
      </xdr:nvCxnSpPr>
      <xdr:spPr>
        <a:xfrm>
          <a:off x="2019300" y="104660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a:extLst>
            <a:ext uri="{FF2B5EF4-FFF2-40B4-BE49-F238E27FC236}">
              <a16:creationId xmlns:a16="http://schemas.microsoft.com/office/drawing/2014/main" id="{8D413BF2-350C-4291-BB10-B94ABECE108A}"/>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a:extLst>
            <a:ext uri="{FF2B5EF4-FFF2-40B4-BE49-F238E27FC236}">
              <a16:creationId xmlns:a16="http://schemas.microsoft.com/office/drawing/2014/main" id="{FB29B6B9-F50C-4897-AB0E-4FA2B557F072}"/>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a:extLst>
            <a:ext uri="{FF2B5EF4-FFF2-40B4-BE49-F238E27FC236}">
              <a16:creationId xmlns:a16="http://schemas.microsoft.com/office/drawing/2014/main" id="{548E7FCD-017F-4308-AF4D-2231F937F673}"/>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a:extLst>
            <a:ext uri="{FF2B5EF4-FFF2-40B4-BE49-F238E27FC236}">
              <a16:creationId xmlns:a16="http://schemas.microsoft.com/office/drawing/2014/main" id="{7585B5A7-BA7B-4949-8399-0F2F0A04F4DD}"/>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195" name="n_1mainValue【体育館・プール】&#10;有形固定資産減価償却率">
          <a:extLst>
            <a:ext uri="{FF2B5EF4-FFF2-40B4-BE49-F238E27FC236}">
              <a16:creationId xmlns:a16="http://schemas.microsoft.com/office/drawing/2014/main" id="{298BC8E9-0E80-4A06-BC8D-E752F6626155}"/>
            </a:ext>
          </a:extLst>
        </xdr:cNvPr>
        <xdr:cNvSpPr txBox="1"/>
      </xdr:nvSpPr>
      <xdr:spPr>
        <a:xfrm>
          <a:off x="3582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96" name="n_2mainValue【体育館・プール】&#10;有形固定資産減価償却率">
          <a:extLst>
            <a:ext uri="{FF2B5EF4-FFF2-40B4-BE49-F238E27FC236}">
              <a16:creationId xmlns:a16="http://schemas.microsoft.com/office/drawing/2014/main" id="{923E19F7-B730-4866-A131-E6D1AADC0F32}"/>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97" name="n_3mainValue【体育館・プール】&#10;有形固定資産減価償却率">
          <a:extLst>
            <a:ext uri="{FF2B5EF4-FFF2-40B4-BE49-F238E27FC236}">
              <a16:creationId xmlns:a16="http://schemas.microsoft.com/office/drawing/2014/main" id="{A80825B1-BBB9-44B9-A001-3F04D45D6FD4}"/>
            </a:ext>
          </a:extLst>
        </xdr:cNvPr>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DC2FAC91-FC06-43CD-8DC5-6157C3FB087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33D1D6C4-2A77-49C7-AE2F-DAD825B5E3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A4AEC4AD-F6CA-4FD5-A43A-678A6D8D8A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02D4138-FF0B-4BEB-BF75-D20F4FE343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28BE7BD8-9BF4-4063-9CFF-D321544A54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3BFA380D-5211-4B36-AE15-3791D2F0AA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FBC3DCCD-1363-4F9B-93E5-4C693F66F6E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E075C43B-BDE4-4637-8388-198C4F6C50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4DAE2427-D0CC-4B24-B039-776E92EB38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EC15318-8EDF-4767-9FCA-F8D51A97FE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180F0F3D-00C9-44F0-8B5A-1D25F99D37B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7D729E85-78AC-4CAB-B663-EF436405DF2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D3A76EB9-F68C-41C7-922E-392CE54C64E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FF8F9945-97EF-45C1-8ED7-AB6CD45C936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DA25CD33-ED47-4F48-A5D2-C6B5A03DAAA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4ADAA078-C4A4-47ED-A7CF-06139588EC8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18D95845-D7CE-43A9-9D0D-901FDF21B13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C98DB1F1-B4F5-4D29-827E-D7599B81DA0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6394736D-B648-41AD-BD58-B30EDC5E72A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7D974641-0924-4392-9DA2-50C04D6105D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EBB99E9F-7366-4588-941B-BD33DD52424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BA3F3BA0-EED5-4A79-A355-C75E63DE33D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05CFB017-866E-44EE-A7FD-0C97F95E0E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a:extLst>
            <a:ext uri="{FF2B5EF4-FFF2-40B4-BE49-F238E27FC236}">
              <a16:creationId xmlns:a16="http://schemas.microsoft.com/office/drawing/2014/main" id="{A68C68D8-A11E-4A1C-BFDD-AC9476CD4678}"/>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a:extLst>
            <a:ext uri="{FF2B5EF4-FFF2-40B4-BE49-F238E27FC236}">
              <a16:creationId xmlns:a16="http://schemas.microsoft.com/office/drawing/2014/main" id="{F053248B-5F91-4B11-ADB3-12E3B0F667BA}"/>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a:extLst>
            <a:ext uri="{FF2B5EF4-FFF2-40B4-BE49-F238E27FC236}">
              <a16:creationId xmlns:a16="http://schemas.microsoft.com/office/drawing/2014/main" id="{815082CF-0006-4EA7-BB20-48BCA10FF4B1}"/>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a:extLst>
            <a:ext uri="{FF2B5EF4-FFF2-40B4-BE49-F238E27FC236}">
              <a16:creationId xmlns:a16="http://schemas.microsoft.com/office/drawing/2014/main" id="{180A6DA3-F14A-4B3A-9ADE-686AFBBE1D87}"/>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a:extLst>
            <a:ext uri="{FF2B5EF4-FFF2-40B4-BE49-F238E27FC236}">
              <a16:creationId xmlns:a16="http://schemas.microsoft.com/office/drawing/2014/main" id="{7830D5EB-C00C-4021-B0B0-928C5BCD4668}"/>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a:extLst>
            <a:ext uri="{FF2B5EF4-FFF2-40B4-BE49-F238E27FC236}">
              <a16:creationId xmlns:a16="http://schemas.microsoft.com/office/drawing/2014/main" id="{54CCE492-EC9C-411C-BDFC-D3B41CBCCA3B}"/>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a:extLst>
            <a:ext uri="{FF2B5EF4-FFF2-40B4-BE49-F238E27FC236}">
              <a16:creationId xmlns:a16="http://schemas.microsoft.com/office/drawing/2014/main" id="{BAFD210A-5CB4-4611-AEB9-46F472406C46}"/>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a:extLst>
            <a:ext uri="{FF2B5EF4-FFF2-40B4-BE49-F238E27FC236}">
              <a16:creationId xmlns:a16="http://schemas.microsoft.com/office/drawing/2014/main" id="{AC38C117-DE21-4C13-AECF-55D225AC4542}"/>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a:extLst>
            <a:ext uri="{FF2B5EF4-FFF2-40B4-BE49-F238E27FC236}">
              <a16:creationId xmlns:a16="http://schemas.microsoft.com/office/drawing/2014/main" id="{C411BDB0-0A9E-4253-A08D-2DDC83193409}"/>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a:extLst>
            <a:ext uri="{FF2B5EF4-FFF2-40B4-BE49-F238E27FC236}">
              <a16:creationId xmlns:a16="http://schemas.microsoft.com/office/drawing/2014/main" id="{062E1C7C-35AF-44C1-8ECC-27B709BF1810}"/>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a:extLst>
            <a:ext uri="{FF2B5EF4-FFF2-40B4-BE49-F238E27FC236}">
              <a16:creationId xmlns:a16="http://schemas.microsoft.com/office/drawing/2014/main" id="{87E014B6-CE5B-4E56-976C-83829C4C15F6}"/>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E71110C-8BB5-45C4-8083-71D8B0FC60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2F594FC-525F-486E-927E-A0FC5420E8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32BFACA-E51E-4D8A-95C9-FC27925F9F5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7B23908-7599-4B04-B1C2-A13528EA17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145616A-0CA5-4DD5-BBA4-15584552FD3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154940</xdr:rowOff>
    </xdr:from>
    <xdr:to>
      <xdr:col>55</xdr:col>
      <xdr:colOff>50800</xdr:colOff>
      <xdr:row>62</xdr:row>
      <xdr:rowOff>85090</xdr:rowOff>
    </xdr:to>
    <xdr:sp macro="" textlink="">
      <xdr:nvSpPr>
        <xdr:cNvPr id="237" name="楕円 236">
          <a:extLst>
            <a:ext uri="{FF2B5EF4-FFF2-40B4-BE49-F238E27FC236}">
              <a16:creationId xmlns:a16="http://schemas.microsoft.com/office/drawing/2014/main" id="{F855AF96-89CD-4422-B40B-8B29432EDCDC}"/>
            </a:ext>
          </a:extLst>
        </xdr:cNvPr>
        <xdr:cNvSpPr/>
      </xdr:nvSpPr>
      <xdr:spPr>
        <a:xfrm>
          <a:off x="10426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6367</xdr:rowOff>
    </xdr:from>
    <xdr:ext cx="469744" cy="259045"/>
    <xdr:sp macro="" textlink="">
      <xdr:nvSpPr>
        <xdr:cNvPr id="238" name="【体育館・プール】&#10;一人当たり面積該当値テキスト">
          <a:extLst>
            <a:ext uri="{FF2B5EF4-FFF2-40B4-BE49-F238E27FC236}">
              <a16:creationId xmlns:a16="http://schemas.microsoft.com/office/drawing/2014/main" id="{1AF04CC9-44B2-43BD-A43B-17F6831341C9}"/>
            </a:ext>
          </a:extLst>
        </xdr:cNvPr>
        <xdr:cNvSpPr txBox="1"/>
      </xdr:nvSpPr>
      <xdr:spPr>
        <a:xfrm>
          <a:off x="10515600"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160020</xdr:rowOff>
    </xdr:from>
    <xdr:to>
      <xdr:col>50</xdr:col>
      <xdr:colOff>165100</xdr:colOff>
      <xdr:row>62</xdr:row>
      <xdr:rowOff>90170</xdr:rowOff>
    </xdr:to>
    <xdr:sp macro="" textlink="">
      <xdr:nvSpPr>
        <xdr:cNvPr id="239" name="楕円 238">
          <a:extLst>
            <a:ext uri="{FF2B5EF4-FFF2-40B4-BE49-F238E27FC236}">
              <a16:creationId xmlns:a16="http://schemas.microsoft.com/office/drawing/2014/main" id="{95E3F43C-3350-47F4-8C19-D3A62B8F9EF4}"/>
            </a:ext>
          </a:extLst>
        </xdr:cNvPr>
        <xdr:cNvSpPr/>
      </xdr:nvSpPr>
      <xdr:spPr>
        <a:xfrm>
          <a:off x="9588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34290</xdr:rowOff>
    </xdr:from>
    <xdr:to>
      <xdr:col>55</xdr:col>
      <xdr:colOff>0</xdr:colOff>
      <xdr:row>62</xdr:row>
      <xdr:rowOff>39370</xdr:rowOff>
    </xdr:to>
    <xdr:cxnSp macro="">
      <xdr:nvCxnSpPr>
        <xdr:cNvPr id="240" name="直線コネクタ 239">
          <a:extLst>
            <a:ext uri="{FF2B5EF4-FFF2-40B4-BE49-F238E27FC236}">
              <a16:creationId xmlns:a16="http://schemas.microsoft.com/office/drawing/2014/main" id="{EADADA58-83B1-4880-8F35-30AD9038F36F}"/>
            </a:ext>
          </a:extLst>
        </xdr:cNvPr>
        <xdr:cNvCxnSpPr/>
      </xdr:nvCxnSpPr>
      <xdr:spPr>
        <a:xfrm flipV="1">
          <a:off x="9639300" y="1066419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41" name="楕円 240">
          <a:extLst>
            <a:ext uri="{FF2B5EF4-FFF2-40B4-BE49-F238E27FC236}">
              <a16:creationId xmlns:a16="http://schemas.microsoft.com/office/drawing/2014/main" id="{B710E209-4B54-465E-AA24-35C120EA971E}"/>
            </a:ext>
          </a:extLst>
        </xdr:cNvPr>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39370</xdr:rowOff>
    </xdr:from>
    <xdr:to>
      <xdr:col>50</xdr:col>
      <xdr:colOff>114300</xdr:colOff>
      <xdr:row>62</xdr:row>
      <xdr:rowOff>45720</xdr:rowOff>
    </xdr:to>
    <xdr:cxnSp macro="">
      <xdr:nvCxnSpPr>
        <xdr:cNvPr id="242" name="直線コネクタ 241">
          <a:extLst>
            <a:ext uri="{FF2B5EF4-FFF2-40B4-BE49-F238E27FC236}">
              <a16:creationId xmlns:a16="http://schemas.microsoft.com/office/drawing/2014/main" id="{2804A80C-DF87-415D-92D9-1061CED67813}"/>
            </a:ext>
          </a:extLst>
        </xdr:cNvPr>
        <xdr:cNvCxnSpPr/>
      </xdr:nvCxnSpPr>
      <xdr:spPr>
        <a:xfrm flipV="1">
          <a:off x="8750300" y="106692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43" name="楕円 242">
          <a:extLst>
            <a:ext uri="{FF2B5EF4-FFF2-40B4-BE49-F238E27FC236}">
              <a16:creationId xmlns:a16="http://schemas.microsoft.com/office/drawing/2014/main" id="{51C5AF06-66E0-4B93-B8FB-B4D5B8469AD6}"/>
            </a:ext>
          </a:extLst>
        </xdr:cNvPr>
        <xdr:cNvSpPr/>
      </xdr:nvSpPr>
      <xdr:spPr>
        <a:xfrm>
          <a:off x="781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41910</xdr:rowOff>
    </xdr:from>
    <xdr:to>
      <xdr:col>45</xdr:col>
      <xdr:colOff>177800</xdr:colOff>
      <xdr:row>62</xdr:row>
      <xdr:rowOff>45720</xdr:rowOff>
    </xdr:to>
    <xdr:cxnSp macro="">
      <xdr:nvCxnSpPr>
        <xdr:cNvPr id="244" name="直線コネクタ 243">
          <a:extLst>
            <a:ext uri="{FF2B5EF4-FFF2-40B4-BE49-F238E27FC236}">
              <a16:creationId xmlns:a16="http://schemas.microsoft.com/office/drawing/2014/main" id="{E9C2BE06-B5DC-4B2A-BFFC-E5DC05A4C691}"/>
            </a:ext>
          </a:extLst>
        </xdr:cNvPr>
        <xdr:cNvCxnSpPr/>
      </xdr:nvCxnSpPr>
      <xdr:spPr>
        <a:xfrm>
          <a:off x="7861300" y="1067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5" name="n_1aveValue【体育館・プール】&#10;一人当たり面積">
          <a:extLst>
            <a:ext uri="{FF2B5EF4-FFF2-40B4-BE49-F238E27FC236}">
              <a16:creationId xmlns:a16="http://schemas.microsoft.com/office/drawing/2014/main" id="{A1B760AE-02BD-430B-871A-00E721C7C308}"/>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6" name="n_2aveValue【体育館・プール】&#10;一人当たり面積">
          <a:extLst>
            <a:ext uri="{FF2B5EF4-FFF2-40B4-BE49-F238E27FC236}">
              <a16:creationId xmlns:a16="http://schemas.microsoft.com/office/drawing/2014/main" id="{62441CBB-0A89-41B4-B219-DECF673D3EF6}"/>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a:extLst>
            <a:ext uri="{FF2B5EF4-FFF2-40B4-BE49-F238E27FC236}">
              <a16:creationId xmlns:a16="http://schemas.microsoft.com/office/drawing/2014/main" id="{E2EAE039-3005-4487-BCE5-1938181061ED}"/>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a:extLst>
            <a:ext uri="{FF2B5EF4-FFF2-40B4-BE49-F238E27FC236}">
              <a16:creationId xmlns:a16="http://schemas.microsoft.com/office/drawing/2014/main" id="{0FBC1E93-A222-48E6-82C2-CF063CB017F3}"/>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106697</xdr:rowOff>
    </xdr:from>
    <xdr:ext cx="469744" cy="259045"/>
    <xdr:sp macro="" textlink="">
      <xdr:nvSpPr>
        <xdr:cNvPr id="249" name="n_1mainValue【体育館・プール】&#10;一人当たり面積">
          <a:extLst>
            <a:ext uri="{FF2B5EF4-FFF2-40B4-BE49-F238E27FC236}">
              <a16:creationId xmlns:a16="http://schemas.microsoft.com/office/drawing/2014/main" id="{B78315B4-3B58-4D82-BDB3-C398A888DFDF}"/>
            </a:ext>
          </a:extLst>
        </xdr:cNvPr>
        <xdr:cNvSpPr txBox="1"/>
      </xdr:nvSpPr>
      <xdr:spPr>
        <a:xfrm>
          <a:off x="93917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113047</xdr:rowOff>
    </xdr:from>
    <xdr:ext cx="469744" cy="259045"/>
    <xdr:sp macro="" textlink="">
      <xdr:nvSpPr>
        <xdr:cNvPr id="250" name="n_2mainValue【体育館・プール】&#10;一人当たり面積">
          <a:extLst>
            <a:ext uri="{FF2B5EF4-FFF2-40B4-BE49-F238E27FC236}">
              <a16:creationId xmlns:a16="http://schemas.microsoft.com/office/drawing/2014/main" id="{758D8EF0-2FFC-40B2-8CA1-DC04338779B6}"/>
            </a:ext>
          </a:extLst>
        </xdr:cNvPr>
        <xdr:cNvSpPr txBox="1"/>
      </xdr:nvSpPr>
      <xdr:spPr>
        <a:xfrm>
          <a:off x="8515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109237</xdr:rowOff>
    </xdr:from>
    <xdr:ext cx="469744" cy="259045"/>
    <xdr:sp macro="" textlink="">
      <xdr:nvSpPr>
        <xdr:cNvPr id="251" name="n_3mainValue【体育館・プール】&#10;一人当たり面積">
          <a:extLst>
            <a:ext uri="{FF2B5EF4-FFF2-40B4-BE49-F238E27FC236}">
              <a16:creationId xmlns:a16="http://schemas.microsoft.com/office/drawing/2014/main" id="{EE250CB6-6358-46E1-B7EC-6221B3873E86}"/>
            </a:ext>
          </a:extLst>
        </xdr:cNvPr>
        <xdr:cNvSpPr txBox="1"/>
      </xdr:nvSpPr>
      <xdr:spPr>
        <a:xfrm>
          <a:off x="7626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5E2A5FA5-7D1B-4EB0-BCA8-7C6FEE9727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39567123-0FD6-4DA8-AFD5-105940438B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75A543F8-DD52-4A90-BE18-9A3FAFBF7F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CA6EAAB4-D6A6-4120-BA85-B8DCB8E451C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E1ADC3BC-9C9A-480F-8FF7-13AE1EC9C3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E479B34C-576B-41AA-8955-3F0E821A65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F5B18C6-6B8C-455E-A31D-F78B7206FA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B1B24130-649A-4572-BA43-C4622FA8792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679AA0EC-E808-4677-8C6A-BD5AED3E56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E2FDBDD8-07A9-4965-9E73-5559324244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AF8E9730-9B5D-4F11-8F30-AF4A4687F5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94375197-F1C3-44AD-A718-234878131D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12EFA12C-2846-4DD7-9C90-7D9B157C33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8C8DD43B-68F8-4FDD-A539-56955A5093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29847B60-E450-4B6E-98BD-CDA237C8D2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2010DEDB-3380-4F5C-BD84-F418883AD27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7481FE3F-6752-4BAE-BBFC-09CE12F060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972CBB03-2F67-422F-AF35-BE47A94848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21169659-84D6-490C-AD58-3BD0EC41B9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E8A83634-7418-4C96-8F7D-AB54E31671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A081DF86-440A-4D1F-B133-72D83C361C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9D0DEA6A-816E-4446-986C-D8C2BB3530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1B69558D-F870-4D12-813A-819EA4DE8C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08D01894-242C-4D25-871A-00443075AAE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6" name="テキスト ボックス 275">
          <a:extLst>
            <a:ext uri="{FF2B5EF4-FFF2-40B4-BE49-F238E27FC236}">
              <a16:creationId xmlns:a16="http://schemas.microsoft.com/office/drawing/2014/main" id="{3848E79A-35E3-432A-914F-46DB1A3375F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a:extLst>
            <a:ext uri="{FF2B5EF4-FFF2-40B4-BE49-F238E27FC236}">
              <a16:creationId xmlns:a16="http://schemas.microsoft.com/office/drawing/2014/main" id="{74BD0CF9-3426-41C9-8F81-9E2BD743D80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8" name="テキスト ボックス 277">
          <a:extLst>
            <a:ext uri="{FF2B5EF4-FFF2-40B4-BE49-F238E27FC236}">
              <a16:creationId xmlns:a16="http://schemas.microsoft.com/office/drawing/2014/main" id="{496154F1-44C5-49B4-8523-FC20BBF38B2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9" name="直線コネクタ 278">
          <a:extLst>
            <a:ext uri="{FF2B5EF4-FFF2-40B4-BE49-F238E27FC236}">
              <a16:creationId xmlns:a16="http://schemas.microsoft.com/office/drawing/2014/main" id="{31AA3844-047A-42A3-A01B-B919448812D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0" name="テキスト ボックス 279">
          <a:extLst>
            <a:ext uri="{FF2B5EF4-FFF2-40B4-BE49-F238E27FC236}">
              <a16:creationId xmlns:a16="http://schemas.microsoft.com/office/drawing/2014/main" id="{EACD81E4-2D43-4FDE-9BFE-0B57A00BC1E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1" name="直線コネクタ 280">
          <a:extLst>
            <a:ext uri="{FF2B5EF4-FFF2-40B4-BE49-F238E27FC236}">
              <a16:creationId xmlns:a16="http://schemas.microsoft.com/office/drawing/2014/main" id="{E126F42B-D2FE-437B-9DE7-881DFC1E9CE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2" name="テキスト ボックス 281">
          <a:extLst>
            <a:ext uri="{FF2B5EF4-FFF2-40B4-BE49-F238E27FC236}">
              <a16:creationId xmlns:a16="http://schemas.microsoft.com/office/drawing/2014/main" id="{278FC567-E040-4470-842C-C658C0D03C5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3" name="直線コネクタ 282">
          <a:extLst>
            <a:ext uri="{FF2B5EF4-FFF2-40B4-BE49-F238E27FC236}">
              <a16:creationId xmlns:a16="http://schemas.microsoft.com/office/drawing/2014/main" id="{28358908-288E-4B39-A476-BA9C466DE57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4" name="テキスト ボックス 283">
          <a:extLst>
            <a:ext uri="{FF2B5EF4-FFF2-40B4-BE49-F238E27FC236}">
              <a16:creationId xmlns:a16="http://schemas.microsoft.com/office/drawing/2014/main" id="{376FD7E5-8FC8-485D-A480-4043EBE3FC1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5" name="直線コネクタ 284">
          <a:extLst>
            <a:ext uri="{FF2B5EF4-FFF2-40B4-BE49-F238E27FC236}">
              <a16:creationId xmlns:a16="http://schemas.microsoft.com/office/drawing/2014/main" id="{9FB63DF3-3778-42DC-A0CF-2503A45C257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6" name="テキスト ボックス 285">
          <a:extLst>
            <a:ext uri="{FF2B5EF4-FFF2-40B4-BE49-F238E27FC236}">
              <a16:creationId xmlns:a16="http://schemas.microsoft.com/office/drawing/2014/main" id="{F388F977-D6F3-427B-BA9C-B54940F9157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7" name="直線コネクタ 286">
          <a:extLst>
            <a:ext uri="{FF2B5EF4-FFF2-40B4-BE49-F238E27FC236}">
              <a16:creationId xmlns:a16="http://schemas.microsoft.com/office/drawing/2014/main" id="{849219A8-6BD0-4FD5-BADD-855FAEFE4BB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8" name="テキスト ボックス 287">
          <a:extLst>
            <a:ext uri="{FF2B5EF4-FFF2-40B4-BE49-F238E27FC236}">
              <a16:creationId xmlns:a16="http://schemas.microsoft.com/office/drawing/2014/main" id="{18891281-D409-4A18-97CF-2743F074A7B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9" name="直線コネクタ 288">
          <a:extLst>
            <a:ext uri="{FF2B5EF4-FFF2-40B4-BE49-F238E27FC236}">
              <a16:creationId xmlns:a16="http://schemas.microsoft.com/office/drawing/2014/main" id="{3D0ED05E-C694-4AFF-AA50-1E6F4E7521C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0" name="テキスト ボックス 289">
          <a:extLst>
            <a:ext uri="{FF2B5EF4-FFF2-40B4-BE49-F238E27FC236}">
              <a16:creationId xmlns:a16="http://schemas.microsoft.com/office/drawing/2014/main" id="{CEF56816-BB6F-4877-9210-49C938A555C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a:extLst>
            <a:ext uri="{FF2B5EF4-FFF2-40B4-BE49-F238E27FC236}">
              <a16:creationId xmlns:a16="http://schemas.microsoft.com/office/drawing/2014/main" id="{845602E7-3430-478E-9A5C-10FA50FEAE7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市民会館】&#10;有形固定資産減価償却率グラフ枠">
          <a:extLst>
            <a:ext uri="{FF2B5EF4-FFF2-40B4-BE49-F238E27FC236}">
              <a16:creationId xmlns:a16="http://schemas.microsoft.com/office/drawing/2014/main" id="{7675AAEE-D822-41AF-A784-10A93212143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293" name="直線コネクタ 292">
          <a:extLst>
            <a:ext uri="{FF2B5EF4-FFF2-40B4-BE49-F238E27FC236}">
              <a16:creationId xmlns:a16="http://schemas.microsoft.com/office/drawing/2014/main" id="{D197FE28-8D8C-44C4-B86C-98FB9DEAA982}"/>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4" name="【市民会館】&#10;有形固定資産減価償却率最小値テキスト">
          <a:extLst>
            <a:ext uri="{FF2B5EF4-FFF2-40B4-BE49-F238E27FC236}">
              <a16:creationId xmlns:a16="http://schemas.microsoft.com/office/drawing/2014/main" id="{C4BE2826-A904-4E2A-AC0C-C088B387A47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5" name="直線コネクタ 294">
          <a:extLst>
            <a:ext uri="{FF2B5EF4-FFF2-40B4-BE49-F238E27FC236}">
              <a16:creationId xmlns:a16="http://schemas.microsoft.com/office/drawing/2014/main" id="{6A03466A-F81F-4E89-BCE5-A6661E71C6E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296" name="【市民会館】&#10;有形固定資産減価償却率最大値テキスト">
          <a:extLst>
            <a:ext uri="{FF2B5EF4-FFF2-40B4-BE49-F238E27FC236}">
              <a16:creationId xmlns:a16="http://schemas.microsoft.com/office/drawing/2014/main" id="{7FC7153B-B05E-4096-922F-7658DF7EEDF3}"/>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297" name="直線コネクタ 296">
          <a:extLst>
            <a:ext uri="{FF2B5EF4-FFF2-40B4-BE49-F238E27FC236}">
              <a16:creationId xmlns:a16="http://schemas.microsoft.com/office/drawing/2014/main" id="{F101D3ED-0A04-44B0-B23D-1A91D19615C4}"/>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298" name="【市民会館】&#10;有形固定資産減価償却率平均値テキスト">
          <a:extLst>
            <a:ext uri="{FF2B5EF4-FFF2-40B4-BE49-F238E27FC236}">
              <a16:creationId xmlns:a16="http://schemas.microsoft.com/office/drawing/2014/main" id="{AE068E71-B34A-4288-ADC1-402B992B08DF}"/>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299" name="フローチャート: 判断 298">
          <a:extLst>
            <a:ext uri="{FF2B5EF4-FFF2-40B4-BE49-F238E27FC236}">
              <a16:creationId xmlns:a16="http://schemas.microsoft.com/office/drawing/2014/main" id="{5CEC78DF-BB4D-45FC-9072-C5B556C6E8F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00" name="フローチャート: 判断 299">
          <a:extLst>
            <a:ext uri="{FF2B5EF4-FFF2-40B4-BE49-F238E27FC236}">
              <a16:creationId xmlns:a16="http://schemas.microsoft.com/office/drawing/2014/main" id="{1B5F92BF-C21C-4E20-80EE-EE5A5A0815A8}"/>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01" name="フローチャート: 判断 300">
          <a:extLst>
            <a:ext uri="{FF2B5EF4-FFF2-40B4-BE49-F238E27FC236}">
              <a16:creationId xmlns:a16="http://schemas.microsoft.com/office/drawing/2014/main" id="{16762CA3-97B2-4B6B-84FC-2C395B6BD181}"/>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02" name="フローチャート: 判断 301">
          <a:extLst>
            <a:ext uri="{FF2B5EF4-FFF2-40B4-BE49-F238E27FC236}">
              <a16:creationId xmlns:a16="http://schemas.microsoft.com/office/drawing/2014/main" id="{07B6443F-854B-4754-9AFF-5391F06830BB}"/>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03" name="フローチャート: 判断 302">
          <a:extLst>
            <a:ext uri="{FF2B5EF4-FFF2-40B4-BE49-F238E27FC236}">
              <a16:creationId xmlns:a16="http://schemas.microsoft.com/office/drawing/2014/main" id="{7FC1CE75-16CE-4D6B-8D4D-15BB2AF7AB4F}"/>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39085517-B62F-45CF-9C1D-3326F82140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BFE3C7DB-E976-498F-A94B-DF3BE2A0906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D6443BF3-D930-404B-8BB6-D024B758336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1791885B-A489-49CD-9A4F-58721E1801B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6B7667F-F7AD-4C1D-A877-533547184EC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20501</xdr:rowOff>
    </xdr:from>
    <xdr:to>
      <xdr:col>24</xdr:col>
      <xdr:colOff>114300</xdr:colOff>
      <xdr:row>107</xdr:row>
      <xdr:rowOff>122101</xdr:rowOff>
    </xdr:to>
    <xdr:sp macro="" textlink="">
      <xdr:nvSpPr>
        <xdr:cNvPr id="309" name="楕円 308">
          <a:extLst>
            <a:ext uri="{FF2B5EF4-FFF2-40B4-BE49-F238E27FC236}">
              <a16:creationId xmlns:a16="http://schemas.microsoft.com/office/drawing/2014/main" id="{6F5D28EC-0324-4C48-B2C1-2613C894FAFB}"/>
            </a:ext>
          </a:extLst>
        </xdr:cNvPr>
        <xdr:cNvSpPr/>
      </xdr:nvSpPr>
      <xdr:spPr>
        <a:xfrm>
          <a:off x="4584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170378</xdr:rowOff>
    </xdr:from>
    <xdr:ext cx="405111" cy="259045"/>
    <xdr:sp macro="" textlink="">
      <xdr:nvSpPr>
        <xdr:cNvPr id="310" name="【市民会館】&#10;有形固定資産減価償却率該当値テキスト">
          <a:extLst>
            <a:ext uri="{FF2B5EF4-FFF2-40B4-BE49-F238E27FC236}">
              <a16:creationId xmlns:a16="http://schemas.microsoft.com/office/drawing/2014/main" id="{9A0CBF94-8525-4EA0-8D10-657650DE6C4B}"/>
            </a:ext>
          </a:extLst>
        </xdr:cNvPr>
        <xdr:cNvSpPr txBox="1"/>
      </xdr:nvSpPr>
      <xdr:spPr>
        <a:xfrm>
          <a:off x="4673600"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160927</xdr:rowOff>
    </xdr:from>
    <xdr:to>
      <xdr:col>20</xdr:col>
      <xdr:colOff>38100</xdr:colOff>
      <xdr:row>107</xdr:row>
      <xdr:rowOff>91077</xdr:rowOff>
    </xdr:to>
    <xdr:sp macro="" textlink="">
      <xdr:nvSpPr>
        <xdr:cNvPr id="311" name="楕円 310">
          <a:extLst>
            <a:ext uri="{FF2B5EF4-FFF2-40B4-BE49-F238E27FC236}">
              <a16:creationId xmlns:a16="http://schemas.microsoft.com/office/drawing/2014/main" id="{AA4C29B4-AE57-4EB5-8242-050BF01C993A}"/>
            </a:ext>
          </a:extLst>
        </xdr:cNvPr>
        <xdr:cNvSpPr/>
      </xdr:nvSpPr>
      <xdr:spPr>
        <a:xfrm>
          <a:off x="3746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40277</xdr:rowOff>
    </xdr:from>
    <xdr:to>
      <xdr:col>24</xdr:col>
      <xdr:colOff>63500</xdr:colOff>
      <xdr:row>107</xdr:row>
      <xdr:rowOff>71301</xdr:rowOff>
    </xdr:to>
    <xdr:cxnSp macro="">
      <xdr:nvCxnSpPr>
        <xdr:cNvPr id="312" name="直線コネクタ 311">
          <a:extLst>
            <a:ext uri="{FF2B5EF4-FFF2-40B4-BE49-F238E27FC236}">
              <a16:creationId xmlns:a16="http://schemas.microsoft.com/office/drawing/2014/main" id="{D0655266-D368-4D04-B29E-91114519AC35}"/>
            </a:ext>
          </a:extLst>
        </xdr:cNvPr>
        <xdr:cNvCxnSpPr/>
      </xdr:nvCxnSpPr>
      <xdr:spPr>
        <a:xfrm>
          <a:off x="3797300" y="183854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131536</xdr:rowOff>
    </xdr:from>
    <xdr:to>
      <xdr:col>15</xdr:col>
      <xdr:colOff>101600</xdr:colOff>
      <xdr:row>107</xdr:row>
      <xdr:rowOff>61686</xdr:rowOff>
    </xdr:to>
    <xdr:sp macro="" textlink="">
      <xdr:nvSpPr>
        <xdr:cNvPr id="313" name="楕円 312">
          <a:extLst>
            <a:ext uri="{FF2B5EF4-FFF2-40B4-BE49-F238E27FC236}">
              <a16:creationId xmlns:a16="http://schemas.microsoft.com/office/drawing/2014/main" id="{81BDE7C5-2864-431B-BB9B-F3D171928D71}"/>
            </a:ext>
          </a:extLst>
        </xdr:cNvPr>
        <xdr:cNvSpPr/>
      </xdr:nvSpPr>
      <xdr:spPr>
        <a:xfrm>
          <a:off x="2857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10886</xdr:rowOff>
    </xdr:from>
    <xdr:to>
      <xdr:col>19</xdr:col>
      <xdr:colOff>177800</xdr:colOff>
      <xdr:row>107</xdr:row>
      <xdr:rowOff>40277</xdr:rowOff>
    </xdr:to>
    <xdr:cxnSp macro="">
      <xdr:nvCxnSpPr>
        <xdr:cNvPr id="314" name="直線コネクタ 313">
          <a:extLst>
            <a:ext uri="{FF2B5EF4-FFF2-40B4-BE49-F238E27FC236}">
              <a16:creationId xmlns:a16="http://schemas.microsoft.com/office/drawing/2014/main" id="{6FAC7EE0-3BDA-47AB-9642-E86F8D0BAF79}"/>
            </a:ext>
          </a:extLst>
        </xdr:cNvPr>
        <xdr:cNvCxnSpPr/>
      </xdr:nvCxnSpPr>
      <xdr:spPr>
        <a:xfrm>
          <a:off x="2908300" y="183560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102144</xdr:rowOff>
    </xdr:from>
    <xdr:to>
      <xdr:col>10</xdr:col>
      <xdr:colOff>165100</xdr:colOff>
      <xdr:row>107</xdr:row>
      <xdr:rowOff>32294</xdr:rowOff>
    </xdr:to>
    <xdr:sp macro="" textlink="">
      <xdr:nvSpPr>
        <xdr:cNvPr id="315" name="楕円 314">
          <a:extLst>
            <a:ext uri="{FF2B5EF4-FFF2-40B4-BE49-F238E27FC236}">
              <a16:creationId xmlns:a16="http://schemas.microsoft.com/office/drawing/2014/main" id="{C47C0931-6C6F-4407-AC0F-C131C5400C81}"/>
            </a:ext>
          </a:extLst>
        </xdr:cNvPr>
        <xdr:cNvSpPr/>
      </xdr:nvSpPr>
      <xdr:spPr>
        <a:xfrm>
          <a:off x="1968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152944</xdr:rowOff>
    </xdr:from>
    <xdr:to>
      <xdr:col>15</xdr:col>
      <xdr:colOff>50800</xdr:colOff>
      <xdr:row>107</xdr:row>
      <xdr:rowOff>10886</xdr:rowOff>
    </xdr:to>
    <xdr:cxnSp macro="">
      <xdr:nvCxnSpPr>
        <xdr:cNvPr id="316" name="直線コネクタ 315">
          <a:extLst>
            <a:ext uri="{FF2B5EF4-FFF2-40B4-BE49-F238E27FC236}">
              <a16:creationId xmlns:a16="http://schemas.microsoft.com/office/drawing/2014/main" id="{09FDA74D-357F-4AE1-B3BB-FF874A66D9DB}"/>
            </a:ext>
          </a:extLst>
        </xdr:cNvPr>
        <xdr:cNvCxnSpPr/>
      </xdr:nvCxnSpPr>
      <xdr:spPr>
        <a:xfrm>
          <a:off x="2019300" y="183266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17" name="n_1aveValue【市民会館】&#10;有形固定資産減価償却率">
          <a:extLst>
            <a:ext uri="{FF2B5EF4-FFF2-40B4-BE49-F238E27FC236}">
              <a16:creationId xmlns:a16="http://schemas.microsoft.com/office/drawing/2014/main" id="{196D01E9-0595-4DE6-9920-30478CF01174}"/>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18" name="n_2aveValue【市民会館】&#10;有形固定資産減価償却率">
          <a:extLst>
            <a:ext uri="{FF2B5EF4-FFF2-40B4-BE49-F238E27FC236}">
              <a16:creationId xmlns:a16="http://schemas.microsoft.com/office/drawing/2014/main" id="{C5981958-AA39-42A7-AC2F-D70D579FB41C}"/>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319" name="n_3aveValue【市民会館】&#10;有形固定資産減価償却率">
          <a:extLst>
            <a:ext uri="{FF2B5EF4-FFF2-40B4-BE49-F238E27FC236}">
              <a16:creationId xmlns:a16="http://schemas.microsoft.com/office/drawing/2014/main" id="{6700C6D6-ED4F-4FBA-AB66-842FD5DF356A}"/>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320" name="n_4aveValue【市民会館】&#10;有形固定資産減価償却率">
          <a:extLst>
            <a:ext uri="{FF2B5EF4-FFF2-40B4-BE49-F238E27FC236}">
              <a16:creationId xmlns:a16="http://schemas.microsoft.com/office/drawing/2014/main" id="{65600451-9A43-4A40-9027-CF5B3E2B5EB7}"/>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82204</xdr:rowOff>
    </xdr:from>
    <xdr:ext cx="405111" cy="259045"/>
    <xdr:sp macro="" textlink="">
      <xdr:nvSpPr>
        <xdr:cNvPr id="321" name="n_1mainValue【市民会館】&#10;有形固定資産減価償却率">
          <a:extLst>
            <a:ext uri="{FF2B5EF4-FFF2-40B4-BE49-F238E27FC236}">
              <a16:creationId xmlns:a16="http://schemas.microsoft.com/office/drawing/2014/main" id="{79532AB9-0E32-418D-9CD3-677B0A55F937}"/>
            </a:ext>
          </a:extLst>
        </xdr:cNvPr>
        <xdr:cNvSpPr txBox="1"/>
      </xdr:nvSpPr>
      <xdr:spPr>
        <a:xfrm>
          <a:off x="35820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52813</xdr:rowOff>
    </xdr:from>
    <xdr:ext cx="405111" cy="259045"/>
    <xdr:sp macro="" textlink="">
      <xdr:nvSpPr>
        <xdr:cNvPr id="322" name="n_2mainValue【市民会館】&#10;有形固定資産減価償却率">
          <a:extLst>
            <a:ext uri="{FF2B5EF4-FFF2-40B4-BE49-F238E27FC236}">
              <a16:creationId xmlns:a16="http://schemas.microsoft.com/office/drawing/2014/main" id="{020B2307-4D9E-41AE-B04A-5BA812344A1D}"/>
            </a:ext>
          </a:extLst>
        </xdr:cNvPr>
        <xdr:cNvSpPr txBox="1"/>
      </xdr:nvSpPr>
      <xdr:spPr>
        <a:xfrm>
          <a:off x="2705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23421</xdr:rowOff>
    </xdr:from>
    <xdr:ext cx="405111" cy="259045"/>
    <xdr:sp macro="" textlink="">
      <xdr:nvSpPr>
        <xdr:cNvPr id="323" name="n_3mainValue【市民会館】&#10;有形固定資産減価償却率">
          <a:extLst>
            <a:ext uri="{FF2B5EF4-FFF2-40B4-BE49-F238E27FC236}">
              <a16:creationId xmlns:a16="http://schemas.microsoft.com/office/drawing/2014/main" id="{5788436C-F474-4C52-9BD6-70572310B240}"/>
            </a:ext>
          </a:extLst>
        </xdr:cNvPr>
        <xdr:cNvSpPr txBox="1"/>
      </xdr:nvSpPr>
      <xdr:spPr>
        <a:xfrm>
          <a:off x="1816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37CBBF90-93FC-432F-988B-6CC2E148376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DB972CDA-2099-48AD-AC53-3F4D08FD565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1F1F1EDD-874B-4889-91B6-605EE97D62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07BB34F6-3D2C-4D3A-B6A9-8B970E9AE6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0F5836E9-8959-4B03-934E-7709BAA6BC4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F5A53A97-978B-4CF8-902F-3FC6FC6339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3977D533-63F1-4D59-96C4-0A063E63CE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23D6FECB-2CAB-46BF-BDC2-E0318A7BB83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a16="http://schemas.microsoft.com/office/drawing/2014/main" id="{75453DB7-DC26-4405-9EEA-8D7C9B26FEA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a16="http://schemas.microsoft.com/office/drawing/2014/main" id="{612B0480-1922-4135-B2A4-A91381F106A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4" name="直線コネクタ 333">
          <a:extLst>
            <a:ext uri="{FF2B5EF4-FFF2-40B4-BE49-F238E27FC236}">
              <a16:creationId xmlns:a16="http://schemas.microsoft.com/office/drawing/2014/main" id="{FB1B0481-2E75-4534-83E6-FD570738CEB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5" name="テキスト ボックス 334">
          <a:extLst>
            <a:ext uri="{FF2B5EF4-FFF2-40B4-BE49-F238E27FC236}">
              <a16:creationId xmlns:a16="http://schemas.microsoft.com/office/drawing/2014/main" id="{E0D6E408-EC66-4688-940E-9A3391D471F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6" name="直線コネクタ 335">
          <a:extLst>
            <a:ext uri="{FF2B5EF4-FFF2-40B4-BE49-F238E27FC236}">
              <a16:creationId xmlns:a16="http://schemas.microsoft.com/office/drawing/2014/main" id="{E1262F61-011A-4421-8828-9FC0F80E201C}"/>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7" name="テキスト ボックス 336">
          <a:extLst>
            <a:ext uri="{FF2B5EF4-FFF2-40B4-BE49-F238E27FC236}">
              <a16:creationId xmlns:a16="http://schemas.microsoft.com/office/drawing/2014/main" id="{0727CC02-145F-471F-98B1-99FBC7A676E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8" name="直線コネクタ 337">
          <a:extLst>
            <a:ext uri="{FF2B5EF4-FFF2-40B4-BE49-F238E27FC236}">
              <a16:creationId xmlns:a16="http://schemas.microsoft.com/office/drawing/2014/main" id="{C5EA7683-5A61-417C-9C57-ED3E0E9F07A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9" name="テキスト ボックス 338">
          <a:extLst>
            <a:ext uri="{FF2B5EF4-FFF2-40B4-BE49-F238E27FC236}">
              <a16:creationId xmlns:a16="http://schemas.microsoft.com/office/drawing/2014/main" id="{24DB942B-A6BA-4E33-B2E8-14A6C9BFA72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0" name="直線コネクタ 339">
          <a:extLst>
            <a:ext uri="{FF2B5EF4-FFF2-40B4-BE49-F238E27FC236}">
              <a16:creationId xmlns:a16="http://schemas.microsoft.com/office/drawing/2014/main" id="{B4AE8C74-2F05-487D-938A-96CBA298B32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1" name="テキスト ボックス 340">
          <a:extLst>
            <a:ext uri="{FF2B5EF4-FFF2-40B4-BE49-F238E27FC236}">
              <a16:creationId xmlns:a16="http://schemas.microsoft.com/office/drawing/2014/main" id="{708D9026-F9D3-4779-97DE-AA57932DEC1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a:extLst>
            <a:ext uri="{FF2B5EF4-FFF2-40B4-BE49-F238E27FC236}">
              <a16:creationId xmlns:a16="http://schemas.microsoft.com/office/drawing/2014/main" id="{B0FC1284-619A-4EAB-AFF1-F6102E439A3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7152150A-032B-4618-9A3B-B20B7124AEB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a:extLst>
            <a:ext uri="{FF2B5EF4-FFF2-40B4-BE49-F238E27FC236}">
              <a16:creationId xmlns:a16="http://schemas.microsoft.com/office/drawing/2014/main" id="{AC208C54-2E83-43B8-8B84-9202A46F504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345" name="直線コネクタ 344">
          <a:extLst>
            <a:ext uri="{FF2B5EF4-FFF2-40B4-BE49-F238E27FC236}">
              <a16:creationId xmlns:a16="http://schemas.microsoft.com/office/drawing/2014/main" id="{79643FB8-E061-48FF-BA3E-EFE4AC9C8343}"/>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346" name="【市民会館】&#10;一人当たり面積最小値テキスト">
          <a:extLst>
            <a:ext uri="{FF2B5EF4-FFF2-40B4-BE49-F238E27FC236}">
              <a16:creationId xmlns:a16="http://schemas.microsoft.com/office/drawing/2014/main" id="{9CF8C6E0-CDB9-44CF-A516-CF0694E1A366}"/>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347" name="直線コネクタ 346">
          <a:extLst>
            <a:ext uri="{FF2B5EF4-FFF2-40B4-BE49-F238E27FC236}">
              <a16:creationId xmlns:a16="http://schemas.microsoft.com/office/drawing/2014/main" id="{044B6366-826D-4A13-A9FF-3AF71222C2C7}"/>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48" name="【市民会館】&#10;一人当たり面積最大値テキスト">
          <a:extLst>
            <a:ext uri="{FF2B5EF4-FFF2-40B4-BE49-F238E27FC236}">
              <a16:creationId xmlns:a16="http://schemas.microsoft.com/office/drawing/2014/main" id="{4A6D5475-AE16-445E-ABB1-5288A676F95A}"/>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49" name="直線コネクタ 348">
          <a:extLst>
            <a:ext uri="{FF2B5EF4-FFF2-40B4-BE49-F238E27FC236}">
              <a16:creationId xmlns:a16="http://schemas.microsoft.com/office/drawing/2014/main" id="{FFC48401-E5EA-408B-A028-E0D389862CA2}"/>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50" name="【市民会館】&#10;一人当たり面積平均値テキスト">
          <a:extLst>
            <a:ext uri="{FF2B5EF4-FFF2-40B4-BE49-F238E27FC236}">
              <a16:creationId xmlns:a16="http://schemas.microsoft.com/office/drawing/2014/main" id="{6F1340CA-8D0D-4988-B985-05BAA235D09B}"/>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51" name="フローチャート: 判断 350">
          <a:extLst>
            <a:ext uri="{FF2B5EF4-FFF2-40B4-BE49-F238E27FC236}">
              <a16:creationId xmlns:a16="http://schemas.microsoft.com/office/drawing/2014/main" id="{EBB1E086-879D-4048-BF31-ABA797A1F82B}"/>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52" name="フローチャート: 判断 351">
          <a:extLst>
            <a:ext uri="{FF2B5EF4-FFF2-40B4-BE49-F238E27FC236}">
              <a16:creationId xmlns:a16="http://schemas.microsoft.com/office/drawing/2014/main" id="{23F1524C-C351-475D-80E2-A6F4C1D862B2}"/>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53" name="フローチャート: 判断 352">
          <a:extLst>
            <a:ext uri="{FF2B5EF4-FFF2-40B4-BE49-F238E27FC236}">
              <a16:creationId xmlns:a16="http://schemas.microsoft.com/office/drawing/2014/main" id="{E9F28104-9F87-49D3-85C3-AFCFCE7EFB9A}"/>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354" name="フローチャート: 判断 353">
          <a:extLst>
            <a:ext uri="{FF2B5EF4-FFF2-40B4-BE49-F238E27FC236}">
              <a16:creationId xmlns:a16="http://schemas.microsoft.com/office/drawing/2014/main" id="{3E08B160-15C0-4A13-ACC1-44AC4DA65101}"/>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355" name="フローチャート: 判断 354">
          <a:extLst>
            <a:ext uri="{FF2B5EF4-FFF2-40B4-BE49-F238E27FC236}">
              <a16:creationId xmlns:a16="http://schemas.microsoft.com/office/drawing/2014/main" id="{04F0C208-C5E1-4080-B9A9-1CE4F93BD734}"/>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DB1804CB-54F0-4752-AFA1-8939226D52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FDF5C08-1CA1-45ED-993E-30E6838D0FC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3F9665F8-C4EE-4395-83E2-621F03EFB94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F9274C3-7730-4865-950E-230174B1C7C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E764133C-7862-45A1-8D7F-258AF646811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7113</xdr:rowOff>
    </xdr:from>
    <xdr:to>
      <xdr:col>55</xdr:col>
      <xdr:colOff>50800</xdr:colOff>
      <xdr:row>104</xdr:row>
      <xdr:rowOff>108713</xdr:rowOff>
    </xdr:to>
    <xdr:sp macro="" textlink="">
      <xdr:nvSpPr>
        <xdr:cNvPr id="361" name="楕円 360">
          <a:extLst>
            <a:ext uri="{FF2B5EF4-FFF2-40B4-BE49-F238E27FC236}">
              <a16:creationId xmlns:a16="http://schemas.microsoft.com/office/drawing/2014/main" id="{8280504D-D916-41BB-8FB7-69E26E1C2BAD}"/>
            </a:ext>
          </a:extLst>
        </xdr:cNvPr>
        <xdr:cNvSpPr/>
      </xdr:nvSpPr>
      <xdr:spPr>
        <a:xfrm>
          <a:off x="10426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29990</xdr:rowOff>
    </xdr:from>
    <xdr:ext cx="469744" cy="259045"/>
    <xdr:sp macro="" textlink="">
      <xdr:nvSpPr>
        <xdr:cNvPr id="362" name="【市民会館】&#10;一人当たり面積該当値テキスト">
          <a:extLst>
            <a:ext uri="{FF2B5EF4-FFF2-40B4-BE49-F238E27FC236}">
              <a16:creationId xmlns:a16="http://schemas.microsoft.com/office/drawing/2014/main" id="{BBCE74B2-0523-4B14-A082-3FBA201CFA84}"/>
            </a:ext>
          </a:extLst>
        </xdr:cNvPr>
        <xdr:cNvSpPr txBox="1"/>
      </xdr:nvSpPr>
      <xdr:spPr>
        <a:xfrm>
          <a:off x="10515600" y="176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xdr:rowOff>
    </xdr:from>
    <xdr:to>
      <xdr:col>50</xdr:col>
      <xdr:colOff>165100</xdr:colOff>
      <xdr:row>104</xdr:row>
      <xdr:rowOff>117856</xdr:rowOff>
    </xdr:to>
    <xdr:sp macro="" textlink="">
      <xdr:nvSpPr>
        <xdr:cNvPr id="363" name="楕円 362">
          <a:extLst>
            <a:ext uri="{FF2B5EF4-FFF2-40B4-BE49-F238E27FC236}">
              <a16:creationId xmlns:a16="http://schemas.microsoft.com/office/drawing/2014/main" id="{8FF9E701-C13C-4C3B-8DA1-6F837DA380B2}"/>
            </a:ext>
          </a:extLst>
        </xdr:cNvPr>
        <xdr:cNvSpPr/>
      </xdr:nvSpPr>
      <xdr:spPr>
        <a:xfrm>
          <a:off x="9588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57913</xdr:rowOff>
    </xdr:from>
    <xdr:to>
      <xdr:col>55</xdr:col>
      <xdr:colOff>0</xdr:colOff>
      <xdr:row>104</xdr:row>
      <xdr:rowOff>67056</xdr:rowOff>
    </xdr:to>
    <xdr:cxnSp macro="">
      <xdr:nvCxnSpPr>
        <xdr:cNvPr id="364" name="直線コネクタ 363">
          <a:extLst>
            <a:ext uri="{FF2B5EF4-FFF2-40B4-BE49-F238E27FC236}">
              <a16:creationId xmlns:a16="http://schemas.microsoft.com/office/drawing/2014/main" id="{0EAAEC68-D5E1-4810-BF97-10E738381A98}"/>
            </a:ext>
          </a:extLst>
        </xdr:cNvPr>
        <xdr:cNvCxnSpPr/>
      </xdr:nvCxnSpPr>
      <xdr:spPr>
        <a:xfrm flipV="1">
          <a:off x="9639300" y="178887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365" name="楕円 364">
          <a:extLst>
            <a:ext uri="{FF2B5EF4-FFF2-40B4-BE49-F238E27FC236}">
              <a16:creationId xmlns:a16="http://schemas.microsoft.com/office/drawing/2014/main" id="{29A95FA5-B0D2-48B2-A48F-7A52DC7596B3}"/>
            </a:ext>
          </a:extLst>
        </xdr:cNvPr>
        <xdr:cNvSpPr/>
      </xdr:nvSpPr>
      <xdr:spPr>
        <a:xfrm>
          <a:off x="869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67056</xdr:rowOff>
    </xdr:from>
    <xdr:to>
      <xdr:col>50</xdr:col>
      <xdr:colOff>114300</xdr:colOff>
      <xdr:row>104</xdr:row>
      <xdr:rowOff>76200</xdr:rowOff>
    </xdr:to>
    <xdr:cxnSp macro="">
      <xdr:nvCxnSpPr>
        <xdr:cNvPr id="366" name="直線コネクタ 365">
          <a:extLst>
            <a:ext uri="{FF2B5EF4-FFF2-40B4-BE49-F238E27FC236}">
              <a16:creationId xmlns:a16="http://schemas.microsoft.com/office/drawing/2014/main" id="{1924FD9B-5728-43D1-9138-5EB1896011F0}"/>
            </a:ext>
          </a:extLst>
        </xdr:cNvPr>
        <xdr:cNvCxnSpPr/>
      </xdr:nvCxnSpPr>
      <xdr:spPr>
        <a:xfrm flipV="1">
          <a:off x="8750300" y="17897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34544</xdr:rowOff>
    </xdr:from>
    <xdr:to>
      <xdr:col>41</xdr:col>
      <xdr:colOff>101600</xdr:colOff>
      <xdr:row>104</xdr:row>
      <xdr:rowOff>136144</xdr:rowOff>
    </xdr:to>
    <xdr:sp macro="" textlink="">
      <xdr:nvSpPr>
        <xdr:cNvPr id="367" name="楕円 366">
          <a:extLst>
            <a:ext uri="{FF2B5EF4-FFF2-40B4-BE49-F238E27FC236}">
              <a16:creationId xmlns:a16="http://schemas.microsoft.com/office/drawing/2014/main" id="{94113882-6EE3-4330-AEA6-6FA501CCD659}"/>
            </a:ext>
          </a:extLst>
        </xdr:cNvPr>
        <xdr:cNvSpPr/>
      </xdr:nvSpPr>
      <xdr:spPr>
        <a:xfrm>
          <a:off x="7810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76200</xdr:rowOff>
    </xdr:from>
    <xdr:to>
      <xdr:col>45</xdr:col>
      <xdr:colOff>177800</xdr:colOff>
      <xdr:row>104</xdr:row>
      <xdr:rowOff>85344</xdr:rowOff>
    </xdr:to>
    <xdr:cxnSp macro="">
      <xdr:nvCxnSpPr>
        <xdr:cNvPr id="368" name="直線コネクタ 367">
          <a:extLst>
            <a:ext uri="{FF2B5EF4-FFF2-40B4-BE49-F238E27FC236}">
              <a16:creationId xmlns:a16="http://schemas.microsoft.com/office/drawing/2014/main" id="{D66A7C1C-7460-4BF0-8932-04CB7A933E49}"/>
            </a:ext>
          </a:extLst>
        </xdr:cNvPr>
        <xdr:cNvCxnSpPr/>
      </xdr:nvCxnSpPr>
      <xdr:spPr>
        <a:xfrm flipV="1">
          <a:off x="7861300" y="1790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369" name="n_1aveValue【市民会館】&#10;一人当たり面積">
          <a:extLst>
            <a:ext uri="{FF2B5EF4-FFF2-40B4-BE49-F238E27FC236}">
              <a16:creationId xmlns:a16="http://schemas.microsoft.com/office/drawing/2014/main" id="{7B71B705-5FA5-479E-AF11-21F9093DA9F8}"/>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370" name="n_2aveValue【市民会館】&#10;一人当たり面積">
          <a:extLst>
            <a:ext uri="{FF2B5EF4-FFF2-40B4-BE49-F238E27FC236}">
              <a16:creationId xmlns:a16="http://schemas.microsoft.com/office/drawing/2014/main" id="{6B90821D-CA8D-47C6-9799-B831F6C82CC3}"/>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371" name="n_3aveValue【市民会館】&#10;一人当たり面積">
          <a:extLst>
            <a:ext uri="{FF2B5EF4-FFF2-40B4-BE49-F238E27FC236}">
              <a16:creationId xmlns:a16="http://schemas.microsoft.com/office/drawing/2014/main" id="{68CE6844-C59D-45CB-B299-4DF9EF950E4F}"/>
            </a:ext>
          </a:extLst>
        </xdr:cNvPr>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372" name="n_4aveValue【市民会館】&#10;一人当たり面積">
          <a:extLst>
            <a:ext uri="{FF2B5EF4-FFF2-40B4-BE49-F238E27FC236}">
              <a16:creationId xmlns:a16="http://schemas.microsoft.com/office/drawing/2014/main" id="{865B9465-F3A0-45C1-94D4-4369BBB0A9D6}"/>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134383</xdr:rowOff>
    </xdr:from>
    <xdr:ext cx="469744" cy="259045"/>
    <xdr:sp macro="" textlink="">
      <xdr:nvSpPr>
        <xdr:cNvPr id="373" name="n_1mainValue【市民会館】&#10;一人当たり面積">
          <a:extLst>
            <a:ext uri="{FF2B5EF4-FFF2-40B4-BE49-F238E27FC236}">
              <a16:creationId xmlns:a16="http://schemas.microsoft.com/office/drawing/2014/main" id="{6D3181F4-FDEC-4CC8-A5BB-6C81E5B72CF0}"/>
            </a:ext>
          </a:extLst>
        </xdr:cNvPr>
        <xdr:cNvSpPr txBox="1"/>
      </xdr:nvSpPr>
      <xdr:spPr>
        <a:xfrm>
          <a:off x="9391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374" name="n_2mainValue【市民会館】&#10;一人当たり面積">
          <a:extLst>
            <a:ext uri="{FF2B5EF4-FFF2-40B4-BE49-F238E27FC236}">
              <a16:creationId xmlns:a16="http://schemas.microsoft.com/office/drawing/2014/main" id="{461AA5FF-5CBF-4A1F-B7C2-FF316BB65A37}"/>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152671</xdr:rowOff>
    </xdr:from>
    <xdr:ext cx="469744" cy="259045"/>
    <xdr:sp macro="" textlink="">
      <xdr:nvSpPr>
        <xdr:cNvPr id="375" name="n_3mainValue【市民会館】&#10;一人当たり面積">
          <a:extLst>
            <a:ext uri="{FF2B5EF4-FFF2-40B4-BE49-F238E27FC236}">
              <a16:creationId xmlns:a16="http://schemas.microsoft.com/office/drawing/2014/main" id="{A1E9B8BA-4EC8-440C-A118-A101FDDCC6CE}"/>
            </a:ext>
          </a:extLst>
        </xdr:cNvPr>
        <xdr:cNvSpPr txBox="1"/>
      </xdr:nvSpPr>
      <xdr:spPr>
        <a:xfrm>
          <a:off x="7626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7F22D09A-BDA9-4DF4-A3E1-1D6FEEA2C3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BF5FFD80-3B3B-4015-B102-0F61838989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7E19BA5C-21F8-4A4A-8847-1C43B5A8D0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D195600B-D094-4A26-8BAC-63EF2267BE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10DEBA18-9F43-4461-B6C9-A0586A39A9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C50D83D5-E9A7-417B-A1B1-48BC230590A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8EF4B0E9-72FA-4B88-A8C4-C12787E705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2C2E838A-7903-4633-ACE1-40C460CC82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BDA29E4F-0AC3-4340-AA48-BA65D081331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B1A1EC93-AE13-4048-A61D-4225284DCA4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53AC691A-4305-4672-B45D-F7008EDA486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3B74911F-99B5-4A16-994D-C032CDECC42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AE0A827A-EC24-41FD-8138-AAA714E37AA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FC182381-5A14-494D-B3E0-6EB979B82AC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4C50A070-2B33-4BE0-B2C7-853D4D9435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3D9E9019-B8D0-4839-A0A6-E1F95A62E9C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E819AE93-4A55-4B92-B4C9-E2A79E09F82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FD1B3C27-D976-4C78-81BF-8BEE9EAA06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EE547913-3E4A-4A34-AB49-04202290B59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287FA6D1-4C56-41AB-A6FF-52F1C34057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B4CC6AB2-DBA2-419A-8B9E-FF4B7ECFB4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55257AB4-B43D-4CD8-A99C-0CA70DEBC51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F77D6D6A-2376-41D5-83EC-DA6C8079181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E8B80431-E7EF-4894-84A4-9C517AF18D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a:extLst>
            <a:ext uri="{FF2B5EF4-FFF2-40B4-BE49-F238E27FC236}">
              <a16:creationId xmlns:a16="http://schemas.microsoft.com/office/drawing/2014/main" id="{22FA755D-7480-4C85-A1CA-6C298526276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01" name="直線コネクタ 400">
          <a:extLst>
            <a:ext uri="{FF2B5EF4-FFF2-40B4-BE49-F238E27FC236}">
              <a16:creationId xmlns:a16="http://schemas.microsoft.com/office/drawing/2014/main" id="{4B7552E6-CD31-4661-9A10-F96121D4A7F6}"/>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02" name="【一般廃棄物処理施設】&#10;有形固定資産減価償却率最小値テキスト">
          <a:extLst>
            <a:ext uri="{FF2B5EF4-FFF2-40B4-BE49-F238E27FC236}">
              <a16:creationId xmlns:a16="http://schemas.microsoft.com/office/drawing/2014/main" id="{69C5580C-5257-47A3-9BF0-5D78C1726FD7}"/>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03" name="直線コネクタ 402">
          <a:extLst>
            <a:ext uri="{FF2B5EF4-FFF2-40B4-BE49-F238E27FC236}">
              <a16:creationId xmlns:a16="http://schemas.microsoft.com/office/drawing/2014/main" id="{46A13309-035F-4964-BA90-850D0715BFD1}"/>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04" name="【一般廃棄物処理施設】&#10;有形固定資産減価償却率最大値テキスト">
          <a:extLst>
            <a:ext uri="{FF2B5EF4-FFF2-40B4-BE49-F238E27FC236}">
              <a16:creationId xmlns:a16="http://schemas.microsoft.com/office/drawing/2014/main" id="{036E828B-36E3-4332-B28C-E36A401EAF8F}"/>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05" name="直線コネクタ 404">
          <a:extLst>
            <a:ext uri="{FF2B5EF4-FFF2-40B4-BE49-F238E27FC236}">
              <a16:creationId xmlns:a16="http://schemas.microsoft.com/office/drawing/2014/main" id="{0F4C84A2-2726-400F-BC75-3DD28642FA39}"/>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406" name="【一般廃棄物処理施設】&#10;有形固定資産減価償却率平均値テキスト">
          <a:extLst>
            <a:ext uri="{FF2B5EF4-FFF2-40B4-BE49-F238E27FC236}">
              <a16:creationId xmlns:a16="http://schemas.microsoft.com/office/drawing/2014/main" id="{700F03BC-8C05-4433-8A49-9980E5FAB61B}"/>
            </a:ext>
          </a:extLst>
        </xdr:cNvPr>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07" name="フローチャート: 判断 406">
          <a:extLst>
            <a:ext uri="{FF2B5EF4-FFF2-40B4-BE49-F238E27FC236}">
              <a16:creationId xmlns:a16="http://schemas.microsoft.com/office/drawing/2014/main" id="{3D85DCDD-A247-4621-9F05-5F776C377821}"/>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08" name="フローチャート: 判断 407">
          <a:extLst>
            <a:ext uri="{FF2B5EF4-FFF2-40B4-BE49-F238E27FC236}">
              <a16:creationId xmlns:a16="http://schemas.microsoft.com/office/drawing/2014/main" id="{81B8FB8D-3740-4F4C-9674-90E085911EEB}"/>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09" name="フローチャート: 判断 408">
          <a:extLst>
            <a:ext uri="{FF2B5EF4-FFF2-40B4-BE49-F238E27FC236}">
              <a16:creationId xmlns:a16="http://schemas.microsoft.com/office/drawing/2014/main" id="{F1B5A44B-AC62-4032-BF40-D8755CBCEC75}"/>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10" name="フローチャート: 判断 409">
          <a:extLst>
            <a:ext uri="{FF2B5EF4-FFF2-40B4-BE49-F238E27FC236}">
              <a16:creationId xmlns:a16="http://schemas.microsoft.com/office/drawing/2014/main" id="{E8D1F676-3610-4701-8781-DD27A04EEFAF}"/>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11" name="フローチャート: 判断 410">
          <a:extLst>
            <a:ext uri="{FF2B5EF4-FFF2-40B4-BE49-F238E27FC236}">
              <a16:creationId xmlns:a16="http://schemas.microsoft.com/office/drawing/2014/main" id="{2B1EE69F-E7E1-4E15-A5E2-FC85C9422DCC}"/>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3CF7FEF9-2816-4A0A-B796-06B60ED94E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D5D055D-CF17-4C02-9FC7-1661F32A8F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044C288-AC45-4777-907B-3674DBC0A1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4A4D35D-6C87-4D8B-A312-2EF5F06BEA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50A22D86-C32F-42F0-A2A9-11B0A6EE9E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417" name="楕円 416">
          <a:extLst>
            <a:ext uri="{FF2B5EF4-FFF2-40B4-BE49-F238E27FC236}">
              <a16:creationId xmlns:a16="http://schemas.microsoft.com/office/drawing/2014/main" id="{88341FB5-B5FD-437E-B54E-6D8E09DA1E93}"/>
            </a:ext>
          </a:extLst>
        </xdr:cNvPr>
        <xdr:cNvSpPr/>
      </xdr:nvSpPr>
      <xdr:spPr>
        <a:xfrm>
          <a:off x="16268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114861</xdr:rowOff>
    </xdr:from>
    <xdr:ext cx="405111" cy="259045"/>
    <xdr:sp macro="" textlink="">
      <xdr:nvSpPr>
        <xdr:cNvPr id="418" name="【一般廃棄物処理施設】&#10;有形固定資産減価償却率該当値テキスト">
          <a:extLst>
            <a:ext uri="{FF2B5EF4-FFF2-40B4-BE49-F238E27FC236}">
              <a16:creationId xmlns:a16="http://schemas.microsoft.com/office/drawing/2014/main" id="{6208B7D8-AA6E-4D5A-905A-5A71ED5E9FE4}"/>
            </a:ext>
          </a:extLst>
        </xdr:cNvPr>
        <xdr:cNvSpPr txBox="1"/>
      </xdr:nvSpPr>
      <xdr:spPr>
        <a:xfrm>
          <a:off x="16357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144599</xdr:rowOff>
    </xdr:from>
    <xdr:to>
      <xdr:col>81</xdr:col>
      <xdr:colOff>101600</xdr:colOff>
      <xdr:row>41</xdr:row>
      <xdr:rowOff>74749</xdr:rowOff>
    </xdr:to>
    <xdr:sp macro="" textlink="">
      <xdr:nvSpPr>
        <xdr:cNvPr id="419" name="楕円 418">
          <a:extLst>
            <a:ext uri="{FF2B5EF4-FFF2-40B4-BE49-F238E27FC236}">
              <a16:creationId xmlns:a16="http://schemas.microsoft.com/office/drawing/2014/main" id="{75533482-8507-4175-947E-E3D2974B1984}"/>
            </a:ext>
          </a:extLst>
        </xdr:cNvPr>
        <xdr:cNvSpPr/>
      </xdr:nvSpPr>
      <xdr:spPr>
        <a:xfrm>
          <a:off x="15430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41</xdr:row>
      <xdr:rowOff>23949</xdr:rowOff>
    </xdr:to>
    <xdr:cxnSp macro="">
      <xdr:nvCxnSpPr>
        <xdr:cNvPr id="420" name="直線コネクタ 419">
          <a:extLst>
            <a:ext uri="{FF2B5EF4-FFF2-40B4-BE49-F238E27FC236}">
              <a16:creationId xmlns:a16="http://schemas.microsoft.com/office/drawing/2014/main" id="{536DA0C8-1E98-4143-903D-1705C985B331}"/>
            </a:ext>
          </a:extLst>
        </xdr:cNvPr>
        <xdr:cNvCxnSpPr/>
      </xdr:nvCxnSpPr>
      <xdr:spPr>
        <a:xfrm flipV="1">
          <a:off x="15481300" y="704523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123372</xdr:rowOff>
    </xdr:from>
    <xdr:to>
      <xdr:col>76</xdr:col>
      <xdr:colOff>165100</xdr:colOff>
      <xdr:row>41</xdr:row>
      <xdr:rowOff>53522</xdr:rowOff>
    </xdr:to>
    <xdr:sp macro="" textlink="">
      <xdr:nvSpPr>
        <xdr:cNvPr id="421" name="楕円 420">
          <a:extLst>
            <a:ext uri="{FF2B5EF4-FFF2-40B4-BE49-F238E27FC236}">
              <a16:creationId xmlns:a16="http://schemas.microsoft.com/office/drawing/2014/main" id="{E40F89A2-FB36-45F7-8124-87FB857EA15B}"/>
            </a:ext>
          </a:extLst>
        </xdr:cNvPr>
        <xdr:cNvSpPr/>
      </xdr:nvSpPr>
      <xdr:spPr>
        <a:xfrm>
          <a:off x="1454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2722</xdr:rowOff>
    </xdr:from>
    <xdr:to>
      <xdr:col>81</xdr:col>
      <xdr:colOff>50800</xdr:colOff>
      <xdr:row>41</xdr:row>
      <xdr:rowOff>23949</xdr:rowOff>
    </xdr:to>
    <xdr:cxnSp macro="">
      <xdr:nvCxnSpPr>
        <xdr:cNvPr id="422" name="直線コネクタ 421">
          <a:extLst>
            <a:ext uri="{FF2B5EF4-FFF2-40B4-BE49-F238E27FC236}">
              <a16:creationId xmlns:a16="http://schemas.microsoft.com/office/drawing/2014/main" id="{FD9355C1-35E3-4875-A4EC-6CB3EB145BFD}"/>
            </a:ext>
          </a:extLst>
        </xdr:cNvPr>
        <xdr:cNvCxnSpPr/>
      </xdr:nvCxnSpPr>
      <xdr:spPr>
        <a:xfrm>
          <a:off x="14592300" y="70321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100512</xdr:rowOff>
    </xdr:from>
    <xdr:to>
      <xdr:col>72</xdr:col>
      <xdr:colOff>38100</xdr:colOff>
      <xdr:row>41</xdr:row>
      <xdr:rowOff>30662</xdr:rowOff>
    </xdr:to>
    <xdr:sp macro="" textlink="">
      <xdr:nvSpPr>
        <xdr:cNvPr id="423" name="楕円 422">
          <a:extLst>
            <a:ext uri="{FF2B5EF4-FFF2-40B4-BE49-F238E27FC236}">
              <a16:creationId xmlns:a16="http://schemas.microsoft.com/office/drawing/2014/main" id="{796016BB-6E61-4968-B2DA-DAFD6522DBE0}"/>
            </a:ext>
          </a:extLst>
        </xdr:cNvPr>
        <xdr:cNvSpPr/>
      </xdr:nvSpPr>
      <xdr:spPr>
        <a:xfrm>
          <a:off x="13652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151312</xdr:rowOff>
    </xdr:from>
    <xdr:to>
      <xdr:col>76</xdr:col>
      <xdr:colOff>114300</xdr:colOff>
      <xdr:row>41</xdr:row>
      <xdr:rowOff>2722</xdr:rowOff>
    </xdr:to>
    <xdr:cxnSp macro="">
      <xdr:nvCxnSpPr>
        <xdr:cNvPr id="424" name="直線コネクタ 423">
          <a:extLst>
            <a:ext uri="{FF2B5EF4-FFF2-40B4-BE49-F238E27FC236}">
              <a16:creationId xmlns:a16="http://schemas.microsoft.com/office/drawing/2014/main" id="{E3C27D1C-259A-46F9-975E-03648DFCEDD7}"/>
            </a:ext>
          </a:extLst>
        </xdr:cNvPr>
        <xdr:cNvCxnSpPr/>
      </xdr:nvCxnSpPr>
      <xdr:spPr>
        <a:xfrm>
          <a:off x="13703300" y="7009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7130C153-0896-49B7-BE93-A838B826F3F5}"/>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A21E8BE0-8BBE-4034-9E99-D9ED4F205C6D}"/>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27" name="n_3aveValue【一般廃棄物処理施設】&#10;有形固定資産減価償却率">
          <a:extLst>
            <a:ext uri="{FF2B5EF4-FFF2-40B4-BE49-F238E27FC236}">
              <a16:creationId xmlns:a16="http://schemas.microsoft.com/office/drawing/2014/main" id="{F06D1EC7-3274-48AD-8A39-1AB5E414F6E3}"/>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8" name="n_4aveValue【一般廃棄物処理施設】&#10;有形固定資産減価償却率">
          <a:extLst>
            <a:ext uri="{FF2B5EF4-FFF2-40B4-BE49-F238E27FC236}">
              <a16:creationId xmlns:a16="http://schemas.microsoft.com/office/drawing/2014/main" id="{A949826E-22B4-4FC0-8A9B-24B82EFE00B9}"/>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65876</xdr:rowOff>
    </xdr:from>
    <xdr:ext cx="405111" cy="259045"/>
    <xdr:sp macro="" textlink="">
      <xdr:nvSpPr>
        <xdr:cNvPr id="429" name="n_1mainValue【一般廃棄物処理施設】&#10;有形固定資産減価償却率">
          <a:extLst>
            <a:ext uri="{FF2B5EF4-FFF2-40B4-BE49-F238E27FC236}">
              <a16:creationId xmlns:a16="http://schemas.microsoft.com/office/drawing/2014/main" id="{61649FF8-70E2-4CD6-BBC9-63D4F38F4DE3}"/>
            </a:ext>
          </a:extLst>
        </xdr:cNvPr>
        <xdr:cNvSpPr txBox="1"/>
      </xdr:nvSpPr>
      <xdr:spPr>
        <a:xfrm>
          <a:off x="152660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44649</xdr:rowOff>
    </xdr:from>
    <xdr:ext cx="405111" cy="259045"/>
    <xdr:sp macro="" textlink="">
      <xdr:nvSpPr>
        <xdr:cNvPr id="430" name="n_2mainValue【一般廃棄物処理施設】&#10;有形固定資産減価償却率">
          <a:extLst>
            <a:ext uri="{FF2B5EF4-FFF2-40B4-BE49-F238E27FC236}">
              <a16:creationId xmlns:a16="http://schemas.microsoft.com/office/drawing/2014/main" id="{A5DDD7B1-0973-4805-9A7C-B72C28204389}"/>
            </a:ext>
          </a:extLst>
        </xdr:cNvPr>
        <xdr:cNvSpPr txBox="1"/>
      </xdr:nvSpPr>
      <xdr:spPr>
        <a:xfrm>
          <a:off x="14389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21789</xdr:rowOff>
    </xdr:from>
    <xdr:ext cx="405111" cy="259045"/>
    <xdr:sp macro="" textlink="">
      <xdr:nvSpPr>
        <xdr:cNvPr id="431" name="n_3mainValue【一般廃棄物処理施設】&#10;有形固定資産減価償却率">
          <a:extLst>
            <a:ext uri="{FF2B5EF4-FFF2-40B4-BE49-F238E27FC236}">
              <a16:creationId xmlns:a16="http://schemas.microsoft.com/office/drawing/2014/main" id="{104633D3-437D-4DB2-BF98-B41B9DD2E339}"/>
            </a:ext>
          </a:extLst>
        </xdr:cNvPr>
        <xdr:cNvSpPr txBox="1"/>
      </xdr:nvSpPr>
      <xdr:spPr>
        <a:xfrm>
          <a:off x="13500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4246D1FB-5649-427E-B0B6-408ED3BCFF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B23B78D9-4CF1-4F30-A466-3FAEBD3F09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BB88E4B0-79AF-4467-8161-638460D534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BD6B4515-CF21-491B-A9E1-3274EF5A2A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8B60B8E3-112A-4FF7-B468-73E39BB19C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936BF06D-3F34-44F8-8FDE-2AD610149A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EAD78E7-3511-4FD4-898C-3D90110737D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EEC7A8B4-65FF-47DC-ACF9-C9E250B0523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C0D95289-2D72-4020-B793-B9CB80190F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4BC48E2-456B-4CB7-A293-D470B1F8C0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E6252C40-DDCC-4BE8-BB0F-458C9A0646F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id="{FD17F2C8-1F86-45F3-985D-98369F52C2B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671520B3-8985-4735-8234-39A7ED61113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id="{959FF2A4-0E62-43EB-B8BD-EA169F79DCC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77ECA420-4C3E-4850-8527-80F00E51420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id="{05112F71-5266-4095-9AEB-3CEECFF7864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EA8ACA74-0A56-46E4-B262-4E078F75D22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id="{7D516FFB-AB31-49F2-B90D-016D2E8DAC8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C59DEE8A-C063-46E9-B7D7-082F06130EC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2EF013C1-D022-43FE-A322-B47BFCA4F66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84BB50BE-FDC7-4230-A02B-CEC4BE9CB9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453" name="直線コネクタ 452">
          <a:extLst>
            <a:ext uri="{FF2B5EF4-FFF2-40B4-BE49-F238E27FC236}">
              <a16:creationId xmlns:a16="http://schemas.microsoft.com/office/drawing/2014/main" id="{3658FF0F-F5B7-4E67-B1F3-2FA52334142E}"/>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454" name="【一般廃棄物処理施設】&#10;一人当たり有形固定資産（償却資産）額最小値テキスト">
          <a:extLst>
            <a:ext uri="{FF2B5EF4-FFF2-40B4-BE49-F238E27FC236}">
              <a16:creationId xmlns:a16="http://schemas.microsoft.com/office/drawing/2014/main" id="{443B8733-9C04-4593-B936-31A3A9B0A8D2}"/>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455" name="直線コネクタ 454">
          <a:extLst>
            <a:ext uri="{FF2B5EF4-FFF2-40B4-BE49-F238E27FC236}">
              <a16:creationId xmlns:a16="http://schemas.microsoft.com/office/drawing/2014/main" id="{396D86B6-3A97-4A62-89C5-54708AFAF968}"/>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A641A894-7CA5-42D9-B7ED-15C11D3816E1}"/>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457" name="直線コネクタ 456">
          <a:extLst>
            <a:ext uri="{FF2B5EF4-FFF2-40B4-BE49-F238E27FC236}">
              <a16:creationId xmlns:a16="http://schemas.microsoft.com/office/drawing/2014/main" id="{0ED4C3EC-DB36-40BF-9503-B9A9E028F55A}"/>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458" name="【一般廃棄物処理施設】&#10;一人当たり有形固定資産（償却資産）額平均値テキスト">
          <a:extLst>
            <a:ext uri="{FF2B5EF4-FFF2-40B4-BE49-F238E27FC236}">
              <a16:creationId xmlns:a16="http://schemas.microsoft.com/office/drawing/2014/main" id="{42B5ADC5-D1A6-468F-A3DA-DC96031F631F}"/>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459" name="フローチャート: 判断 458">
          <a:extLst>
            <a:ext uri="{FF2B5EF4-FFF2-40B4-BE49-F238E27FC236}">
              <a16:creationId xmlns:a16="http://schemas.microsoft.com/office/drawing/2014/main" id="{813220B0-B3DB-4977-91AC-ACB4E1399BEA}"/>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460" name="フローチャート: 判断 459">
          <a:extLst>
            <a:ext uri="{FF2B5EF4-FFF2-40B4-BE49-F238E27FC236}">
              <a16:creationId xmlns:a16="http://schemas.microsoft.com/office/drawing/2014/main" id="{5F029D3E-7849-4DC1-93A0-8F8A1D1BBA73}"/>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461" name="フローチャート: 判断 460">
          <a:extLst>
            <a:ext uri="{FF2B5EF4-FFF2-40B4-BE49-F238E27FC236}">
              <a16:creationId xmlns:a16="http://schemas.microsoft.com/office/drawing/2014/main" id="{2F9C3DD5-FA67-4BB3-B3A7-9E8FCFFB8A67}"/>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462" name="フローチャート: 判断 461">
          <a:extLst>
            <a:ext uri="{FF2B5EF4-FFF2-40B4-BE49-F238E27FC236}">
              <a16:creationId xmlns:a16="http://schemas.microsoft.com/office/drawing/2014/main" id="{79EAA5B7-C015-483C-9DA8-D52CD393B158}"/>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463" name="フローチャート: 判断 462">
          <a:extLst>
            <a:ext uri="{FF2B5EF4-FFF2-40B4-BE49-F238E27FC236}">
              <a16:creationId xmlns:a16="http://schemas.microsoft.com/office/drawing/2014/main" id="{1CA26207-3933-45D8-92F1-9545A290D3DD}"/>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5DDC3826-B303-48F6-A166-3A5CE98D12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EB27097F-FB81-4A7A-8DD8-546C2D5355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8813DD25-9536-4C91-8743-321AF4CE45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5C2D43E-4BB1-4C30-B2CF-9D091B04CB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749777AC-58DB-4199-A9E0-F2AD3170BB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89043</xdr:rowOff>
    </xdr:from>
    <xdr:to>
      <xdr:col>116</xdr:col>
      <xdr:colOff>114300</xdr:colOff>
      <xdr:row>39</xdr:row>
      <xdr:rowOff>19193</xdr:rowOff>
    </xdr:to>
    <xdr:sp macro="" textlink="">
      <xdr:nvSpPr>
        <xdr:cNvPr id="469" name="楕円 468">
          <a:extLst>
            <a:ext uri="{FF2B5EF4-FFF2-40B4-BE49-F238E27FC236}">
              <a16:creationId xmlns:a16="http://schemas.microsoft.com/office/drawing/2014/main" id="{B41F9F2A-B2B1-49C2-8D42-235140960DF0}"/>
            </a:ext>
          </a:extLst>
        </xdr:cNvPr>
        <xdr:cNvSpPr/>
      </xdr:nvSpPr>
      <xdr:spPr>
        <a:xfrm>
          <a:off x="22110700" y="66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111919</xdr:rowOff>
    </xdr:from>
    <xdr:ext cx="599010" cy="259045"/>
    <xdr:sp macro="" textlink="">
      <xdr:nvSpPr>
        <xdr:cNvPr id="470" name="【一般廃棄物処理施設】&#10;一人当たり有形固定資産（償却資産）額該当値テキスト">
          <a:extLst>
            <a:ext uri="{FF2B5EF4-FFF2-40B4-BE49-F238E27FC236}">
              <a16:creationId xmlns:a16="http://schemas.microsoft.com/office/drawing/2014/main" id="{8D02DFFD-07C6-441C-AD58-1601C43AF02B}"/>
            </a:ext>
          </a:extLst>
        </xdr:cNvPr>
        <xdr:cNvSpPr txBox="1"/>
      </xdr:nvSpPr>
      <xdr:spPr>
        <a:xfrm>
          <a:off x="22199600" y="645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49947</xdr:rowOff>
    </xdr:from>
    <xdr:to>
      <xdr:col>112</xdr:col>
      <xdr:colOff>38100</xdr:colOff>
      <xdr:row>38</xdr:row>
      <xdr:rowOff>151547</xdr:rowOff>
    </xdr:to>
    <xdr:sp macro="" textlink="">
      <xdr:nvSpPr>
        <xdr:cNvPr id="471" name="楕円 470">
          <a:extLst>
            <a:ext uri="{FF2B5EF4-FFF2-40B4-BE49-F238E27FC236}">
              <a16:creationId xmlns:a16="http://schemas.microsoft.com/office/drawing/2014/main" id="{25BDD129-6022-4A4A-9BC0-495167633CF5}"/>
            </a:ext>
          </a:extLst>
        </xdr:cNvPr>
        <xdr:cNvSpPr/>
      </xdr:nvSpPr>
      <xdr:spPr>
        <a:xfrm>
          <a:off x="21272500" y="65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100747</xdr:rowOff>
    </xdr:from>
    <xdr:to>
      <xdr:col>116</xdr:col>
      <xdr:colOff>63500</xdr:colOff>
      <xdr:row>38</xdr:row>
      <xdr:rowOff>139843</xdr:rowOff>
    </xdr:to>
    <xdr:cxnSp macro="">
      <xdr:nvCxnSpPr>
        <xdr:cNvPr id="472" name="直線コネクタ 471">
          <a:extLst>
            <a:ext uri="{FF2B5EF4-FFF2-40B4-BE49-F238E27FC236}">
              <a16:creationId xmlns:a16="http://schemas.microsoft.com/office/drawing/2014/main" id="{65207443-60A2-4E76-A34B-12B062184596}"/>
            </a:ext>
          </a:extLst>
        </xdr:cNvPr>
        <xdr:cNvCxnSpPr/>
      </xdr:nvCxnSpPr>
      <xdr:spPr>
        <a:xfrm>
          <a:off x="21323300" y="6615847"/>
          <a:ext cx="838200" cy="3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46610</xdr:rowOff>
    </xdr:from>
    <xdr:to>
      <xdr:col>107</xdr:col>
      <xdr:colOff>101600</xdr:colOff>
      <xdr:row>38</xdr:row>
      <xdr:rowOff>148210</xdr:rowOff>
    </xdr:to>
    <xdr:sp macro="" textlink="">
      <xdr:nvSpPr>
        <xdr:cNvPr id="473" name="楕円 472">
          <a:extLst>
            <a:ext uri="{FF2B5EF4-FFF2-40B4-BE49-F238E27FC236}">
              <a16:creationId xmlns:a16="http://schemas.microsoft.com/office/drawing/2014/main" id="{9252944D-591E-4FDB-8191-D221D9449433}"/>
            </a:ext>
          </a:extLst>
        </xdr:cNvPr>
        <xdr:cNvSpPr/>
      </xdr:nvSpPr>
      <xdr:spPr>
        <a:xfrm>
          <a:off x="20383500" y="65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97410</xdr:rowOff>
    </xdr:from>
    <xdr:to>
      <xdr:col>111</xdr:col>
      <xdr:colOff>177800</xdr:colOff>
      <xdr:row>38</xdr:row>
      <xdr:rowOff>100747</xdr:rowOff>
    </xdr:to>
    <xdr:cxnSp macro="">
      <xdr:nvCxnSpPr>
        <xdr:cNvPr id="474" name="直線コネクタ 473">
          <a:extLst>
            <a:ext uri="{FF2B5EF4-FFF2-40B4-BE49-F238E27FC236}">
              <a16:creationId xmlns:a16="http://schemas.microsoft.com/office/drawing/2014/main" id="{DE3C7092-661B-4357-AB66-53097B7BE0D9}"/>
            </a:ext>
          </a:extLst>
        </xdr:cNvPr>
        <xdr:cNvCxnSpPr/>
      </xdr:nvCxnSpPr>
      <xdr:spPr>
        <a:xfrm>
          <a:off x="20434300" y="6612510"/>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53371</xdr:rowOff>
    </xdr:from>
    <xdr:to>
      <xdr:col>102</xdr:col>
      <xdr:colOff>165100</xdr:colOff>
      <xdr:row>38</xdr:row>
      <xdr:rowOff>154971</xdr:rowOff>
    </xdr:to>
    <xdr:sp macro="" textlink="">
      <xdr:nvSpPr>
        <xdr:cNvPr id="475" name="楕円 474">
          <a:extLst>
            <a:ext uri="{FF2B5EF4-FFF2-40B4-BE49-F238E27FC236}">
              <a16:creationId xmlns:a16="http://schemas.microsoft.com/office/drawing/2014/main" id="{3D2D516E-95F1-49D6-8DDE-F03ED89A6FD7}"/>
            </a:ext>
          </a:extLst>
        </xdr:cNvPr>
        <xdr:cNvSpPr/>
      </xdr:nvSpPr>
      <xdr:spPr>
        <a:xfrm>
          <a:off x="19494500" y="65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97410</xdr:rowOff>
    </xdr:from>
    <xdr:to>
      <xdr:col>107</xdr:col>
      <xdr:colOff>50800</xdr:colOff>
      <xdr:row>38</xdr:row>
      <xdr:rowOff>104171</xdr:rowOff>
    </xdr:to>
    <xdr:cxnSp macro="">
      <xdr:nvCxnSpPr>
        <xdr:cNvPr id="476" name="直線コネクタ 475">
          <a:extLst>
            <a:ext uri="{FF2B5EF4-FFF2-40B4-BE49-F238E27FC236}">
              <a16:creationId xmlns:a16="http://schemas.microsoft.com/office/drawing/2014/main" id="{199A55B7-CDBC-4BF4-88FD-E0DC77390A7B}"/>
            </a:ext>
          </a:extLst>
        </xdr:cNvPr>
        <xdr:cNvCxnSpPr/>
      </xdr:nvCxnSpPr>
      <xdr:spPr>
        <a:xfrm flipV="1">
          <a:off x="19545300" y="6612510"/>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477" name="n_1aveValue【一般廃棄物処理施設】&#10;一人当たり有形固定資産（償却資産）額">
          <a:extLst>
            <a:ext uri="{FF2B5EF4-FFF2-40B4-BE49-F238E27FC236}">
              <a16:creationId xmlns:a16="http://schemas.microsoft.com/office/drawing/2014/main" id="{BBB1F20A-C415-4530-89B7-BD92CCB58E50}"/>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478" name="n_2aveValue【一般廃棄物処理施設】&#10;一人当たり有形固定資産（償却資産）額">
          <a:extLst>
            <a:ext uri="{FF2B5EF4-FFF2-40B4-BE49-F238E27FC236}">
              <a16:creationId xmlns:a16="http://schemas.microsoft.com/office/drawing/2014/main" id="{91BD8B09-3BDB-4E17-BD13-67DD950F5173}"/>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479" name="n_3aveValue【一般廃棄物処理施設】&#10;一人当たり有形固定資産（償却資産）額">
          <a:extLst>
            <a:ext uri="{FF2B5EF4-FFF2-40B4-BE49-F238E27FC236}">
              <a16:creationId xmlns:a16="http://schemas.microsoft.com/office/drawing/2014/main" id="{11B5CB1A-9B65-4E8B-A3D8-2613E9AA5C9C}"/>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480" name="n_4aveValue【一般廃棄物処理施設】&#10;一人当たり有形固定資産（償却資産）額">
          <a:extLst>
            <a:ext uri="{FF2B5EF4-FFF2-40B4-BE49-F238E27FC236}">
              <a16:creationId xmlns:a16="http://schemas.microsoft.com/office/drawing/2014/main" id="{6B312D77-4823-4F92-B009-3CF43DF031FF}"/>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168074</xdr:rowOff>
    </xdr:from>
    <xdr:ext cx="599010" cy="259045"/>
    <xdr:sp macro="" textlink="">
      <xdr:nvSpPr>
        <xdr:cNvPr id="481" name="n_1mainValue【一般廃棄物処理施設】&#10;一人当たり有形固定資産（償却資産）額">
          <a:extLst>
            <a:ext uri="{FF2B5EF4-FFF2-40B4-BE49-F238E27FC236}">
              <a16:creationId xmlns:a16="http://schemas.microsoft.com/office/drawing/2014/main" id="{ABFFCC8E-5841-4640-97F6-19728CECFC2E}"/>
            </a:ext>
          </a:extLst>
        </xdr:cNvPr>
        <xdr:cNvSpPr txBox="1"/>
      </xdr:nvSpPr>
      <xdr:spPr>
        <a:xfrm>
          <a:off x="21011095" y="634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164737</xdr:rowOff>
    </xdr:from>
    <xdr:ext cx="599010" cy="259045"/>
    <xdr:sp macro="" textlink="">
      <xdr:nvSpPr>
        <xdr:cNvPr id="482" name="n_2mainValue【一般廃棄物処理施設】&#10;一人当たり有形固定資産（償却資産）額">
          <a:extLst>
            <a:ext uri="{FF2B5EF4-FFF2-40B4-BE49-F238E27FC236}">
              <a16:creationId xmlns:a16="http://schemas.microsoft.com/office/drawing/2014/main" id="{91402A3E-36FA-47F4-A607-DF9FD6CC8E8C}"/>
            </a:ext>
          </a:extLst>
        </xdr:cNvPr>
        <xdr:cNvSpPr txBox="1"/>
      </xdr:nvSpPr>
      <xdr:spPr>
        <a:xfrm>
          <a:off x="20134795" y="633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49</xdr:rowOff>
    </xdr:from>
    <xdr:ext cx="599010" cy="259045"/>
    <xdr:sp macro="" textlink="">
      <xdr:nvSpPr>
        <xdr:cNvPr id="483" name="n_3mainValue【一般廃棄物処理施設】&#10;一人当たり有形固定資産（償却資産）額">
          <a:extLst>
            <a:ext uri="{FF2B5EF4-FFF2-40B4-BE49-F238E27FC236}">
              <a16:creationId xmlns:a16="http://schemas.microsoft.com/office/drawing/2014/main" id="{3EB9491F-2EF4-4D37-A3C1-42A9EF765DE5}"/>
            </a:ext>
          </a:extLst>
        </xdr:cNvPr>
        <xdr:cNvSpPr txBox="1"/>
      </xdr:nvSpPr>
      <xdr:spPr>
        <a:xfrm>
          <a:off x="19245795" y="634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7601C6DD-1DF2-4460-A597-002F4308DE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86C52869-3E83-4939-BC16-7908E9C2BE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C95EAA69-5DE1-4ADA-A79A-DA573A0796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33D8B776-3421-4226-B5D5-69B9BFCB8F4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7A755E25-15C2-45F7-90D4-4627A44FE3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7CB20ABC-6CC6-4653-9722-78BF624C61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CF9A1BDE-CACC-48D2-80BB-07FC1B3360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3B1CED57-7D1D-42CB-9ED7-BABFE06691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55FF2D69-D84B-4EAE-AC57-6E3992CC75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BA377492-0AEA-4226-AAA7-458EB9261A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7CD19C54-FE5A-4649-9ADE-1389BF1BB40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B3846C1A-BC8B-4F0F-A474-19B31A3BE80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67404AC9-0EB6-4776-907E-7B146C8FAC1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7B9CCD63-52A1-44E2-8639-F0F5977D608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2350948E-F785-4DDD-972A-BEF9B970950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AFAE3D5F-7150-4071-AF17-00DA2F0A83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247CB4AE-CFC1-4C7E-BD84-C72543B0782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281D7B35-A0ED-4D75-8C21-4B27041B20B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CED3BDE2-805D-472B-AC3B-969AF23958F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75543478-87EB-4C83-BA30-E829B339BED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6F0DE4B8-CEFA-4ACF-A4F5-36EB07190C2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480285C5-52D4-4DA7-92F5-02ADC2A3DA8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C5B8C7FE-0663-40F9-AA40-4DA465F2F58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29E0C8D6-B350-40CF-A6A5-AAFE2E7D88D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a:extLst>
            <a:ext uri="{FF2B5EF4-FFF2-40B4-BE49-F238E27FC236}">
              <a16:creationId xmlns:a16="http://schemas.microsoft.com/office/drawing/2014/main" id="{0A470DA9-2167-46A5-962D-B66C13C500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09" name="直線コネクタ 508">
          <a:extLst>
            <a:ext uri="{FF2B5EF4-FFF2-40B4-BE49-F238E27FC236}">
              <a16:creationId xmlns:a16="http://schemas.microsoft.com/office/drawing/2014/main" id="{37E241FE-5B96-4C9D-B30A-0C3C184DAD27}"/>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10" name="【保健センター・保健所】&#10;有形固定資産減価償却率最小値テキスト">
          <a:extLst>
            <a:ext uri="{FF2B5EF4-FFF2-40B4-BE49-F238E27FC236}">
              <a16:creationId xmlns:a16="http://schemas.microsoft.com/office/drawing/2014/main" id="{B15DCA88-D3C3-4D35-AEC8-708D4389B21A}"/>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11" name="直線コネクタ 510">
          <a:extLst>
            <a:ext uri="{FF2B5EF4-FFF2-40B4-BE49-F238E27FC236}">
              <a16:creationId xmlns:a16="http://schemas.microsoft.com/office/drawing/2014/main" id="{D6F30626-649E-4C56-AB0E-423914043EB6}"/>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12" name="【保健センター・保健所】&#10;有形固定資産減価償却率最大値テキスト">
          <a:extLst>
            <a:ext uri="{FF2B5EF4-FFF2-40B4-BE49-F238E27FC236}">
              <a16:creationId xmlns:a16="http://schemas.microsoft.com/office/drawing/2014/main" id="{D417F38A-9D68-465E-9D42-3267B8C41EED}"/>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3" name="直線コネクタ 512">
          <a:extLst>
            <a:ext uri="{FF2B5EF4-FFF2-40B4-BE49-F238E27FC236}">
              <a16:creationId xmlns:a16="http://schemas.microsoft.com/office/drawing/2014/main" id="{68CB7DDF-81DE-4C11-8A68-9C3738F3DF68}"/>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14" name="【保健センター・保健所】&#10;有形固定資産減価償却率平均値テキスト">
          <a:extLst>
            <a:ext uri="{FF2B5EF4-FFF2-40B4-BE49-F238E27FC236}">
              <a16:creationId xmlns:a16="http://schemas.microsoft.com/office/drawing/2014/main" id="{1EDED44B-8AB4-4723-8AE0-85BFDD59AF8E}"/>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15" name="フローチャート: 判断 514">
          <a:extLst>
            <a:ext uri="{FF2B5EF4-FFF2-40B4-BE49-F238E27FC236}">
              <a16:creationId xmlns:a16="http://schemas.microsoft.com/office/drawing/2014/main" id="{256BE2B4-39A1-4148-8A9D-F6E35CD9B4C3}"/>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16" name="フローチャート: 判断 515">
          <a:extLst>
            <a:ext uri="{FF2B5EF4-FFF2-40B4-BE49-F238E27FC236}">
              <a16:creationId xmlns:a16="http://schemas.microsoft.com/office/drawing/2014/main" id="{1F4A9DE9-978F-4A6B-A488-5301F227B3BA}"/>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7" name="フローチャート: 判断 516">
          <a:extLst>
            <a:ext uri="{FF2B5EF4-FFF2-40B4-BE49-F238E27FC236}">
              <a16:creationId xmlns:a16="http://schemas.microsoft.com/office/drawing/2014/main" id="{B4BBA671-FA43-41D6-BE9C-CD97F4ACF9D5}"/>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18" name="フローチャート: 判断 517">
          <a:extLst>
            <a:ext uri="{FF2B5EF4-FFF2-40B4-BE49-F238E27FC236}">
              <a16:creationId xmlns:a16="http://schemas.microsoft.com/office/drawing/2014/main" id="{68A23930-59EA-416B-9471-5EEC2142A787}"/>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19" name="フローチャート: 判断 518">
          <a:extLst>
            <a:ext uri="{FF2B5EF4-FFF2-40B4-BE49-F238E27FC236}">
              <a16:creationId xmlns:a16="http://schemas.microsoft.com/office/drawing/2014/main" id="{F86BD19D-8451-4726-A61E-AD492B248E92}"/>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DAF9A055-A83A-4891-A012-26045009F5A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29A9DD28-B349-4033-9F38-503131CB532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8B62F54F-5D17-4D12-9FDB-E46DD7A972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91044C7E-35B1-4FC4-AC89-31D46597051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F86233A7-C8DD-49BD-AEEB-5097C9D1E1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92891</xdr:rowOff>
    </xdr:from>
    <xdr:to>
      <xdr:col>85</xdr:col>
      <xdr:colOff>177800</xdr:colOff>
      <xdr:row>60</xdr:row>
      <xdr:rowOff>23041</xdr:rowOff>
    </xdr:to>
    <xdr:sp macro="" textlink="">
      <xdr:nvSpPr>
        <xdr:cNvPr id="525" name="楕円 524">
          <a:extLst>
            <a:ext uri="{FF2B5EF4-FFF2-40B4-BE49-F238E27FC236}">
              <a16:creationId xmlns:a16="http://schemas.microsoft.com/office/drawing/2014/main" id="{A043EAC9-D38A-48DA-99AA-106D39E6388D}"/>
            </a:ext>
          </a:extLst>
        </xdr:cNvPr>
        <xdr:cNvSpPr/>
      </xdr:nvSpPr>
      <xdr:spPr>
        <a:xfrm>
          <a:off x="16268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71318</xdr:rowOff>
    </xdr:from>
    <xdr:ext cx="405111" cy="259045"/>
    <xdr:sp macro="" textlink="">
      <xdr:nvSpPr>
        <xdr:cNvPr id="526" name="【保健センター・保健所】&#10;有形固定資産減価償却率該当値テキスト">
          <a:extLst>
            <a:ext uri="{FF2B5EF4-FFF2-40B4-BE49-F238E27FC236}">
              <a16:creationId xmlns:a16="http://schemas.microsoft.com/office/drawing/2014/main" id="{34260CC4-EF8D-41DD-B6BE-E4BE79A9A6FD}"/>
            </a:ext>
          </a:extLst>
        </xdr:cNvPr>
        <xdr:cNvSpPr txBox="1"/>
      </xdr:nvSpPr>
      <xdr:spPr>
        <a:xfrm>
          <a:off x="16357600"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60234</xdr:rowOff>
    </xdr:from>
    <xdr:to>
      <xdr:col>81</xdr:col>
      <xdr:colOff>101600</xdr:colOff>
      <xdr:row>59</xdr:row>
      <xdr:rowOff>161834</xdr:rowOff>
    </xdr:to>
    <xdr:sp macro="" textlink="">
      <xdr:nvSpPr>
        <xdr:cNvPr id="527" name="楕円 526">
          <a:extLst>
            <a:ext uri="{FF2B5EF4-FFF2-40B4-BE49-F238E27FC236}">
              <a16:creationId xmlns:a16="http://schemas.microsoft.com/office/drawing/2014/main" id="{FCEF1743-FACE-4A52-B969-A7AEFF22879F}"/>
            </a:ext>
          </a:extLst>
        </xdr:cNvPr>
        <xdr:cNvSpPr/>
      </xdr:nvSpPr>
      <xdr:spPr>
        <a:xfrm>
          <a:off x="15430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111034</xdr:rowOff>
    </xdr:from>
    <xdr:to>
      <xdr:col>85</xdr:col>
      <xdr:colOff>127000</xdr:colOff>
      <xdr:row>59</xdr:row>
      <xdr:rowOff>143691</xdr:rowOff>
    </xdr:to>
    <xdr:cxnSp macro="">
      <xdr:nvCxnSpPr>
        <xdr:cNvPr id="528" name="直線コネクタ 527">
          <a:extLst>
            <a:ext uri="{FF2B5EF4-FFF2-40B4-BE49-F238E27FC236}">
              <a16:creationId xmlns:a16="http://schemas.microsoft.com/office/drawing/2014/main" id="{A58C62C6-EFFD-4E7C-9578-5A0103859D3C}"/>
            </a:ext>
          </a:extLst>
        </xdr:cNvPr>
        <xdr:cNvCxnSpPr/>
      </xdr:nvCxnSpPr>
      <xdr:spPr>
        <a:xfrm>
          <a:off x="15481300" y="102265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529" name="楕円 528">
          <a:extLst>
            <a:ext uri="{FF2B5EF4-FFF2-40B4-BE49-F238E27FC236}">
              <a16:creationId xmlns:a16="http://schemas.microsoft.com/office/drawing/2014/main" id="{E86B48F5-E3E0-4C95-840D-039444E44056}"/>
            </a:ext>
          </a:extLst>
        </xdr:cNvPr>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111034</xdr:rowOff>
    </xdr:to>
    <xdr:cxnSp macro="">
      <xdr:nvCxnSpPr>
        <xdr:cNvPr id="530" name="直線コネクタ 529">
          <a:extLst>
            <a:ext uri="{FF2B5EF4-FFF2-40B4-BE49-F238E27FC236}">
              <a16:creationId xmlns:a16="http://schemas.microsoft.com/office/drawing/2014/main" id="{8C2E5148-E691-4AD1-AEAC-4E4480A57891}"/>
            </a:ext>
          </a:extLst>
        </xdr:cNvPr>
        <xdr:cNvCxnSpPr/>
      </xdr:nvCxnSpPr>
      <xdr:spPr>
        <a:xfrm>
          <a:off x="14592300" y="101922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164737</xdr:rowOff>
    </xdr:from>
    <xdr:to>
      <xdr:col>72</xdr:col>
      <xdr:colOff>38100</xdr:colOff>
      <xdr:row>59</xdr:row>
      <xdr:rowOff>94887</xdr:rowOff>
    </xdr:to>
    <xdr:sp macro="" textlink="">
      <xdr:nvSpPr>
        <xdr:cNvPr id="531" name="楕円 530">
          <a:extLst>
            <a:ext uri="{FF2B5EF4-FFF2-40B4-BE49-F238E27FC236}">
              <a16:creationId xmlns:a16="http://schemas.microsoft.com/office/drawing/2014/main" id="{584ED23D-59D7-4860-8026-417A4EC49C1E}"/>
            </a:ext>
          </a:extLst>
        </xdr:cNvPr>
        <xdr:cNvSpPr/>
      </xdr:nvSpPr>
      <xdr:spPr>
        <a:xfrm>
          <a:off x="13652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44087</xdr:rowOff>
    </xdr:from>
    <xdr:to>
      <xdr:col>76</xdr:col>
      <xdr:colOff>114300</xdr:colOff>
      <xdr:row>59</xdr:row>
      <xdr:rowOff>76744</xdr:rowOff>
    </xdr:to>
    <xdr:cxnSp macro="">
      <xdr:nvCxnSpPr>
        <xdr:cNvPr id="532" name="直線コネクタ 531">
          <a:extLst>
            <a:ext uri="{FF2B5EF4-FFF2-40B4-BE49-F238E27FC236}">
              <a16:creationId xmlns:a16="http://schemas.microsoft.com/office/drawing/2014/main" id="{59B9B504-3230-4D52-9704-0886BA4E860D}"/>
            </a:ext>
          </a:extLst>
        </xdr:cNvPr>
        <xdr:cNvCxnSpPr/>
      </xdr:nvCxnSpPr>
      <xdr:spPr>
        <a:xfrm>
          <a:off x="13703300" y="101596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533" name="n_1aveValue【保健センター・保健所】&#10;有形固定資産減価償却率">
          <a:extLst>
            <a:ext uri="{FF2B5EF4-FFF2-40B4-BE49-F238E27FC236}">
              <a16:creationId xmlns:a16="http://schemas.microsoft.com/office/drawing/2014/main" id="{B97F9808-836F-48E2-ABE3-E8D6999AC4EA}"/>
            </a:ext>
          </a:extLst>
        </xdr:cNvPr>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34" name="n_2aveValue【保健センター・保健所】&#10;有形固定資産減価償却率">
          <a:extLst>
            <a:ext uri="{FF2B5EF4-FFF2-40B4-BE49-F238E27FC236}">
              <a16:creationId xmlns:a16="http://schemas.microsoft.com/office/drawing/2014/main" id="{255CF775-3F33-44B2-99D3-655649C4936C}"/>
            </a:ext>
          </a:extLst>
        </xdr:cNvPr>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35" name="n_3aveValue【保健センター・保健所】&#10;有形固定資産減価償却率">
          <a:extLst>
            <a:ext uri="{FF2B5EF4-FFF2-40B4-BE49-F238E27FC236}">
              <a16:creationId xmlns:a16="http://schemas.microsoft.com/office/drawing/2014/main" id="{69BE24B9-DF60-4193-9964-61A39365435A}"/>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36" name="n_4aveValue【保健センター・保健所】&#10;有形固定資産減価償却率">
          <a:extLst>
            <a:ext uri="{FF2B5EF4-FFF2-40B4-BE49-F238E27FC236}">
              <a16:creationId xmlns:a16="http://schemas.microsoft.com/office/drawing/2014/main" id="{E935C16A-5283-41A0-B41E-B52E4BAFC802}"/>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6911</xdr:rowOff>
    </xdr:from>
    <xdr:ext cx="405111" cy="259045"/>
    <xdr:sp macro="" textlink="">
      <xdr:nvSpPr>
        <xdr:cNvPr id="537" name="n_1mainValue【保健センター・保健所】&#10;有形固定資産減価償却率">
          <a:extLst>
            <a:ext uri="{FF2B5EF4-FFF2-40B4-BE49-F238E27FC236}">
              <a16:creationId xmlns:a16="http://schemas.microsoft.com/office/drawing/2014/main" id="{4D28BEA5-7D05-4A5E-B082-24152682258D}"/>
            </a:ext>
          </a:extLst>
        </xdr:cNvPr>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144071</xdr:rowOff>
    </xdr:from>
    <xdr:ext cx="405111" cy="259045"/>
    <xdr:sp macro="" textlink="">
      <xdr:nvSpPr>
        <xdr:cNvPr id="538" name="n_2mainValue【保健センター・保健所】&#10;有形固定資産減価償却率">
          <a:extLst>
            <a:ext uri="{FF2B5EF4-FFF2-40B4-BE49-F238E27FC236}">
              <a16:creationId xmlns:a16="http://schemas.microsoft.com/office/drawing/2014/main" id="{C2BA1EBF-CB5C-493D-BBC4-CE48CF557A06}"/>
            </a:ext>
          </a:extLst>
        </xdr:cNvPr>
        <xdr:cNvSpPr txBox="1"/>
      </xdr:nvSpPr>
      <xdr:spPr>
        <a:xfrm>
          <a:off x="14389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111414</xdr:rowOff>
    </xdr:from>
    <xdr:ext cx="405111" cy="259045"/>
    <xdr:sp macro="" textlink="">
      <xdr:nvSpPr>
        <xdr:cNvPr id="539" name="n_3mainValue【保健センター・保健所】&#10;有形固定資産減価償却率">
          <a:extLst>
            <a:ext uri="{FF2B5EF4-FFF2-40B4-BE49-F238E27FC236}">
              <a16:creationId xmlns:a16="http://schemas.microsoft.com/office/drawing/2014/main" id="{5A3AD566-7D50-43C1-A836-74F2F2A0E927}"/>
            </a:ext>
          </a:extLst>
        </xdr:cNvPr>
        <xdr:cNvSpPr txBox="1"/>
      </xdr:nvSpPr>
      <xdr:spPr>
        <a:xfrm>
          <a:off x="13500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A6E02FF3-991D-417A-AF7F-F091933CE1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44B925F3-40DE-4168-830C-3A41279BB3D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9BBBC3B8-4090-49DB-B765-886D0062C2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695E4CEA-7D4D-45DF-8E6F-079BB8E984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32C9EF34-02BC-4730-B0DA-C36F74D1A7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95514906-19BE-4821-A21F-914822DD32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53F3A4CD-C005-449A-9747-1CFD1283EB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F7D58E41-2791-4960-AB3A-AE28E13AB0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B1E00E09-C57A-4865-B0CA-D23669E93D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D8409690-A94C-4B9D-9D41-63FF608D87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id="{9A56D94C-FEDC-4ADE-A2FA-D322E7FB444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a:extLst>
            <a:ext uri="{FF2B5EF4-FFF2-40B4-BE49-F238E27FC236}">
              <a16:creationId xmlns:a16="http://schemas.microsoft.com/office/drawing/2014/main" id="{3CE6F305-CCFB-4700-B1EF-4CCE23F977A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id="{3359649D-1EAE-4257-800F-FEE2DD1777A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a:extLst>
            <a:ext uri="{FF2B5EF4-FFF2-40B4-BE49-F238E27FC236}">
              <a16:creationId xmlns:a16="http://schemas.microsoft.com/office/drawing/2014/main" id="{E86C7F0B-D540-4ED2-81C3-933334519C4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12687B42-FFF4-4600-9044-D259103B2E7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a:extLst>
            <a:ext uri="{FF2B5EF4-FFF2-40B4-BE49-F238E27FC236}">
              <a16:creationId xmlns:a16="http://schemas.microsoft.com/office/drawing/2014/main" id="{C94F3FA6-6989-49B1-87BF-7627E8147F8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id="{45859AE5-49BD-4C47-A8CC-E16275F2834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a:extLst>
            <a:ext uri="{FF2B5EF4-FFF2-40B4-BE49-F238E27FC236}">
              <a16:creationId xmlns:a16="http://schemas.microsoft.com/office/drawing/2014/main" id="{CB8A2794-3AD9-4068-8866-9B26573FE52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id="{C958F747-7CEF-4812-82B1-D33A45E6A5D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a:extLst>
            <a:ext uri="{FF2B5EF4-FFF2-40B4-BE49-F238E27FC236}">
              <a16:creationId xmlns:a16="http://schemas.microsoft.com/office/drawing/2014/main" id="{2B4D8527-7F21-4D6F-9694-D0DE338427E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D304E6F4-03B9-403D-9084-7752C8D9C7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334F7415-1147-4346-BFF4-FA020C505E3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a:extLst>
            <a:ext uri="{FF2B5EF4-FFF2-40B4-BE49-F238E27FC236}">
              <a16:creationId xmlns:a16="http://schemas.microsoft.com/office/drawing/2014/main" id="{A385D3FF-7B9C-4986-99D5-EB8EB12153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63" name="直線コネクタ 562">
          <a:extLst>
            <a:ext uri="{FF2B5EF4-FFF2-40B4-BE49-F238E27FC236}">
              <a16:creationId xmlns:a16="http://schemas.microsoft.com/office/drawing/2014/main" id="{F592E4AB-8839-4BD2-91DF-B4B8AA47ED26}"/>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64" name="【保健センター・保健所】&#10;一人当たり面積最小値テキスト">
          <a:extLst>
            <a:ext uri="{FF2B5EF4-FFF2-40B4-BE49-F238E27FC236}">
              <a16:creationId xmlns:a16="http://schemas.microsoft.com/office/drawing/2014/main" id="{EEE86925-2C95-4018-AA27-42AF039AA649}"/>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65" name="直線コネクタ 564">
          <a:extLst>
            <a:ext uri="{FF2B5EF4-FFF2-40B4-BE49-F238E27FC236}">
              <a16:creationId xmlns:a16="http://schemas.microsoft.com/office/drawing/2014/main" id="{BB837478-5AE5-43E5-87AF-A746F603645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66" name="【保健センター・保健所】&#10;一人当たり面積最大値テキスト">
          <a:extLst>
            <a:ext uri="{FF2B5EF4-FFF2-40B4-BE49-F238E27FC236}">
              <a16:creationId xmlns:a16="http://schemas.microsoft.com/office/drawing/2014/main" id="{47904A1E-82AE-483E-A880-01A562A6DD88}"/>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67" name="直線コネクタ 566">
          <a:extLst>
            <a:ext uri="{FF2B5EF4-FFF2-40B4-BE49-F238E27FC236}">
              <a16:creationId xmlns:a16="http://schemas.microsoft.com/office/drawing/2014/main" id="{17B15A0C-C668-4B28-A1F2-964765FC6845}"/>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68" name="【保健センター・保健所】&#10;一人当たり面積平均値テキスト">
          <a:extLst>
            <a:ext uri="{FF2B5EF4-FFF2-40B4-BE49-F238E27FC236}">
              <a16:creationId xmlns:a16="http://schemas.microsoft.com/office/drawing/2014/main" id="{02CFB20B-0499-4837-9791-28174268D67A}"/>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69" name="フローチャート: 判断 568">
          <a:extLst>
            <a:ext uri="{FF2B5EF4-FFF2-40B4-BE49-F238E27FC236}">
              <a16:creationId xmlns:a16="http://schemas.microsoft.com/office/drawing/2014/main" id="{26D37BDF-788D-4C4A-8D86-C91776B41E52}"/>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70" name="フローチャート: 判断 569">
          <a:extLst>
            <a:ext uri="{FF2B5EF4-FFF2-40B4-BE49-F238E27FC236}">
              <a16:creationId xmlns:a16="http://schemas.microsoft.com/office/drawing/2014/main" id="{50084F42-7C86-4ECC-8195-081AD67AA06B}"/>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71" name="フローチャート: 判断 570">
          <a:extLst>
            <a:ext uri="{FF2B5EF4-FFF2-40B4-BE49-F238E27FC236}">
              <a16:creationId xmlns:a16="http://schemas.microsoft.com/office/drawing/2014/main" id="{AA52C72D-97C3-45FB-BDAF-CBA4978A316A}"/>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572" name="フローチャート: 判断 571">
          <a:extLst>
            <a:ext uri="{FF2B5EF4-FFF2-40B4-BE49-F238E27FC236}">
              <a16:creationId xmlns:a16="http://schemas.microsoft.com/office/drawing/2014/main" id="{49487FCD-FD96-4D5A-B357-3A3D1C919054}"/>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73" name="フローチャート: 判断 572">
          <a:extLst>
            <a:ext uri="{FF2B5EF4-FFF2-40B4-BE49-F238E27FC236}">
              <a16:creationId xmlns:a16="http://schemas.microsoft.com/office/drawing/2014/main" id="{4EEE84D0-F132-404E-9E9C-F8392369A536}"/>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450CF6C5-3175-4547-81A7-964E6BD7FB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952CB6AB-79C2-4DA4-8687-F625C6C869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9A6413AE-CE3C-4D9E-A307-3E23534B34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3516C232-99B6-4475-9CF0-77D3D997CD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B89AC84-1DCA-418A-A519-EE2F0B445A2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97790</xdr:rowOff>
    </xdr:from>
    <xdr:to>
      <xdr:col>116</xdr:col>
      <xdr:colOff>114300</xdr:colOff>
      <xdr:row>60</xdr:row>
      <xdr:rowOff>27940</xdr:rowOff>
    </xdr:to>
    <xdr:sp macro="" textlink="">
      <xdr:nvSpPr>
        <xdr:cNvPr id="579" name="楕円 578">
          <a:extLst>
            <a:ext uri="{FF2B5EF4-FFF2-40B4-BE49-F238E27FC236}">
              <a16:creationId xmlns:a16="http://schemas.microsoft.com/office/drawing/2014/main" id="{43F211C2-C098-4EC5-A45B-D0B0F19785F9}"/>
            </a:ext>
          </a:extLst>
        </xdr:cNvPr>
        <xdr:cNvSpPr/>
      </xdr:nvSpPr>
      <xdr:spPr>
        <a:xfrm>
          <a:off x="22110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120667</xdr:rowOff>
    </xdr:from>
    <xdr:ext cx="469744" cy="259045"/>
    <xdr:sp macro="" textlink="">
      <xdr:nvSpPr>
        <xdr:cNvPr id="580" name="【保健センター・保健所】&#10;一人当たり面積該当値テキスト">
          <a:extLst>
            <a:ext uri="{FF2B5EF4-FFF2-40B4-BE49-F238E27FC236}">
              <a16:creationId xmlns:a16="http://schemas.microsoft.com/office/drawing/2014/main" id="{26435D63-FC78-4D36-8B2E-05DE51CCC848}"/>
            </a:ext>
          </a:extLst>
        </xdr:cNvPr>
        <xdr:cNvSpPr txBox="1"/>
      </xdr:nvSpPr>
      <xdr:spPr>
        <a:xfrm>
          <a:off x="221996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105410</xdr:rowOff>
    </xdr:from>
    <xdr:to>
      <xdr:col>112</xdr:col>
      <xdr:colOff>38100</xdr:colOff>
      <xdr:row>60</xdr:row>
      <xdr:rowOff>35560</xdr:rowOff>
    </xdr:to>
    <xdr:sp macro="" textlink="">
      <xdr:nvSpPr>
        <xdr:cNvPr id="581" name="楕円 580">
          <a:extLst>
            <a:ext uri="{FF2B5EF4-FFF2-40B4-BE49-F238E27FC236}">
              <a16:creationId xmlns:a16="http://schemas.microsoft.com/office/drawing/2014/main" id="{568C4ED9-A040-4D1F-86AE-A1645DAF411C}"/>
            </a:ext>
          </a:extLst>
        </xdr:cNvPr>
        <xdr:cNvSpPr/>
      </xdr:nvSpPr>
      <xdr:spPr>
        <a:xfrm>
          <a:off x="2127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148590</xdr:rowOff>
    </xdr:from>
    <xdr:to>
      <xdr:col>116</xdr:col>
      <xdr:colOff>63500</xdr:colOff>
      <xdr:row>59</xdr:row>
      <xdr:rowOff>156210</xdr:rowOff>
    </xdr:to>
    <xdr:cxnSp macro="">
      <xdr:nvCxnSpPr>
        <xdr:cNvPr id="582" name="直線コネクタ 581">
          <a:extLst>
            <a:ext uri="{FF2B5EF4-FFF2-40B4-BE49-F238E27FC236}">
              <a16:creationId xmlns:a16="http://schemas.microsoft.com/office/drawing/2014/main" id="{E9E4D041-D233-4DE6-9C8A-8E3CBF9B09B2}"/>
            </a:ext>
          </a:extLst>
        </xdr:cNvPr>
        <xdr:cNvCxnSpPr/>
      </xdr:nvCxnSpPr>
      <xdr:spPr>
        <a:xfrm flipV="1">
          <a:off x="21323300" y="10264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113030</xdr:rowOff>
    </xdr:from>
    <xdr:to>
      <xdr:col>107</xdr:col>
      <xdr:colOff>101600</xdr:colOff>
      <xdr:row>60</xdr:row>
      <xdr:rowOff>43180</xdr:rowOff>
    </xdr:to>
    <xdr:sp macro="" textlink="">
      <xdr:nvSpPr>
        <xdr:cNvPr id="583" name="楕円 582">
          <a:extLst>
            <a:ext uri="{FF2B5EF4-FFF2-40B4-BE49-F238E27FC236}">
              <a16:creationId xmlns:a16="http://schemas.microsoft.com/office/drawing/2014/main" id="{238C3E6F-2CE2-42C2-BED1-7D51626E00DF}"/>
            </a:ext>
          </a:extLst>
        </xdr:cNvPr>
        <xdr:cNvSpPr/>
      </xdr:nvSpPr>
      <xdr:spPr>
        <a:xfrm>
          <a:off x="20383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156210</xdr:rowOff>
    </xdr:from>
    <xdr:to>
      <xdr:col>111</xdr:col>
      <xdr:colOff>177800</xdr:colOff>
      <xdr:row>59</xdr:row>
      <xdr:rowOff>163830</xdr:rowOff>
    </xdr:to>
    <xdr:cxnSp macro="">
      <xdr:nvCxnSpPr>
        <xdr:cNvPr id="584" name="直線コネクタ 583">
          <a:extLst>
            <a:ext uri="{FF2B5EF4-FFF2-40B4-BE49-F238E27FC236}">
              <a16:creationId xmlns:a16="http://schemas.microsoft.com/office/drawing/2014/main" id="{560A40FA-DE75-48EC-8476-991D81C28795}"/>
            </a:ext>
          </a:extLst>
        </xdr:cNvPr>
        <xdr:cNvCxnSpPr/>
      </xdr:nvCxnSpPr>
      <xdr:spPr>
        <a:xfrm flipV="1">
          <a:off x="20434300" y="1027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128270</xdr:rowOff>
    </xdr:from>
    <xdr:to>
      <xdr:col>102</xdr:col>
      <xdr:colOff>165100</xdr:colOff>
      <xdr:row>60</xdr:row>
      <xdr:rowOff>58420</xdr:rowOff>
    </xdr:to>
    <xdr:sp macro="" textlink="">
      <xdr:nvSpPr>
        <xdr:cNvPr id="585" name="楕円 584">
          <a:extLst>
            <a:ext uri="{FF2B5EF4-FFF2-40B4-BE49-F238E27FC236}">
              <a16:creationId xmlns:a16="http://schemas.microsoft.com/office/drawing/2014/main" id="{7955D673-1B09-4028-A2B0-AF168DB69ACA}"/>
            </a:ext>
          </a:extLst>
        </xdr:cNvPr>
        <xdr:cNvSpPr/>
      </xdr:nvSpPr>
      <xdr:spPr>
        <a:xfrm>
          <a:off x="19494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163830</xdr:rowOff>
    </xdr:from>
    <xdr:to>
      <xdr:col>107</xdr:col>
      <xdr:colOff>50800</xdr:colOff>
      <xdr:row>60</xdr:row>
      <xdr:rowOff>7620</xdr:rowOff>
    </xdr:to>
    <xdr:cxnSp macro="">
      <xdr:nvCxnSpPr>
        <xdr:cNvPr id="586" name="直線コネクタ 585">
          <a:extLst>
            <a:ext uri="{FF2B5EF4-FFF2-40B4-BE49-F238E27FC236}">
              <a16:creationId xmlns:a16="http://schemas.microsoft.com/office/drawing/2014/main" id="{875A1AB5-2CD7-4788-A970-E4EA0275409D}"/>
            </a:ext>
          </a:extLst>
        </xdr:cNvPr>
        <xdr:cNvCxnSpPr/>
      </xdr:nvCxnSpPr>
      <xdr:spPr>
        <a:xfrm flipV="1">
          <a:off x="19545300" y="10279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587" name="n_1aveValue【保健センター・保健所】&#10;一人当たり面積">
          <a:extLst>
            <a:ext uri="{FF2B5EF4-FFF2-40B4-BE49-F238E27FC236}">
              <a16:creationId xmlns:a16="http://schemas.microsoft.com/office/drawing/2014/main" id="{5F679225-F43B-4B6F-A1F1-0491024BE3D9}"/>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588" name="n_2aveValue【保健センター・保健所】&#10;一人当たり面積">
          <a:extLst>
            <a:ext uri="{FF2B5EF4-FFF2-40B4-BE49-F238E27FC236}">
              <a16:creationId xmlns:a16="http://schemas.microsoft.com/office/drawing/2014/main" id="{B76344D4-9F15-4024-8CF3-C1E9282CE655}"/>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589" name="n_3aveValue【保健センター・保健所】&#10;一人当たり面積">
          <a:extLst>
            <a:ext uri="{FF2B5EF4-FFF2-40B4-BE49-F238E27FC236}">
              <a16:creationId xmlns:a16="http://schemas.microsoft.com/office/drawing/2014/main" id="{0C86EC74-F642-45FA-A231-C1039C2F53BC}"/>
            </a:ext>
          </a:extLst>
        </xdr:cNvPr>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90" name="n_4aveValue【保健センター・保健所】&#10;一人当たり面積">
          <a:extLst>
            <a:ext uri="{FF2B5EF4-FFF2-40B4-BE49-F238E27FC236}">
              <a16:creationId xmlns:a16="http://schemas.microsoft.com/office/drawing/2014/main" id="{324FC588-72E5-4151-8868-A071522F092C}"/>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52087</xdr:rowOff>
    </xdr:from>
    <xdr:ext cx="469744" cy="259045"/>
    <xdr:sp macro="" textlink="">
      <xdr:nvSpPr>
        <xdr:cNvPr id="591" name="n_1mainValue【保健センター・保健所】&#10;一人当たり面積">
          <a:extLst>
            <a:ext uri="{FF2B5EF4-FFF2-40B4-BE49-F238E27FC236}">
              <a16:creationId xmlns:a16="http://schemas.microsoft.com/office/drawing/2014/main" id="{4E1BFFA5-FC0A-40A7-85F1-05BFBC117900}"/>
            </a:ext>
          </a:extLst>
        </xdr:cNvPr>
        <xdr:cNvSpPr txBox="1"/>
      </xdr:nvSpPr>
      <xdr:spPr>
        <a:xfrm>
          <a:off x="210757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59707</xdr:rowOff>
    </xdr:from>
    <xdr:ext cx="469744" cy="259045"/>
    <xdr:sp macro="" textlink="">
      <xdr:nvSpPr>
        <xdr:cNvPr id="592" name="n_2mainValue【保健センター・保健所】&#10;一人当たり面積">
          <a:extLst>
            <a:ext uri="{FF2B5EF4-FFF2-40B4-BE49-F238E27FC236}">
              <a16:creationId xmlns:a16="http://schemas.microsoft.com/office/drawing/2014/main" id="{82CA79DB-4F66-4FF5-8104-D9EC3BB92A16}"/>
            </a:ext>
          </a:extLst>
        </xdr:cNvPr>
        <xdr:cNvSpPr txBox="1"/>
      </xdr:nvSpPr>
      <xdr:spPr>
        <a:xfrm>
          <a:off x="2019942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74947</xdr:rowOff>
    </xdr:from>
    <xdr:ext cx="469744" cy="259045"/>
    <xdr:sp macro="" textlink="">
      <xdr:nvSpPr>
        <xdr:cNvPr id="593" name="n_3mainValue【保健センター・保健所】&#10;一人当たり面積">
          <a:extLst>
            <a:ext uri="{FF2B5EF4-FFF2-40B4-BE49-F238E27FC236}">
              <a16:creationId xmlns:a16="http://schemas.microsoft.com/office/drawing/2014/main" id="{29EC33A8-A209-4EEA-A401-02128146A6BD}"/>
            </a:ext>
          </a:extLst>
        </xdr:cNvPr>
        <xdr:cNvSpPr txBox="1"/>
      </xdr:nvSpPr>
      <xdr:spPr>
        <a:xfrm>
          <a:off x="19310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A4A549A7-4C54-4EEC-8BFB-ECAF07ACCC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AF8DB3EA-2372-4A12-91BC-3614A277F1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1E033671-9C39-406B-A2E7-F29BF4EA07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4CB668FC-D9DC-4600-A98B-487A19C49E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0C780B5A-70EB-46D2-A2B2-52872CBDB8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4A964DF5-919A-49C9-9469-3E500E2E0D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3F6EDBA9-11D6-4084-96E7-5849F975B6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3FB8CDBE-A3A8-400D-B325-70074A29DF4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63573D8B-22BB-42AE-8909-F01B4594D72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0C8CCA81-7BE3-47E4-8DF9-610372E40C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646FAAC7-0953-45D0-BB60-001F7DA8D71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B8C55293-676B-4E4A-8210-A8A450DF52D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D8DBAA87-1C5A-406D-8EBD-73F24BF9AD3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ED784A45-B380-411B-AB35-5A5BEF9FF07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560BA47D-4FCC-47D2-9E8D-165FCA554B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E44A7A44-9763-4063-AA2F-45CB3F56D97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7556FD17-DEEE-4FD8-87F2-90FB23D4DA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C7839222-0AF1-4095-945D-672810D81AE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93034708-BED8-4AEE-A701-F9A8C0C61D6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BE20BA2C-C5B9-442D-AF3A-4777EE685CA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BFD2551F-4276-4DA9-AC52-0F2D58DF11C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042A5743-6A7A-4E0A-B5BF-2756B8A0E0D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D25F15F9-C697-44E0-A6AD-B32AA081F88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8BF2F662-1B12-4F35-AAA8-39A3253ED7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a:extLst>
            <a:ext uri="{FF2B5EF4-FFF2-40B4-BE49-F238E27FC236}">
              <a16:creationId xmlns:a16="http://schemas.microsoft.com/office/drawing/2014/main" id="{D9E259CA-045A-4A7A-93DA-C78738333A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19" name="直線コネクタ 618">
          <a:extLst>
            <a:ext uri="{FF2B5EF4-FFF2-40B4-BE49-F238E27FC236}">
              <a16:creationId xmlns:a16="http://schemas.microsoft.com/office/drawing/2014/main" id="{512D0E31-648E-417B-BFBC-539351E632C3}"/>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20" name="【消防施設】&#10;有形固定資産減価償却率最小値テキスト">
          <a:extLst>
            <a:ext uri="{FF2B5EF4-FFF2-40B4-BE49-F238E27FC236}">
              <a16:creationId xmlns:a16="http://schemas.microsoft.com/office/drawing/2014/main" id="{FFF0C904-424C-4002-AA34-2789D23C2CBE}"/>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21" name="直線コネクタ 620">
          <a:extLst>
            <a:ext uri="{FF2B5EF4-FFF2-40B4-BE49-F238E27FC236}">
              <a16:creationId xmlns:a16="http://schemas.microsoft.com/office/drawing/2014/main" id="{42EDA291-2449-4391-B4ED-9E55562D4E0D}"/>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22" name="【消防施設】&#10;有形固定資産減価償却率最大値テキスト">
          <a:extLst>
            <a:ext uri="{FF2B5EF4-FFF2-40B4-BE49-F238E27FC236}">
              <a16:creationId xmlns:a16="http://schemas.microsoft.com/office/drawing/2014/main" id="{51C85F0E-4662-4430-A89E-048C4616CD01}"/>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23" name="直線コネクタ 622">
          <a:extLst>
            <a:ext uri="{FF2B5EF4-FFF2-40B4-BE49-F238E27FC236}">
              <a16:creationId xmlns:a16="http://schemas.microsoft.com/office/drawing/2014/main" id="{464C000E-7DFB-4DBC-AF3B-4E57CF46A248}"/>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624" name="【消防施設】&#10;有形固定資産減価償却率平均値テキスト">
          <a:extLst>
            <a:ext uri="{FF2B5EF4-FFF2-40B4-BE49-F238E27FC236}">
              <a16:creationId xmlns:a16="http://schemas.microsoft.com/office/drawing/2014/main" id="{D7C63171-FAC1-4063-BC91-19D7940B50FA}"/>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25" name="フローチャート: 判断 624">
          <a:extLst>
            <a:ext uri="{FF2B5EF4-FFF2-40B4-BE49-F238E27FC236}">
              <a16:creationId xmlns:a16="http://schemas.microsoft.com/office/drawing/2014/main" id="{2488A0E7-70A3-45DB-98B4-41CD591CA93E}"/>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26" name="フローチャート: 判断 625">
          <a:extLst>
            <a:ext uri="{FF2B5EF4-FFF2-40B4-BE49-F238E27FC236}">
              <a16:creationId xmlns:a16="http://schemas.microsoft.com/office/drawing/2014/main" id="{90FC460F-3CE8-4D2E-ADA5-8F7228B4367A}"/>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7" name="フローチャート: 判断 626">
          <a:extLst>
            <a:ext uri="{FF2B5EF4-FFF2-40B4-BE49-F238E27FC236}">
              <a16:creationId xmlns:a16="http://schemas.microsoft.com/office/drawing/2014/main" id="{236C36C6-12F7-4C1D-8F59-EC858164D374}"/>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28" name="フローチャート: 判断 627">
          <a:extLst>
            <a:ext uri="{FF2B5EF4-FFF2-40B4-BE49-F238E27FC236}">
              <a16:creationId xmlns:a16="http://schemas.microsoft.com/office/drawing/2014/main" id="{0F668E55-80BA-4BF4-90DD-9CC4C6179D4D}"/>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29" name="フローチャート: 判断 628">
          <a:extLst>
            <a:ext uri="{FF2B5EF4-FFF2-40B4-BE49-F238E27FC236}">
              <a16:creationId xmlns:a16="http://schemas.microsoft.com/office/drawing/2014/main" id="{7C772B45-D549-471D-B417-8E0E6F3368C4}"/>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14EDBC9-4BB6-419A-9895-CB21D4F844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32585F19-BDF7-4E46-B43F-F91A516954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42D4B4C4-AC6F-452C-8459-4093A7C34A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5555966C-F8AB-4C22-9D97-CC29389385F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A9A2BC0-9594-41C0-877D-93016DDDAD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35" name="楕円 634">
          <a:extLst>
            <a:ext uri="{FF2B5EF4-FFF2-40B4-BE49-F238E27FC236}">
              <a16:creationId xmlns:a16="http://schemas.microsoft.com/office/drawing/2014/main" id="{3AE53EE7-0D49-47D1-9352-62008676CECB}"/>
            </a:ext>
          </a:extLst>
        </xdr:cNvPr>
        <xdr:cNvSpPr/>
      </xdr:nvSpPr>
      <xdr:spPr>
        <a:xfrm>
          <a:off x="16268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168564</xdr:rowOff>
    </xdr:from>
    <xdr:ext cx="405111" cy="259045"/>
    <xdr:sp macro="" textlink="">
      <xdr:nvSpPr>
        <xdr:cNvPr id="636" name="【消防施設】&#10;有形固定資産減価償却率該当値テキスト">
          <a:extLst>
            <a:ext uri="{FF2B5EF4-FFF2-40B4-BE49-F238E27FC236}">
              <a16:creationId xmlns:a16="http://schemas.microsoft.com/office/drawing/2014/main" id="{F53C6F77-FC0F-480D-A6E7-FB31E3659943}"/>
            </a:ext>
          </a:extLst>
        </xdr:cNvPr>
        <xdr:cNvSpPr txBox="1"/>
      </xdr:nvSpPr>
      <xdr:spPr>
        <a:xfrm>
          <a:off x="16357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37" name="楕円 636">
          <a:extLst>
            <a:ext uri="{FF2B5EF4-FFF2-40B4-BE49-F238E27FC236}">
              <a16:creationId xmlns:a16="http://schemas.microsoft.com/office/drawing/2014/main" id="{E87AC09E-EF99-49E1-A0E8-F75D1BD4C2A3}"/>
            </a:ext>
          </a:extLst>
        </xdr:cNvPr>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25037</xdr:rowOff>
    </xdr:to>
    <xdr:cxnSp macro="">
      <xdr:nvCxnSpPr>
        <xdr:cNvPr id="638" name="直線コネクタ 637">
          <a:extLst>
            <a:ext uri="{FF2B5EF4-FFF2-40B4-BE49-F238E27FC236}">
              <a16:creationId xmlns:a16="http://schemas.microsoft.com/office/drawing/2014/main" id="{B4EDFDAF-F3FD-42D5-840C-0157100E0048}"/>
            </a:ext>
          </a:extLst>
        </xdr:cNvPr>
        <xdr:cNvCxnSpPr/>
      </xdr:nvCxnSpPr>
      <xdr:spPr>
        <a:xfrm>
          <a:off x="15481300" y="138798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85271</xdr:rowOff>
    </xdr:from>
    <xdr:to>
      <xdr:col>76</xdr:col>
      <xdr:colOff>165100</xdr:colOff>
      <xdr:row>81</xdr:row>
      <xdr:rowOff>15421</xdr:rowOff>
    </xdr:to>
    <xdr:sp macro="" textlink="">
      <xdr:nvSpPr>
        <xdr:cNvPr id="639" name="楕円 638">
          <a:extLst>
            <a:ext uri="{FF2B5EF4-FFF2-40B4-BE49-F238E27FC236}">
              <a16:creationId xmlns:a16="http://schemas.microsoft.com/office/drawing/2014/main" id="{82021F6E-ADC2-422A-9196-C835B929F197}"/>
            </a:ext>
          </a:extLst>
        </xdr:cNvPr>
        <xdr:cNvSpPr/>
      </xdr:nvSpPr>
      <xdr:spPr>
        <a:xfrm>
          <a:off x="14541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136071</xdr:rowOff>
    </xdr:from>
    <xdr:to>
      <xdr:col>81</xdr:col>
      <xdr:colOff>50800</xdr:colOff>
      <xdr:row>80</xdr:row>
      <xdr:rowOff>163830</xdr:rowOff>
    </xdr:to>
    <xdr:cxnSp macro="">
      <xdr:nvCxnSpPr>
        <xdr:cNvPr id="640" name="直線コネクタ 639">
          <a:extLst>
            <a:ext uri="{FF2B5EF4-FFF2-40B4-BE49-F238E27FC236}">
              <a16:creationId xmlns:a16="http://schemas.microsoft.com/office/drawing/2014/main" id="{E42AEAC1-CF95-4CFA-996C-626D0FCD14AA}"/>
            </a:ext>
          </a:extLst>
        </xdr:cNvPr>
        <xdr:cNvCxnSpPr/>
      </xdr:nvCxnSpPr>
      <xdr:spPr>
        <a:xfrm>
          <a:off x="14592300" y="138520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52614</xdr:rowOff>
    </xdr:from>
    <xdr:to>
      <xdr:col>72</xdr:col>
      <xdr:colOff>38100</xdr:colOff>
      <xdr:row>80</xdr:row>
      <xdr:rowOff>154214</xdr:rowOff>
    </xdr:to>
    <xdr:sp macro="" textlink="">
      <xdr:nvSpPr>
        <xdr:cNvPr id="641" name="楕円 640">
          <a:extLst>
            <a:ext uri="{FF2B5EF4-FFF2-40B4-BE49-F238E27FC236}">
              <a16:creationId xmlns:a16="http://schemas.microsoft.com/office/drawing/2014/main" id="{BB5CFDBE-E3E4-4A1D-BF8A-8FEDD5D6F94B}"/>
            </a:ext>
          </a:extLst>
        </xdr:cNvPr>
        <xdr:cNvSpPr/>
      </xdr:nvSpPr>
      <xdr:spPr>
        <a:xfrm>
          <a:off x="13652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103414</xdr:rowOff>
    </xdr:from>
    <xdr:to>
      <xdr:col>76</xdr:col>
      <xdr:colOff>114300</xdr:colOff>
      <xdr:row>80</xdr:row>
      <xdr:rowOff>136071</xdr:rowOff>
    </xdr:to>
    <xdr:cxnSp macro="">
      <xdr:nvCxnSpPr>
        <xdr:cNvPr id="642" name="直線コネクタ 641">
          <a:extLst>
            <a:ext uri="{FF2B5EF4-FFF2-40B4-BE49-F238E27FC236}">
              <a16:creationId xmlns:a16="http://schemas.microsoft.com/office/drawing/2014/main" id="{14C5105E-A1B8-4139-AE1C-B819BF7EC283}"/>
            </a:ext>
          </a:extLst>
        </xdr:cNvPr>
        <xdr:cNvCxnSpPr/>
      </xdr:nvCxnSpPr>
      <xdr:spPr>
        <a:xfrm>
          <a:off x="13703300" y="1381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643" name="n_1aveValue【消防施設】&#10;有形固定資産減価償却率">
          <a:extLst>
            <a:ext uri="{FF2B5EF4-FFF2-40B4-BE49-F238E27FC236}">
              <a16:creationId xmlns:a16="http://schemas.microsoft.com/office/drawing/2014/main" id="{F1EB0698-3FE9-460A-BEB9-FCD5D9F7419C}"/>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44" name="n_2aveValue【消防施設】&#10;有形固定資産減価償却率">
          <a:extLst>
            <a:ext uri="{FF2B5EF4-FFF2-40B4-BE49-F238E27FC236}">
              <a16:creationId xmlns:a16="http://schemas.microsoft.com/office/drawing/2014/main" id="{0993E82A-A770-42FE-8EEB-D32D344C9652}"/>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645" name="n_3aveValue【消防施設】&#10;有形固定資産減価償却率">
          <a:extLst>
            <a:ext uri="{FF2B5EF4-FFF2-40B4-BE49-F238E27FC236}">
              <a16:creationId xmlns:a16="http://schemas.microsoft.com/office/drawing/2014/main" id="{5220FFFF-4D84-4F4E-AD4B-6DB919324F9A}"/>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646" name="n_4aveValue【消防施設】&#10;有形固定資産減価償却率">
          <a:extLst>
            <a:ext uri="{FF2B5EF4-FFF2-40B4-BE49-F238E27FC236}">
              <a16:creationId xmlns:a16="http://schemas.microsoft.com/office/drawing/2014/main" id="{DAA8E6E2-8D8D-4700-AF9F-6331CE229003}"/>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47" name="n_1mainValue【消防施設】&#10;有形固定資産減価償却率">
          <a:extLst>
            <a:ext uri="{FF2B5EF4-FFF2-40B4-BE49-F238E27FC236}">
              <a16:creationId xmlns:a16="http://schemas.microsoft.com/office/drawing/2014/main" id="{525FA032-C477-4CDD-9527-8DDAF5CFE266}"/>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31948</xdr:rowOff>
    </xdr:from>
    <xdr:ext cx="405111" cy="259045"/>
    <xdr:sp macro="" textlink="">
      <xdr:nvSpPr>
        <xdr:cNvPr id="648" name="n_2mainValue【消防施設】&#10;有形固定資産減価償却率">
          <a:extLst>
            <a:ext uri="{FF2B5EF4-FFF2-40B4-BE49-F238E27FC236}">
              <a16:creationId xmlns:a16="http://schemas.microsoft.com/office/drawing/2014/main" id="{CEDB384C-8086-4D32-AE61-5CF21B1A2114}"/>
            </a:ext>
          </a:extLst>
        </xdr:cNvPr>
        <xdr:cNvSpPr txBox="1"/>
      </xdr:nvSpPr>
      <xdr:spPr>
        <a:xfrm>
          <a:off x="14389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170741</xdr:rowOff>
    </xdr:from>
    <xdr:ext cx="405111" cy="259045"/>
    <xdr:sp macro="" textlink="">
      <xdr:nvSpPr>
        <xdr:cNvPr id="649" name="n_3mainValue【消防施設】&#10;有形固定資産減価償却率">
          <a:extLst>
            <a:ext uri="{FF2B5EF4-FFF2-40B4-BE49-F238E27FC236}">
              <a16:creationId xmlns:a16="http://schemas.microsoft.com/office/drawing/2014/main" id="{07688C05-5B6C-44EA-856E-887010D577FE}"/>
            </a:ext>
          </a:extLst>
        </xdr:cNvPr>
        <xdr:cNvSpPr txBox="1"/>
      </xdr:nvSpPr>
      <xdr:spPr>
        <a:xfrm>
          <a:off x="13500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660A3353-919F-4108-8430-65B4CAB507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AC64933D-5F35-4954-B3A5-E4B0F16928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8CBCA855-FF53-4F18-9379-0A3FB5C5E4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D9E1F6DD-7334-4E78-B0F3-0021C210D0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C0EB53D0-50AF-487B-9C2D-DDA4A2A92E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E72A4C31-FB24-42C6-8B0C-80B5F2D599B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BBEE52A0-DCE3-46F7-A9FE-B7841A5CAF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8FFAE31C-3D6C-484B-8318-7FEA9F77EB1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B07B95CA-91C0-468E-BB50-A651068495F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97A49B64-649B-4845-8FA6-7339DF2C949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a:extLst>
            <a:ext uri="{FF2B5EF4-FFF2-40B4-BE49-F238E27FC236}">
              <a16:creationId xmlns:a16="http://schemas.microsoft.com/office/drawing/2014/main" id="{4BF16A5B-859A-4002-820D-DA29E02BB2C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a:extLst>
            <a:ext uri="{FF2B5EF4-FFF2-40B4-BE49-F238E27FC236}">
              <a16:creationId xmlns:a16="http://schemas.microsoft.com/office/drawing/2014/main" id="{6C0B0243-9711-4A6D-BAE4-93F3B469E49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a:extLst>
            <a:ext uri="{FF2B5EF4-FFF2-40B4-BE49-F238E27FC236}">
              <a16:creationId xmlns:a16="http://schemas.microsoft.com/office/drawing/2014/main" id="{33A2B175-5243-4026-8A12-465A25C37D7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a:extLst>
            <a:ext uri="{FF2B5EF4-FFF2-40B4-BE49-F238E27FC236}">
              <a16:creationId xmlns:a16="http://schemas.microsoft.com/office/drawing/2014/main" id="{402D1FBD-F572-4C58-B106-FC2F02A7BB3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a:extLst>
            <a:ext uri="{FF2B5EF4-FFF2-40B4-BE49-F238E27FC236}">
              <a16:creationId xmlns:a16="http://schemas.microsoft.com/office/drawing/2014/main" id="{C94C512D-613E-463E-9C45-5559372895C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a:extLst>
            <a:ext uri="{FF2B5EF4-FFF2-40B4-BE49-F238E27FC236}">
              <a16:creationId xmlns:a16="http://schemas.microsoft.com/office/drawing/2014/main" id="{D87F4B11-2C8F-4B8D-9EA2-67531CDAAD9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a:extLst>
            <a:ext uri="{FF2B5EF4-FFF2-40B4-BE49-F238E27FC236}">
              <a16:creationId xmlns:a16="http://schemas.microsoft.com/office/drawing/2014/main" id="{9FC367DD-9546-48F1-91C1-4C4C785D6C9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a:extLst>
            <a:ext uri="{FF2B5EF4-FFF2-40B4-BE49-F238E27FC236}">
              <a16:creationId xmlns:a16="http://schemas.microsoft.com/office/drawing/2014/main" id="{9AB2EFD2-B195-474F-9192-6D0C7D54F3E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0F264B41-2B67-4355-9E6B-854089E3AAA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FEC31475-EF01-4519-84AF-D225277948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a:extLst>
            <a:ext uri="{FF2B5EF4-FFF2-40B4-BE49-F238E27FC236}">
              <a16:creationId xmlns:a16="http://schemas.microsoft.com/office/drawing/2014/main" id="{12A6A6A5-5C99-403F-A40D-9F0724E2AC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671" name="直線コネクタ 670">
          <a:extLst>
            <a:ext uri="{FF2B5EF4-FFF2-40B4-BE49-F238E27FC236}">
              <a16:creationId xmlns:a16="http://schemas.microsoft.com/office/drawing/2014/main" id="{E3E74302-A35F-4BD0-9AF2-DAC70B813354}"/>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2" name="【消防施設】&#10;一人当たり面積最小値テキスト">
          <a:extLst>
            <a:ext uri="{FF2B5EF4-FFF2-40B4-BE49-F238E27FC236}">
              <a16:creationId xmlns:a16="http://schemas.microsoft.com/office/drawing/2014/main" id="{38E9D0DB-1ED2-4B00-8750-944920FEC107}"/>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73" name="直線コネクタ 672">
          <a:extLst>
            <a:ext uri="{FF2B5EF4-FFF2-40B4-BE49-F238E27FC236}">
              <a16:creationId xmlns:a16="http://schemas.microsoft.com/office/drawing/2014/main" id="{C2A46B7D-8FDD-45B4-86DF-468870ECA28C}"/>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674" name="【消防施設】&#10;一人当たり面積最大値テキスト">
          <a:extLst>
            <a:ext uri="{FF2B5EF4-FFF2-40B4-BE49-F238E27FC236}">
              <a16:creationId xmlns:a16="http://schemas.microsoft.com/office/drawing/2014/main" id="{94DB0E8A-9A06-4A9B-9AB2-4634E6001B98}"/>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675" name="直線コネクタ 674">
          <a:extLst>
            <a:ext uri="{FF2B5EF4-FFF2-40B4-BE49-F238E27FC236}">
              <a16:creationId xmlns:a16="http://schemas.microsoft.com/office/drawing/2014/main" id="{72627C30-6874-45FD-9C4A-ABFE3A82D5AD}"/>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76" name="【消防施設】&#10;一人当たり面積平均値テキスト">
          <a:extLst>
            <a:ext uri="{FF2B5EF4-FFF2-40B4-BE49-F238E27FC236}">
              <a16:creationId xmlns:a16="http://schemas.microsoft.com/office/drawing/2014/main" id="{CE200093-A564-41A9-A822-B041D52ACBA6}"/>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7" name="フローチャート: 判断 676">
          <a:extLst>
            <a:ext uri="{FF2B5EF4-FFF2-40B4-BE49-F238E27FC236}">
              <a16:creationId xmlns:a16="http://schemas.microsoft.com/office/drawing/2014/main" id="{2F099C5C-A30A-4ED1-81FD-D928A2D56D33}"/>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678" name="フローチャート: 判断 677">
          <a:extLst>
            <a:ext uri="{FF2B5EF4-FFF2-40B4-BE49-F238E27FC236}">
              <a16:creationId xmlns:a16="http://schemas.microsoft.com/office/drawing/2014/main" id="{3EEEEB60-265F-4D5D-BAD3-6CE3F3B99C25}"/>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679" name="フローチャート: 判断 678">
          <a:extLst>
            <a:ext uri="{FF2B5EF4-FFF2-40B4-BE49-F238E27FC236}">
              <a16:creationId xmlns:a16="http://schemas.microsoft.com/office/drawing/2014/main" id="{AB22C5AC-AA12-457E-A6CB-DCD48ACE3F2C}"/>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680" name="フローチャート: 判断 679">
          <a:extLst>
            <a:ext uri="{FF2B5EF4-FFF2-40B4-BE49-F238E27FC236}">
              <a16:creationId xmlns:a16="http://schemas.microsoft.com/office/drawing/2014/main" id="{5C647D2E-4858-40C1-89D5-BCCD91C447B6}"/>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81" name="フローチャート: 判断 680">
          <a:extLst>
            <a:ext uri="{FF2B5EF4-FFF2-40B4-BE49-F238E27FC236}">
              <a16:creationId xmlns:a16="http://schemas.microsoft.com/office/drawing/2014/main" id="{8D5260AB-DCEB-41DB-B58C-AC47A799891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15D461C2-8273-4B54-8CA0-7FA2F95ED1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1B1F9CF2-2745-4A68-8ACB-8AC186D04E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34D45752-79A7-43A6-ABA6-6F0E5412A2A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AF759F47-1D73-437B-A1B2-F7EFE372B78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7DDE6F06-0334-4187-9E29-22F94E6116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12446</xdr:rowOff>
    </xdr:from>
    <xdr:to>
      <xdr:col>116</xdr:col>
      <xdr:colOff>114300</xdr:colOff>
      <xdr:row>81</xdr:row>
      <xdr:rowOff>114046</xdr:rowOff>
    </xdr:to>
    <xdr:sp macro="" textlink="">
      <xdr:nvSpPr>
        <xdr:cNvPr id="687" name="楕円 686">
          <a:extLst>
            <a:ext uri="{FF2B5EF4-FFF2-40B4-BE49-F238E27FC236}">
              <a16:creationId xmlns:a16="http://schemas.microsoft.com/office/drawing/2014/main" id="{66F20DB1-1A0F-433F-B898-B78DE8182AA0}"/>
            </a:ext>
          </a:extLst>
        </xdr:cNvPr>
        <xdr:cNvSpPr/>
      </xdr:nvSpPr>
      <xdr:spPr>
        <a:xfrm>
          <a:off x="221107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35323</xdr:rowOff>
    </xdr:from>
    <xdr:ext cx="469744" cy="259045"/>
    <xdr:sp macro="" textlink="">
      <xdr:nvSpPr>
        <xdr:cNvPr id="688" name="【消防施設】&#10;一人当たり面積該当値テキスト">
          <a:extLst>
            <a:ext uri="{FF2B5EF4-FFF2-40B4-BE49-F238E27FC236}">
              <a16:creationId xmlns:a16="http://schemas.microsoft.com/office/drawing/2014/main" id="{103CD0B9-B843-4C1B-9CBF-9B3E17EA21B0}"/>
            </a:ext>
          </a:extLst>
        </xdr:cNvPr>
        <xdr:cNvSpPr txBox="1"/>
      </xdr:nvSpPr>
      <xdr:spPr>
        <a:xfrm>
          <a:off x="22199600" y="1375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26163</xdr:rowOff>
    </xdr:from>
    <xdr:to>
      <xdr:col>112</xdr:col>
      <xdr:colOff>38100</xdr:colOff>
      <xdr:row>81</xdr:row>
      <xdr:rowOff>127763</xdr:rowOff>
    </xdr:to>
    <xdr:sp macro="" textlink="">
      <xdr:nvSpPr>
        <xdr:cNvPr id="689" name="楕円 688">
          <a:extLst>
            <a:ext uri="{FF2B5EF4-FFF2-40B4-BE49-F238E27FC236}">
              <a16:creationId xmlns:a16="http://schemas.microsoft.com/office/drawing/2014/main" id="{35467D9E-5BEA-4558-B41A-9EF8F5EDD447}"/>
            </a:ext>
          </a:extLst>
        </xdr:cNvPr>
        <xdr:cNvSpPr/>
      </xdr:nvSpPr>
      <xdr:spPr>
        <a:xfrm>
          <a:off x="21272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63246</xdr:rowOff>
    </xdr:from>
    <xdr:to>
      <xdr:col>116</xdr:col>
      <xdr:colOff>63500</xdr:colOff>
      <xdr:row>81</xdr:row>
      <xdr:rowOff>76963</xdr:rowOff>
    </xdr:to>
    <xdr:cxnSp macro="">
      <xdr:nvCxnSpPr>
        <xdr:cNvPr id="690" name="直線コネクタ 689">
          <a:extLst>
            <a:ext uri="{FF2B5EF4-FFF2-40B4-BE49-F238E27FC236}">
              <a16:creationId xmlns:a16="http://schemas.microsoft.com/office/drawing/2014/main" id="{51FB2A9D-B696-4CF3-B06A-43881BD861DD}"/>
            </a:ext>
          </a:extLst>
        </xdr:cNvPr>
        <xdr:cNvCxnSpPr/>
      </xdr:nvCxnSpPr>
      <xdr:spPr>
        <a:xfrm flipV="1">
          <a:off x="21323300" y="139506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691" name="楕円 690">
          <a:extLst>
            <a:ext uri="{FF2B5EF4-FFF2-40B4-BE49-F238E27FC236}">
              <a16:creationId xmlns:a16="http://schemas.microsoft.com/office/drawing/2014/main" id="{62A0EDEF-C78D-468A-BC90-CDB02931FDDF}"/>
            </a:ext>
          </a:extLst>
        </xdr:cNvPr>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76963</xdr:rowOff>
    </xdr:from>
    <xdr:to>
      <xdr:col>111</xdr:col>
      <xdr:colOff>177800</xdr:colOff>
      <xdr:row>81</xdr:row>
      <xdr:rowOff>95250</xdr:rowOff>
    </xdr:to>
    <xdr:cxnSp macro="">
      <xdr:nvCxnSpPr>
        <xdr:cNvPr id="692" name="直線コネクタ 691">
          <a:extLst>
            <a:ext uri="{FF2B5EF4-FFF2-40B4-BE49-F238E27FC236}">
              <a16:creationId xmlns:a16="http://schemas.microsoft.com/office/drawing/2014/main" id="{9DB5D80D-72F9-439F-982D-B4D1EE30F966}"/>
            </a:ext>
          </a:extLst>
        </xdr:cNvPr>
        <xdr:cNvCxnSpPr/>
      </xdr:nvCxnSpPr>
      <xdr:spPr>
        <a:xfrm flipV="1">
          <a:off x="20434300" y="139644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53594</xdr:rowOff>
    </xdr:from>
    <xdr:to>
      <xdr:col>102</xdr:col>
      <xdr:colOff>165100</xdr:colOff>
      <xdr:row>81</xdr:row>
      <xdr:rowOff>155194</xdr:rowOff>
    </xdr:to>
    <xdr:sp macro="" textlink="">
      <xdr:nvSpPr>
        <xdr:cNvPr id="693" name="楕円 692">
          <a:extLst>
            <a:ext uri="{FF2B5EF4-FFF2-40B4-BE49-F238E27FC236}">
              <a16:creationId xmlns:a16="http://schemas.microsoft.com/office/drawing/2014/main" id="{521EA6D0-D30B-4F72-8EA4-DDEF3D76DAFA}"/>
            </a:ext>
          </a:extLst>
        </xdr:cNvPr>
        <xdr:cNvSpPr/>
      </xdr:nvSpPr>
      <xdr:spPr>
        <a:xfrm>
          <a:off x="19494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104394</xdr:rowOff>
    </xdr:to>
    <xdr:cxnSp macro="">
      <xdr:nvCxnSpPr>
        <xdr:cNvPr id="694" name="直線コネクタ 693">
          <a:extLst>
            <a:ext uri="{FF2B5EF4-FFF2-40B4-BE49-F238E27FC236}">
              <a16:creationId xmlns:a16="http://schemas.microsoft.com/office/drawing/2014/main" id="{56009BAD-9E5A-46F9-AB6E-62961B225871}"/>
            </a:ext>
          </a:extLst>
        </xdr:cNvPr>
        <xdr:cNvCxnSpPr/>
      </xdr:nvCxnSpPr>
      <xdr:spPr>
        <a:xfrm flipV="1">
          <a:off x="19545300" y="13982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695" name="n_1aveValue【消防施設】&#10;一人当たり面積">
          <a:extLst>
            <a:ext uri="{FF2B5EF4-FFF2-40B4-BE49-F238E27FC236}">
              <a16:creationId xmlns:a16="http://schemas.microsoft.com/office/drawing/2014/main" id="{1CBCB8AE-F23E-4ABE-86AD-03D7F2895448}"/>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696" name="n_2aveValue【消防施設】&#10;一人当たり面積">
          <a:extLst>
            <a:ext uri="{FF2B5EF4-FFF2-40B4-BE49-F238E27FC236}">
              <a16:creationId xmlns:a16="http://schemas.microsoft.com/office/drawing/2014/main" id="{7C6D2ABD-F5E2-416A-9C09-2B2502F77B17}"/>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697" name="n_3aveValue【消防施設】&#10;一人当たり面積">
          <a:extLst>
            <a:ext uri="{FF2B5EF4-FFF2-40B4-BE49-F238E27FC236}">
              <a16:creationId xmlns:a16="http://schemas.microsoft.com/office/drawing/2014/main" id="{B44F4B60-1EE5-4E7A-B410-83758C24653E}"/>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98" name="n_4aveValue【消防施設】&#10;一人当たり面積">
          <a:extLst>
            <a:ext uri="{FF2B5EF4-FFF2-40B4-BE49-F238E27FC236}">
              <a16:creationId xmlns:a16="http://schemas.microsoft.com/office/drawing/2014/main" id="{B4DF421F-8AB1-486B-8E35-D1F2CC61C7D5}"/>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144290</xdr:rowOff>
    </xdr:from>
    <xdr:ext cx="469744" cy="259045"/>
    <xdr:sp macro="" textlink="">
      <xdr:nvSpPr>
        <xdr:cNvPr id="699" name="n_1mainValue【消防施設】&#10;一人当たり面積">
          <a:extLst>
            <a:ext uri="{FF2B5EF4-FFF2-40B4-BE49-F238E27FC236}">
              <a16:creationId xmlns:a16="http://schemas.microsoft.com/office/drawing/2014/main" id="{BBBD12D6-9410-4E58-A2D3-89C2F45EC055}"/>
            </a:ext>
          </a:extLst>
        </xdr:cNvPr>
        <xdr:cNvSpPr txBox="1"/>
      </xdr:nvSpPr>
      <xdr:spPr>
        <a:xfrm>
          <a:off x="210757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700" name="n_2mainValue【消防施設】&#10;一人当たり面積">
          <a:extLst>
            <a:ext uri="{FF2B5EF4-FFF2-40B4-BE49-F238E27FC236}">
              <a16:creationId xmlns:a16="http://schemas.microsoft.com/office/drawing/2014/main" id="{28A3227F-6C5F-44DE-AD55-DC44E3929DCA}"/>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271</xdr:rowOff>
    </xdr:from>
    <xdr:ext cx="469744" cy="259045"/>
    <xdr:sp macro="" textlink="">
      <xdr:nvSpPr>
        <xdr:cNvPr id="701" name="n_3mainValue【消防施設】&#10;一人当たり面積">
          <a:extLst>
            <a:ext uri="{FF2B5EF4-FFF2-40B4-BE49-F238E27FC236}">
              <a16:creationId xmlns:a16="http://schemas.microsoft.com/office/drawing/2014/main" id="{B3764B06-18D7-4063-8F64-06A4B30AE3E4}"/>
            </a:ext>
          </a:extLst>
        </xdr:cNvPr>
        <xdr:cNvSpPr txBox="1"/>
      </xdr:nvSpPr>
      <xdr:spPr>
        <a:xfrm>
          <a:off x="193104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85AF0C30-4972-4F3F-9C48-2ED0114D70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9217CF29-7238-4523-85EE-AD8486B41E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B424EC4B-CB34-4306-9AA9-DC8C8883E8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7FBC7D9F-EC29-4EEE-8C77-771F9B8375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651CF51A-2F3C-41B4-BEFF-2BD73DD37B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59F2987D-9794-4FBD-A9C7-517DBC3BE4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0E2E33FF-C6F4-4EB5-84BB-B01EF28EFB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BC190237-4F91-4FC8-B0E4-9DB8C46128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3BA62BA0-A7E9-4A45-9D7B-A00F58D412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5C7123A7-22A5-4E5B-8ECF-B602A36333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7D556F8A-44B7-40B2-87CC-E37052A597F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a:extLst>
            <a:ext uri="{FF2B5EF4-FFF2-40B4-BE49-F238E27FC236}">
              <a16:creationId xmlns:a16="http://schemas.microsoft.com/office/drawing/2014/main" id="{E2B819BF-80C5-4C8E-8D35-8C8BB78BB67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10F830AF-53C3-40A7-B53D-FE2691858E8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a:extLst>
            <a:ext uri="{FF2B5EF4-FFF2-40B4-BE49-F238E27FC236}">
              <a16:creationId xmlns:a16="http://schemas.microsoft.com/office/drawing/2014/main" id="{756E5B48-18CF-4ABA-8C4A-DE10E10828A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a:extLst>
            <a:ext uri="{FF2B5EF4-FFF2-40B4-BE49-F238E27FC236}">
              <a16:creationId xmlns:a16="http://schemas.microsoft.com/office/drawing/2014/main" id="{6543104C-82C7-460B-A986-B6BD22C574C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a:extLst>
            <a:ext uri="{FF2B5EF4-FFF2-40B4-BE49-F238E27FC236}">
              <a16:creationId xmlns:a16="http://schemas.microsoft.com/office/drawing/2014/main" id="{604E5308-9643-4452-AD54-6CC27A8091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a:extLst>
            <a:ext uri="{FF2B5EF4-FFF2-40B4-BE49-F238E27FC236}">
              <a16:creationId xmlns:a16="http://schemas.microsoft.com/office/drawing/2014/main" id="{BA625DB8-8A14-47BF-8917-4B85A17DA7F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a:extLst>
            <a:ext uri="{FF2B5EF4-FFF2-40B4-BE49-F238E27FC236}">
              <a16:creationId xmlns:a16="http://schemas.microsoft.com/office/drawing/2014/main" id="{4DEEB349-DDA4-4476-BB6B-462BD7CF50B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a:extLst>
            <a:ext uri="{FF2B5EF4-FFF2-40B4-BE49-F238E27FC236}">
              <a16:creationId xmlns:a16="http://schemas.microsoft.com/office/drawing/2014/main" id="{94D29B2F-ACE2-4863-B66C-DCB29C5924A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a:extLst>
            <a:ext uri="{FF2B5EF4-FFF2-40B4-BE49-F238E27FC236}">
              <a16:creationId xmlns:a16="http://schemas.microsoft.com/office/drawing/2014/main" id="{CCBFD661-3602-47D9-B214-0B472F35BF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a:extLst>
            <a:ext uri="{FF2B5EF4-FFF2-40B4-BE49-F238E27FC236}">
              <a16:creationId xmlns:a16="http://schemas.microsoft.com/office/drawing/2014/main" id="{65E2CF45-09F0-48B9-8DFF-EEE14133B68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a:extLst>
            <a:ext uri="{FF2B5EF4-FFF2-40B4-BE49-F238E27FC236}">
              <a16:creationId xmlns:a16="http://schemas.microsoft.com/office/drawing/2014/main" id="{C558C08F-9C62-44B5-A283-0F0D72DD8B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a:extLst>
            <a:ext uri="{FF2B5EF4-FFF2-40B4-BE49-F238E27FC236}">
              <a16:creationId xmlns:a16="http://schemas.microsoft.com/office/drawing/2014/main" id="{66B25ECC-4897-462B-8E97-17136D460F6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a:extLst>
            <a:ext uri="{FF2B5EF4-FFF2-40B4-BE49-F238E27FC236}">
              <a16:creationId xmlns:a16="http://schemas.microsoft.com/office/drawing/2014/main" id="{47C952D0-78ED-4396-AB94-BEAD944B09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a:extLst>
            <a:ext uri="{FF2B5EF4-FFF2-40B4-BE49-F238E27FC236}">
              <a16:creationId xmlns:a16="http://schemas.microsoft.com/office/drawing/2014/main" id="{F838303B-1FF0-442F-B05F-B38C2D75AF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27" name="直線コネクタ 726">
          <a:extLst>
            <a:ext uri="{FF2B5EF4-FFF2-40B4-BE49-F238E27FC236}">
              <a16:creationId xmlns:a16="http://schemas.microsoft.com/office/drawing/2014/main" id="{F310584D-D833-4C0C-9337-03BC1D58228E}"/>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28" name="【庁舎】&#10;有形固定資産減価償却率最小値テキスト">
          <a:extLst>
            <a:ext uri="{FF2B5EF4-FFF2-40B4-BE49-F238E27FC236}">
              <a16:creationId xmlns:a16="http://schemas.microsoft.com/office/drawing/2014/main" id="{3FD0F480-299A-4886-AE03-3983DF8CA774}"/>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29" name="直線コネクタ 728">
          <a:extLst>
            <a:ext uri="{FF2B5EF4-FFF2-40B4-BE49-F238E27FC236}">
              <a16:creationId xmlns:a16="http://schemas.microsoft.com/office/drawing/2014/main" id="{491A5FD5-776B-4AE8-BC51-8283E97BED14}"/>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30" name="【庁舎】&#10;有形固定資産減価償却率最大値テキスト">
          <a:extLst>
            <a:ext uri="{FF2B5EF4-FFF2-40B4-BE49-F238E27FC236}">
              <a16:creationId xmlns:a16="http://schemas.microsoft.com/office/drawing/2014/main" id="{4B19473C-8A22-4606-90A0-76BC7ECD72C5}"/>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31" name="直線コネクタ 730">
          <a:extLst>
            <a:ext uri="{FF2B5EF4-FFF2-40B4-BE49-F238E27FC236}">
              <a16:creationId xmlns:a16="http://schemas.microsoft.com/office/drawing/2014/main" id="{1B0AC693-1A34-441D-A18F-902A8FE54608}"/>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32" name="【庁舎】&#10;有形固定資産減価償却率平均値テキスト">
          <a:extLst>
            <a:ext uri="{FF2B5EF4-FFF2-40B4-BE49-F238E27FC236}">
              <a16:creationId xmlns:a16="http://schemas.microsoft.com/office/drawing/2014/main" id="{D0F2E376-C572-49BE-9161-976A36EC2BEF}"/>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33" name="フローチャート: 判断 732">
          <a:extLst>
            <a:ext uri="{FF2B5EF4-FFF2-40B4-BE49-F238E27FC236}">
              <a16:creationId xmlns:a16="http://schemas.microsoft.com/office/drawing/2014/main" id="{BEEEB86E-8694-4CCC-82CE-4F30EB11019C}"/>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34" name="フローチャート: 判断 733">
          <a:extLst>
            <a:ext uri="{FF2B5EF4-FFF2-40B4-BE49-F238E27FC236}">
              <a16:creationId xmlns:a16="http://schemas.microsoft.com/office/drawing/2014/main" id="{F3E38D34-32A7-4EC5-9AD7-8903CDD45B7F}"/>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35" name="フローチャート: 判断 734">
          <a:extLst>
            <a:ext uri="{FF2B5EF4-FFF2-40B4-BE49-F238E27FC236}">
              <a16:creationId xmlns:a16="http://schemas.microsoft.com/office/drawing/2014/main" id="{4B864329-A05D-4389-9D43-31979A5D2BFF}"/>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36" name="フローチャート: 判断 735">
          <a:extLst>
            <a:ext uri="{FF2B5EF4-FFF2-40B4-BE49-F238E27FC236}">
              <a16:creationId xmlns:a16="http://schemas.microsoft.com/office/drawing/2014/main" id="{51D9BFC9-87DE-4C1A-8A01-ECFD9043F70B}"/>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37" name="フローチャート: 判断 736">
          <a:extLst>
            <a:ext uri="{FF2B5EF4-FFF2-40B4-BE49-F238E27FC236}">
              <a16:creationId xmlns:a16="http://schemas.microsoft.com/office/drawing/2014/main" id="{0C80F8E8-A237-48A4-A26C-C02A2CAA557F}"/>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D0C3CFC3-43D3-49FE-B6F8-098D38C470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2835792-E8AA-4663-9036-B85B6465EA6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B758CBB-E81E-49B6-B83C-A36D7278EAD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80AB06F-82BA-4EC3-B909-12CE42B7163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A0DC345-CA45-4F73-9873-1D643B5B3B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xdr:rowOff>
    </xdr:from>
    <xdr:to>
      <xdr:col>85</xdr:col>
      <xdr:colOff>177800</xdr:colOff>
      <xdr:row>107</xdr:row>
      <xdr:rowOff>117202</xdr:rowOff>
    </xdr:to>
    <xdr:sp macro="" textlink="">
      <xdr:nvSpPr>
        <xdr:cNvPr id="743" name="楕円 742">
          <a:extLst>
            <a:ext uri="{FF2B5EF4-FFF2-40B4-BE49-F238E27FC236}">
              <a16:creationId xmlns:a16="http://schemas.microsoft.com/office/drawing/2014/main" id="{E73E8A21-364A-44C2-8094-2E60C0CA461B}"/>
            </a:ext>
          </a:extLst>
        </xdr:cNvPr>
        <xdr:cNvSpPr/>
      </xdr:nvSpPr>
      <xdr:spPr>
        <a:xfrm>
          <a:off x="16268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165479</xdr:rowOff>
    </xdr:from>
    <xdr:ext cx="405111" cy="259045"/>
    <xdr:sp macro="" textlink="">
      <xdr:nvSpPr>
        <xdr:cNvPr id="744" name="【庁舎】&#10;有形固定資産減価償却率該当値テキスト">
          <a:extLst>
            <a:ext uri="{FF2B5EF4-FFF2-40B4-BE49-F238E27FC236}">
              <a16:creationId xmlns:a16="http://schemas.microsoft.com/office/drawing/2014/main" id="{B7DD89CE-400B-44FC-AADB-6BC948846480}"/>
            </a:ext>
          </a:extLst>
        </xdr:cNvPr>
        <xdr:cNvSpPr txBox="1"/>
      </xdr:nvSpPr>
      <xdr:spPr>
        <a:xfrm>
          <a:off x="16357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xdr:rowOff>
    </xdr:from>
    <xdr:to>
      <xdr:col>81</xdr:col>
      <xdr:colOff>101600</xdr:colOff>
      <xdr:row>107</xdr:row>
      <xdr:rowOff>117202</xdr:rowOff>
    </xdr:to>
    <xdr:sp macro="" textlink="">
      <xdr:nvSpPr>
        <xdr:cNvPr id="745" name="楕円 744">
          <a:extLst>
            <a:ext uri="{FF2B5EF4-FFF2-40B4-BE49-F238E27FC236}">
              <a16:creationId xmlns:a16="http://schemas.microsoft.com/office/drawing/2014/main" id="{FB119E1F-3BB1-4366-B3A5-709D48F7DFE6}"/>
            </a:ext>
          </a:extLst>
        </xdr:cNvPr>
        <xdr:cNvSpPr/>
      </xdr:nvSpPr>
      <xdr:spPr>
        <a:xfrm>
          <a:off x="15430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66402</xdr:rowOff>
    </xdr:from>
    <xdr:to>
      <xdr:col>85</xdr:col>
      <xdr:colOff>127000</xdr:colOff>
      <xdr:row>107</xdr:row>
      <xdr:rowOff>66402</xdr:rowOff>
    </xdr:to>
    <xdr:cxnSp macro="">
      <xdr:nvCxnSpPr>
        <xdr:cNvPr id="746" name="直線コネクタ 745">
          <a:extLst>
            <a:ext uri="{FF2B5EF4-FFF2-40B4-BE49-F238E27FC236}">
              <a16:creationId xmlns:a16="http://schemas.microsoft.com/office/drawing/2014/main" id="{D62A9D84-0190-4150-8521-A55D0E9BD675}"/>
            </a:ext>
          </a:extLst>
        </xdr:cNvPr>
        <xdr:cNvCxnSpPr/>
      </xdr:nvCxnSpPr>
      <xdr:spPr>
        <a:xfrm>
          <a:off x="15481300" y="18411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747" name="楕円 746">
          <a:extLst>
            <a:ext uri="{FF2B5EF4-FFF2-40B4-BE49-F238E27FC236}">
              <a16:creationId xmlns:a16="http://schemas.microsoft.com/office/drawing/2014/main" id="{D2AE295A-C83F-4438-9BFA-D505EBC51CB6}"/>
            </a:ext>
          </a:extLst>
        </xdr:cNvPr>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46808</xdr:rowOff>
    </xdr:from>
    <xdr:to>
      <xdr:col>81</xdr:col>
      <xdr:colOff>50800</xdr:colOff>
      <xdr:row>107</xdr:row>
      <xdr:rowOff>66402</xdr:rowOff>
    </xdr:to>
    <xdr:cxnSp macro="">
      <xdr:nvCxnSpPr>
        <xdr:cNvPr id="748" name="直線コネクタ 747">
          <a:extLst>
            <a:ext uri="{FF2B5EF4-FFF2-40B4-BE49-F238E27FC236}">
              <a16:creationId xmlns:a16="http://schemas.microsoft.com/office/drawing/2014/main" id="{7FFF6337-8213-4DCB-A34B-84AA0B6CB312}"/>
            </a:ext>
          </a:extLst>
        </xdr:cNvPr>
        <xdr:cNvCxnSpPr/>
      </xdr:nvCxnSpPr>
      <xdr:spPr>
        <a:xfrm>
          <a:off x="14592300" y="183919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147864</xdr:rowOff>
    </xdr:from>
    <xdr:to>
      <xdr:col>72</xdr:col>
      <xdr:colOff>38100</xdr:colOff>
      <xdr:row>107</xdr:row>
      <xdr:rowOff>78014</xdr:rowOff>
    </xdr:to>
    <xdr:sp macro="" textlink="">
      <xdr:nvSpPr>
        <xdr:cNvPr id="749" name="楕円 748">
          <a:extLst>
            <a:ext uri="{FF2B5EF4-FFF2-40B4-BE49-F238E27FC236}">
              <a16:creationId xmlns:a16="http://schemas.microsoft.com/office/drawing/2014/main" id="{34653CD8-BB8C-40E6-A1A1-C27F6AAF35A8}"/>
            </a:ext>
          </a:extLst>
        </xdr:cNvPr>
        <xdr:cNvSpPr/>
      </xdr:nvSpPr>
      <xdr:spPr>
        <a:xfrm>
          <a:off x="13652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27214</xdr:rowOff>
    </xdr:from>
    <xdr:to>
      <xdr:col>76</xdr:col>
      <xdr:colOff>114300</xdr:colOff>
      <xdr:row>107</xdr:row>
      <xdr:rowOff>46808</xdr:rowOff>
    </xdr:to>
    <xdr:cxnSp macro="">
      <xdr:nvCxnSpPr>
        <xdr:cNvPr id="750" name="直線コネクタ 749">
          <a:extLst>
            <a:ext uri="{FF2B5EF4-FFF2-40B4-BE49-F238E27FC236}">
              <a16:creationId xmlns:a16="http://schemas.microsoft.com/office/drawing/2014/main" id="{32F779DD-6E2F-43F2-AF5E-803C18CBE89B}"/>
            </a:ext>
          </a:extLst>
        </xdr:cNvPr>
        <xdr:cNvCxnSpPr/>
      </xdr:nvCxnSpPr>
      <xdr:spPr>
        <a:xfrm>
          <a:off x="13703300" y="183723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51" name="n_1aveValue【庁舎】&#10;有形固定資産減価償却率">
          <a:extLst>
            <a:ext uri="{FF2B5EF4-FFF2-40B4-BE49-F238E27FC236}">
              <a16:creationId xmlns:a16="http://schemas.microsoft.com/office/drawing/2014/main" id="{EB93A98E-C9F6-41E9-8547-FFF0D34A21CE}"/>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52" name="n_2aveValue【庁舎】&#10;有形固定資産減価償却率">
          <a:extLst>
            <a:ext uri="{FF2B5EF4-FFF2-40B4-BE49-F238E27FC236}">
              <a16:creationId xmlns:a16="http://schemas.microsoft.com/office/drawing/2014/main" id="{EAECDF6F-9177-42DE-85BC-0DEC8C5834E8}"/>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53" name="n_3aveValue【庁舎】&#10;有形固定資産減価償却率">
          <a:extLst>
            <a:ext uri="{FF2B5EF4-FFF2-40B4-BE49-F238E27FC236}">
              <a16:creationId xmlns:a16="http://schemas.microsoft.com/office/drawing/2014/main" id="{44DCE228-662B-4815-A0F5-D8B6A2AE65EC}"/>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54" name="n_4aveValue【庁舎】&#10;有形固定資産減価償却率">
          <a:extLst>
            <a:ext uri="{FF2B5EF4-FFF2-40B4-BE49-F238E27FC236}">
              <a16:creationId xmlns:a16="http://schemas.microsoft.com/office/drawing/2014/main" id="{0978709E-7CC6-4AA1-A48E-E8B818AB94E1}"/>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108329</xdr:rowOff>
    </xdr:from>
    <xdr:ext cx="405111" cy="259045"/>
    <xdr:sp macro="" textlink="">
      <xdr:nvSpPr>
        <xdr:cNvPr id="755" name="n_1mainValue【庁舎】&#10;有形固定資産減価償却率">
          <a:extLst>
            <a:ext uri="{FF2B5EF4-FFF2-40B4-BE49-F238E27FC236}">
              <a16:creationId xmlns:a16="http://schemas.microsoft.com/office/drawing/2014/main" id="{FF388A59-3A17-4542-8D11-AE491C5D0449}"/>
            </a:ext>
          </a:extLst>
        </xdr:cNvPr>
        <xdr:cNvSpPr txBox="1"/>
      </xdr:nvSpPr>
      <xdr:spPr>
        <a:xfrm>
          <a:off x="152660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756" name="n_2mainValue【庁舎】&#10;有形固定資産減価償却率">
          <a:extLst>
            <a:ext uri="{FF2B5EF4-FFF2-40B4-BE49-F238E27FC236}">
              <a16:creationId xmlns:a16="http://schemas.microsoft.com/office/drawing/2014/main" id="{1F387E21-BEEB-443E-93A7-74CAF176195A}"/>
            </a:ext>
          </a:extLst>
        </xdr:cNvPr>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69141</xdr:rowOff>
    </xdr:from>
    <xdr:ext cx="405111" cy="259045"/>
    <xdr:sp macro="" textlink="">
      <xdr:nvSpPr>
        <xdr:cNvPr id="757" name="n_3mainValue【庁舎】&#10;有形固定資産減価償却率">
          <a:extLst>
            <a:ext uri="{FF2B5EF4-FFF2-40B4-BE49-F238E27FC236}">
              <a16:creationId xmlns:a16="http://schemas.microsoft.com/office/drawing/2014/main" id="{172EEA28-EF66-4A5E-990C-C929A7D9AD55}"/>
            </a:ext>
          </a:extLst>
        </xdr:cNvPr>
        <xdr:cNvSpPr txBox="1"/>
      </xdr:nvSpPr>
      <xdr:spPr>
        <a:xfrm>
          <a:off x="13500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a:extLst>
            <a:ext uri="{FF2B5EF4-FFF2-40B4-BE49-F238E27FC236}">
              <a16:creationId xmlns:a16="http://schemas.microsoft.com/office/drawing/2014/main" id="{213A707D-926D-4B1C-A8DE-6716602541A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a:extLst>
            <a:ext uri="{FF2B5EF4-FFF2-40B4-BE49-F238E27FC236}">
              <a16:creationId xmlns:a16="http://schemas.microsoft.com/office/drawing/2014/main" id="{1ECA77BA-F581-4B11-9B05-27094EDE34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a:extLst>
            <a:ext uri="{FF2B5EF4-FFF2-40B4-BE49-F238E27FC236}">
              <a16:creationId xmlns:a16="http://schemas.microsoft.com/office/drawing/2014/main" id="{B40CCA56-3167-4A7D-942A-C9F357765F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a:extLst>
            <a:ext uri="{FF2B5EF4-FFF2-40B4-BE49-F238E27FC236}">
              <a16:creationId xmlns:a16="http://schemas.microsoft.com/office/drawing/2014/main" id="{E516C8FA-CEEC-48C9-BF70-BB7ED578F6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a:extLst>
            <a:ext uri="{FF2B5EF4-FFF2-40B4-BE49-F238E27FC236}">
              <a16:creationId xmlns:a16="http://schemas.microsoft.com/office/drawing/2014/main" id="{746007CA-4DAC-41F4-BDBC-2F5B34013D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a:extLst>
            <a:ext uri="{FF2B5EF4-FFF2-40B4-BE49-F238E27FC236}">
              <a16:creationId xmlns:a16="http://schemas.microsoft.com/office/drawing/2014/main" id="{79105991-9994-457D-BFA1-05FCEE83D6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a:extLst>
            <a:ext uri="{FF2B5EF4-FFF2-40B4-BE49-F238E27FC236}">
              <a16:creationId xmlns:a16="http://schemas.microsoft.com/office/drawing/2014/main" id="{B2139A3E-7ACE-4F1F-A619-E724068061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a:extLst>
            <a:ext uri="{FF2B5EF4-FFF2-40B4-BE49-F238E27FC236}">
              <a16:creationId xmlns:a16="http://schemas.microsoft.com/office/drawing/2014/main" id="{ADBA0480-12A6-4D18-9DB8-97CBC515A5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a:extLst>
            <a:ext uri="{FF2B5EF4-FFF2-40B4-BE49-F238E27FC236}">
              <a16:creationId xmlns:a16="http://schemas.microsoft.com/office/drawing/2014/main" id="{ACC9A59A-831A-435C-A954-A2213F91FF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a:extLst>
            <a:ext uri="{FF2B5EF4-FFF2-40B4-BE49-F238E27FC236}">
              <a16:creationId xmlns:a16="http://schemas.microsoft.com/office/drawing/2014/main" id="{60DF5468-1C75-489C-A660-8A3CEAE23F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a:extLst>
            <a:ext uri="{FF2B5EF4-FFF2-40B4-BE49-F238E27FC236}">
              <a16:creationId xmlns:a16="http://schemas.microsoft.com/office/drawing/2014/main" id="{1E641ABC-05F4-457B-9DCA-5275E88A1C8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a:extLst>
            <a:ext uri="{FF2B5EF4-FFF2-40B4-BE49-F238E27FC236}">
              <a16:creationId xmlns:a16="http://schemas.microsoft.com/office/drawing/2014/main" id="{A5671546-7DEE-4D87-AC3C-80C551146F3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a:extLst>
            <a:ext uri="{FF2B5EF4-FFF2-40B4-BE49-F238E27FC236}">
              <a16:creationId xmlns:a16="http://schemas.microsoft.com/office/drawing/2014/main" id="{C2500361-33EC-40CD-BB72-DFA265A281A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a:extLst>
            <a:ext uri="{FF2B5EF4-FFF2-40B4-BE49-F238E27FC236}">
              <a16:creationId xmlns:a16="http://schemas.microsoft.com/office/drawing/2014/main" id="{E8910396-AF83-4C62-9AC1-78963F65D02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a:extLst>
            <a:ext uri="{FF2B5EF4-FFF2-40B4-BE49-F238E27FC236}">
              <a16:creationId xmlns:a16="http://schemas.microsoft.com/office/drawing/2014/main" id="{8E9AEC57-CDA5-4371-8535-BD5CA93CC2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a:extLst>
            <a:ext uri="{FF2B5EF4-FFF2-40B4-BE49-F238E27FC236}">
              <a16:creationId xmlns:a16="http://schemas.microsoft.com/office/drawing/2014/main" id="{5E32E0CC-010E-4899-8F12-07456A3817B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a:extLst>
            <a:ext uri="{FF2B5EF4-FFF2-40B4-BE49-F238E27FC236}">
              <a16:creationId xmlns:a16="http://schemas.microsoft.com/office/drawing/2014/main" id="{E2EF23B6-81F6-4F7B-89BA-692BA9CE699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a:extLst>
            <a:ext uri="{FF2B5EF4-FFF2-40B4-BE49-F238E27FC236}">
              <a16:creationId xmlns:a16="http://schemas.microsoft.com/office/drawing/2014/main" id="{010DB8BF-E27C-414C-ACB7-DC10B7E71E3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a:extLst>
            <a:ext uri="{FF2B5EF4-FFF2-40B4-BE49-F238E27FC236}">
              <a16:creationId xmlns:a16="http://schemas.microsoft.com/office/drawing/2014/main" id="{C652A0CB-DFE5-4B4D-9F86-7E7D9676E3E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a:extLst>
            <a:ext uri="{FF2B5EF4-FFF2-40B4-BE49-F238E27FC236}">
              <a16:creationId xmlns:a16="http://schemas.microsoft.com/office/drawing/2014/main" id="{8043AB2D-443F-49D8-A26A-867BDE1CE63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a:extLst>
            <a:ext uri="{FF2B5EF4-FFF2-40B4-BE49-F238E27FC236}">
              <a16:creationId xmlns:a16="http://schemas.microsoft.com/office/drawing/2014/main" id="{277D0126-767E-4762-9731-870303F6AC7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a:extLst>
            <a:ext uri="{FF2B5EF4-FFF2-40B4-BE49-F238E27FC236}">
              <a16:creationId xmlns:a16="http://schemas.microsoft.com/office/drawing/2014/main" id="{D664F2C3-8142-4A49-BD0F-1BFEFF11E67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EFCF756A-E900-4D97-9B8B-D57AEB64CA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4538C0FF-30E4-4035-99F0-43D900A307C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a:extLst>
            <a:ext uri="{FF2B5EF4-FFF2-40B4-BE49-F238E27FC236}">
              <a16:creationId xmlns:a16="http://schemas.microsoft.com/office/drawing/2014/main" id="{C9DC1DAF-EEA6-4768-9231-247C591DDE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783" name="直線コネクタ 782">
          <a:extLst>
            <a:ext uri="{FF2B5EF4-FFF2-40B4-BE49-F238E27FC236}">
              <a16:creationId xmlns:a16="http://schemas.microsoft.com/office/drawing/2014/main" id="{502A4948-CAE7-495D-8023-0B5B404F06ED}"/>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784" name="【庁舎】&#10;一人当たり面積最小値テキスト">
          <a:extLst>
            <a:ext uri="{FF2B5EF4-FFF2-40B4-BE49-F238E27FC236}">
              <a16:creationId xmlns:a16="http://schemas.microsoft.com/office/drawing/2014/main" id="{6CE02D9D-C14C-477E-B118-1AAAB5A59DD0}"/>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785" name="直線コネクタ 784">
          <a:extLst>
            <a:ext uri="{FF2B5EF4-FFF2-40B4-BE49-F238E27FC236}">
              <a16:creationId xmlns:a16="http://schemas.microsoft.com/office/drawing/2014/main" id="{E94A6BE7-0DF6-4233-8925-D117318671FD}"/>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86" name="【庁舎】&#10;一人当たり面積最大値テキスト">
          <a:extLst>
            <a:ext uri="{FF2B5EF4-FFF2-40B4-BE49-F238E27FC236}">
              <a16:creationId xmlns:a16="http://schemas.microsoft.com/office/drawing/2014/main" id="{53041B48-2C7F-4D3D-A19F-B488EC113499}"/>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87" name="直線コネクタ 786">
          <a:extLst>
            <a:ext uri="{FF2B5EF4-FFF2-40B4-BE49-F238E27FC236}">
              <a16:creationId xmlns:a16="http://schemas.microsoft.com/office/drawing/2014/main" id="{6C35AAB9-D906-4168-8CD5-7737CB3D5E2D}"/>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88" name="【庁舎】&#10;一人当たり面積平均値テキスト">
          <a:extLst>
            <a:ext uri="{FF2B5EF4-FFF2-40B4-BE49-F238E27FC236}">
              <a16:creationId xmlns:a16="http://schemas.microsoft.com/office/drawing/2014/main" id="{8E48ACB2-CBA8-4F2C-968C-B03CDCCCED13}"/>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89" name="フローチャート: 判断 788">
          <a:extLst>
            <a:ext uri="{FF2B5EF4-FFF2-40B4-BE49-F238E27FC236}">
              <a16:creationId xmlns:a16="http://schemas.microsoft.com/office/drawing/2014/main" id="{5BFC20F7-9AA4-433D-82A9-B58AFA4A79AA}"/>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90" name="フローチャート: 判断 789">
          <a:extLst>
            <a:ext uri="{FF2B5EF4-FFF2-40B4-BE49-F238E27FC236}">
              <a16:creationId xmlns:a16="http://schemas.microsoft.com/office/drawing/2014/main" id="{ECB5C404-6152-4D05-B9A6-F1EBD965EBB0}"/>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91" name="フローチャート: 判断 790">
          <a:extLst>
            <a:ext uri="{FF2B5EF4-FFF2-40B4-BE49-F238E27FC236}">
              <a16:creationId xmlns:a16="http://schemas.microsoft.com/office/drawing/2014/main" id="{F41A95AA-A540-4B5D-BFFB-3FFCF3DD5AEF}"/>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792" name="フローチャート: 判断 791">
          <a:extLst>
            <a:ext uri="{FF2B5EF4-FFF2-40B4-BE49-F238E27FC236}">
              <a16:creationId xmlns:a16="http://schemas.microsoft.com/office/drawing/2014/main" id="{695C945F-0FB6-4A88-9023-91D6DCDD3A88}"/>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93" name="フローチャート: 判断 792">
          <a:extLst>
            <a:ext uri="{FF2B5EF4-FFF2-40B4-BE49-F238E27FC236}">
              <a16:creationId xmlns:a16="http://schemas.microsoft.com/office/drawing/2014/main" id="{D0E86736-D700-403D-8515-B988297A8E56}"/>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6E6CD63B-74A7-43EF-919D-8BD6F93B85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FAF21209-13BC-4BFC-A81A-B5B001A89C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248A7804-CE70-49C6-B5C2-37C5FC0EDF3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1C071014-AAA2-48B6-B801-21D5C3D0286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2492CF25-20D8-4E27-B94A-ADD21AD8267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123371</xdr:rowOff>
    </xdr:from>
    <xdr:to>
      <xdr:col>116</xdr:col>
      <xdr:colOff>114300</xdr:colOff>
      <xdr:row>108</xdr:row>
      <xdr:rowOff>53521</xdr:rowOff>
    </xdr:to>
    <xdr:sp macro="" textlink="">
      <xdr:nvSpPr>
        <xdr:cNvPr id="799" name="楕円 798">
          <a:extLst>
            <a:ext uri="{FF2B5EF4-FFF2-40B4-BE49-F238E27FC236}">
              <a16:creationId xmlns:a16="http://schemas.microsoft.com/office/drawing/2014/main" id="{40CAC049-682E-4C26-9829-48A8A290DB63}"/>
            </a:ext>
          </a:extLst>
        </xdr:cNvPr>
        <xdr:cNvSpPr/>
      </xdr:nvSpPr>
      <xdr:spPr>
        <a:xfrm>
          <a:off x="22110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38298</xdr:rowOff>
    </xdr:from>
    <xdr:ext cx="469744" cy="259045"/>
    <xdr:sp macro="" textlink="">
      <xdr:nvSpPr>
        <xdr:cNvPr id="800" name="【庁舎】&#10;一人当たり面積該当値テキスト">
          <a:extLst>
            <a:ext uri="{FF2B5EF4-FFF2-40B4-BE49-F238E27FC236}">
              <a16:creationId xmlns:a16="http://schemas.microsoft.com/office/drawing/2014/main" id="{CCB65BCF-8BFD-4CA2-AD23-10A8B607AF49}"/>
            </a:ext>
          </a:extLst>
        </xdr:cNvPr>
        <xdr:cNvSpPr txBox="1"/>
      </xdr:nvSpPr>
      <xdr:spPr>
        <a:xfrm>
          <a:off x="22199600" y="183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126637</xdr:rowOff>
    </xdr:from>
    <xdr:to>
      <xdr:col>112</xdr:col>
      <xdr:colOff>38100</xdr:colOff>
      <xdr:row>108</xdr:row>
      <xdr:rowOff>56787</xdr:rowOff>
    </xdr:to>
    <xdr:sp macro="" textlink="">
      <xdr:nvSpPr>
        <xdr:cNvPr id="801" name="楕円 800">
          <a:extLst>
            <a:ext uri="{FF2B5EF4-FFF2-40B4-BE49-F238E27FC236}">
              <a16:creationId xmlns:a16="http://schemas.microsoft.com/office/drawing/2014/main" id="{68402C8C-FF5A-451C-BD52-1B50F72F902A}"/>
            </a:ext>
          </a:extLst>
        </xdr:cNvPr>
        <xdr:cNvSpPr/>
      </xdr:nvSpPr>
      <xdr:spPr>
        <a:xfrm>
          <a:off x="21272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xdr:rowOff>
    </xdr:from>
    <xdr:to>
      <xdr:col>116</xdr:col>
      <xdr:colOff>63500</xdr:colOff>
      <xdr:row>108</xdr:row>
      <xdr:rowOff>5987</xdr:rowOff>
    </xdr:to>
    <xdr:cxnSp macro="">
      <xdr:nvCxnSpPr>
        <xdr:cNvPr id="802" name="直線コネクタ 801">
          <a:extLst>
            <a:ext uri="{FF2B5EF4-FFF2-40B4-BE49-F238E27FC236}">
              <a16:creationId xmlns:a16="http://schemas.microsoft.com/office/drawing/2014/main" id="{1561D728-14F0-4E2B-8F52-997B90368D91}"/>
            </a:ext>
          </a:extLst>
        </xdr:cNvPr>
        <xdr:cNvCxnSpPr/>
      </xdr:nvCxnSpPr>
      <xdr:spPr>
        <a:xfrm flipV="1">
          <a:off x="21323300" y="1851932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803" name="楕円 802">
          <a:extLst>
            <a:ext uri="{FF2B5EF4-FFF2-40B4-BE49-F238E27FC236}">
              <a16:creationId xmlns:a16="http://schemas.microsoft.com/office/drawing/2014/main" id="{87F04389-F9B4-494F-891F-05C387A3D3AD}"/>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xdr:rowOff>
    </xdr:from>
    <xdr:to>
      <xdr:col>111</xdr:col>
      <xdr:colOff>177800</xdr:colOff>
      <xdr:row>108</xdr:row>
      <xdr:rowOff>7620</xdr:rowOff>
    </xdr:to>
    <xdr:cxnSp macro="">
      <xdr:nvCxnSpPr>
        <xdr:cNvPr id="804" name="直線コネクタ 803">
          <a:extLst>
            <a:ext uri="{FF2B5EF4-FFF2-40B4-BE49-F238E27FC236}">
              <a16:creationId xmlns:a16="http://schemas.microsoft.com/office/drawing/2014/main" id="{02BA6CC6-C271-43FC-B828-F4B04C7F4A67}"/>
            </a:ext>
          </a:extLst>
        </xdr:cNvPr>
        <xdr:cNvCxnSpPr/>
      </xdr:nvCxnSpPr>
      <xdr:spPr>
        <a:xfrm flipV="1">
          <a:off x="20434300" y="185225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805" name="楕円 804">
          <a:extLst>
            <a:ext uri="{FF2B5EF4-FFF2-40B4-BE49-F238E27FC236}">
              <a16:creationId xmlns:a16="http://schemas.microsoft.com/office/drawing/2014/main" id="{C196BC8B-363A-4EC3-B0EC-2335CCADA2F6}"/>
            </a:ext>
          </a:extLst>
        </xdr:cNvPr>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10886</xdr:rowOff>
    </xdr:to>
    <xdr:cxnSp macro="">
      <xdr:nvCxnSpPr>
        <xdr:cNvPr id="806" name="直線コネクタ 805">
          <a:extLst>
            <a:ext uri="{FF2B5EF4-FFF2-40B4-BE49-F238E27FC236}">
              <a16:creationId xmlns:a16="http://schemas.microsoft.com/office/drawing/2014/main" id="{606A277F-A44E-479D-879D-24F362B7CEF9}"/>
            </a:ext>
          </a:extLst>
        </xdr:cNvPr>
        <xdr:cNvCxnSpPr/>
      </xdr:nvCxnSpPr>
      <xdr:spPr>
        <a:xfrm flipV="1">
          <a:off x="19545300" y="1852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07" name="n_1aveValue【庁舎】&#10;一人当たり面積">
          <a:extLst>
            <a:ext uri="{FF2B5EF4-FFF2-40B4-BE49-F238E27FC236}">
              <a16:creationId xmlns:a16="http://schemas.microsoft.com/office/drawing/2014/main" id="{D2769F86-036D-49D6-895C-6819541C8948}"/>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08" name="n_2aveValue【庁舎】&#10;一人当たり面積">
          <a:extLst>
            <a:ext uri="{FF2B5EF4-FFF2-40B4-BE49-F238E27FC236}">
              <a16:creationId xmlns:a16="http://schemas.microsoft.com/office/drawing/2014/main" id="{9860AF3B-A994-48B8-B478-02739F498427}"/>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09" name="n_3aveValue【庁舎】&#10;一人当たり面積">
          <a:extLst>
            <a:ext uri="{FF2B5EF4-FFF2-40B4-BE49-F238E27FC236}">
              <a16:creationId xmlns:a16="http://schemas.microsoft.com/office/drawing/2014/main" id="{2F8CE281-F10F-4E42-BE10-DE8331D155B9}"/>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10" name="n_4aveValue【庁舎】&#10;一人当たり面積">
          <a:extLst>
            <a:ext uri="{FF2B5EF4-FFF2-40B4-BE49-F238E27FC236}">
              <a16:creationId xmlns:a16="http://schemas.microsoft.com/office/drawing/2014/main" id="{B9C61A3A-DD7A-49A1-B9A7-2123AF5F6BA2}"/>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47914</xdr:rowOff>
    </xdr:from>
    <xdr:ext cx="469744" cy="259045"/>
    <xdr:sp macro="" textlink="">
      <xdr:nvSpPr>
        <xdr:cNvPr id="811" name="n_1mainValue【庁舎】&#10;一人当たり面積">
          <a:extLst>
            <a:ext uri="{FF2B5EF4-FFF2-40B4-BE49-F238E27FC236}">
              <a16:creationId xmlns:a16="http://schemas.microsoft.com/office/drawing/2014/main" id="{36D83BD0-E18B-4095-9778-13C44AD4AFC3}"/>
            </a:ext>
          </a:extLst>
        </xdr:cNvPr>
        <xdr:cNvSpPr txBox="1"/>
      </xdr:nvSpPr>
      <xdr:spPr>
        <a:xfrm>
          <a:off x="21075727" y="185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812" name="n_2mainValue【庁舎】&#10;一人当たり面積">
          <a:extLst>
            <a:ext uri="{FF2B5EF4-FFF2-40B4-BE49-F238E27FC236}">
              <a16:creationId xmlns:a16="http://schemas.microsoft.com/office/drawing/2014/main" id="{82F077D2-4539-451A-B89F-22A63407B16A}"/>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813" name="n_3mainValue【庁舎】&#10;一人当たり面積">
          <a:extLst>
            <a:ext uri="{FF2B5EF4-FFF2-40B4-BE49-F238E27FC236}">
              <a16:creationId xmlns:a16="http://schemas.microsoft.com/office/drawing/2014/main" id="{AF7FD278-886E-4E54-A09E-BE5E748658A9}"/>
            </a:ext>
          </a:extLst>
        </xdr:cNvPr>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62AED4BC-88D2-4ADF-8242-BA1370C0D7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A691DB62-884C-42F2-BF4C-5B55927B5E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D8B0653-8B0A-462D-8BC7-86AA637972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類似団体平均と比較して有形固定資産減価償却率が特に高くなっているのは一般廃棄物処理施設、庁舎、市民会館であり、低くなっているのは消防施設である。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１０年度に取得したクリーンセンターや昭和５７年度に取得した衛生センターの老朽化により、有形固定資産減価償却率が高くなっているが、令和元年度に施設の更新を行ったため、令和２年度の数値は改善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館が築６４年経過しており有形固定資産減価償却率が高くなっているが、令和２年度に庁舎の解体工事を行い、令和４年度の新庁舎建て替えの完成に向けて、整備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市民会館については、日南市文化センターが築５７年経過しており有形固定資産償却率が高くなっているが、令和元年度に策定した個別計画に基づき、適切に改修等を行っていく予定としている。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消防施設については、平成２５年度に消防本部を移転・施設整備を行ったため、有形固定資産減価償却率は類似団体平均より低くなっている。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52,801
52,356
536.11
28,222,906
27,574,868
357,033
14,833,521
26,941,619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地方税収は近年増加傾向にあるものの、人口減少（前年比△１．４６％）や少子高齢化に歯止めがかからないため、財政基盤が非常に弱く、前年度に引き続き類似団体内平均値を大きく下回っている。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そのため、第三次日南市行財政改革大綱に基づく歳出削減や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三次日南市定員適正化計画に掲げた職員数の削減に努め、また、国県支出金や将来的に交付税措置がある有利な起債を活用すると共に、地方税徴収業務の更なる強化、使用料等の見直し等、自主財源確保に取り組み、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０．１ポイントの増となっており、依然として類似団体平均値を大きく上回っている。地方消費税交付金や臨時財政対策債の減少に加えて、児童扶養手当の増に伴う扶助費の増加等の影響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第三次日南市定員適正化計画に掲げた職員数の削減や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、日南市重点戦略プランに基づいた事業を基本に、行政コストを意識し、創意工夫を重ねながら、事業見直しを進め、経常経費の削減に努める。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9253</xdr:rowOff>
    </xdr:from>
    <xdr:to>
      <xdr:col>23</xdr:col>
      <xdr:colOff>133350</xdr:colOff>
      <xdr:row>65</xdr:row>
      <xdr:rowOff>16147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1535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42817</xdr:rowOff>
    </xdr:from>
    <xdr:to>
      <xdr:col>19</xdr:col>
      <xdr:colOff>133350</xdr:colOff>
      <xdr:row>65</xdr:row>
      <xdr:rowOff>9253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1561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130628</xdr:rowOff>
    </xdr:from>
    <xdr:to>
      <xdr:col>15</xdr:col>
      <xdr:colOff>82550</xdr:colOff>
      <xdr:row>64</xdr:row>
      <xdr:rowOff>42817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60528"/>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130628</xdr:rowOff>
    </xdr:from>
    <xdr:to>
      <xdr:col>11</xdr:col>
      <xdr:colOff>31750</xdr:colOff>
      <xdr:row>63</xdr:row>
      <xdr:rowOff>131535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7605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136797</xdr:rowOff>
    </xdr:from>
    <xdr:to>
      <xdr:col>23</xdr:col>
      <xdr:colOff>184150</xdr:colOff>
      <xdr:row>65</xdr:row>
      <xdr:rowOff>66947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108874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129903</xdr:rowOff>
    </xdr:from>
    <xdr:to>
      <xdr:col>19</xdr:col>
      <xdr:colOff>184150</xdr:colOff>
      <xdr:row>65</xdr:row>
      <xdr:rowOff>60053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44830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163467</xdr:rowOff>
    </xdr:from>
    <xdr:to>
      <xdr:col>15</xdr:col>
      <xdr:colOff>133350</xdr:colOff>
      <xdr:row>64</xdr:row>
      <xdr:rowOff>93617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78394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79828</xdr:rowOff>
    </xdr:from>
    <xdr:to>
      <xdr:col>11</xdr:col>
      <xdr:colOff>82550</xdr:colOff>
      <xdr:row>63</xdr:row>
      <xdr:rowOff>9978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80735</xdr:rowOff>
    </xdr:from>
    <xdr:to>
      <xdr:col>7</xdr:col>
      <xdr:colOff>31750</xdr:colOff>
      <xdr:row>64</xdr:row>
      <xdr:rowOff>10885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167112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人件費、物件費及び維持補修費の合計額の人口１人当たりの金額が類似団体平均値を上回っているのは、主に人件費が要因となっている。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これは人口千人当たりの職員数が類似団体内平均値と比較して０．７２人多いためである。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平成３０年度より窓口業務等の民間委託を実施しているが、今後も第三次日南市定員適正化計画に基づく職員数の削減を進め、コスト低減を図っていく。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146805</xdr:rowOff>
    </xdr:from>
    <xdr:to>
      <xdr:col>23</xdr:col>
      <xdr:colOff>133350</xdr:colOff>
      <xdr:row>84</xdr:row>
      <xdr:rowOff>54356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77155"/>
          <a:ext cx="838200" cy="7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142308</xdr:rowOff>
    </xdr:from>
    <xdr:to>
      <xdr:col>19</xdr:col>
      <xdr:colOff>133350</xdr:colOff>
      <xdr:row>83</xdr:row>
      <xdr:rowOff>146805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72658"/>
          <a:ext cx="889000" cy="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142308</xdr:rowOff>
    </xdr:from>
    <xdr:to>
      <xdr:col>15</xdr:col>
      <xdr:colOff>82550</xdr:colOff>
      <xdr:row>83</xdr:row>
      <xdr:rowOff>164342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72658"/>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123485</xdr:rowOff>
    </xdr:from>
    <xdr:to>
      <xdr:col>11</xdr:col>
      <xdr:colOff>31750</xdr:colOff>
      <xdr:row>83</xdr:row>
      <xdr:rowOff>164342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53835"/>
          <a:ext cx="889000" cy="4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3556</xdr:rowOff>
    </xdr:from>
    <xdr:to>
      <xdr:col>23</xdr:col>
      <xdr:colOff>184150</xdr:colOff>
      <xdr:row>84</xdr:row>
      <xdr:rowOff>105156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147083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7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96005</xdr:rowOff>
    </xdr:from>
    <xdr:to>
      <xdr:col>19</xdr:col>
      <xdr:colOff>184150</xdr:colOff>
      <xdr:row>84</xdr:row>
      <xdr:rowOff>26155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10932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1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91508</xdr:rowOff>
    </xdr:from>
    <xdr:to>
      <xdr:col>15</xdr:col>
      <xdr:colOff>133350</xdr:colOff>
      <xdr:row>84</xdr:row>
      <xdr:rowOff>21658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6435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0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113542</xdr:rowOff>
    </xdr:from>
    <xdr:to>
      <xdr:col>11</xdr:col>
      <xdr:colOff>82550</xdr:colOff>
      <xdr:row>84</xdr:row>
      <xdr:rowOff>43692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28469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3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72685</xdr:rowOff>
    </xdr:from>
    <xdr:to>
      <xdr:col>7</xdr:col>
      <xdr:colOff>31750</xdr:colOff>
      <xdr:row>84</xdr:row>
      <xdr:rowOff>2835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159062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8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令和元年度においては、昨年度までと同様に、全国市平均値・類似団体平均値のいずれも上回る水準となっている。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人事院勧告を尊重しながらも、適正な給与水準を保つとともに、職務・職責・能力をより重視した給与制度への転換を行い、人件費縮減に努める。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68036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669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度から学校給食調理業務や資源物回収業務、窓口業務の一部を民間委託し、また、第二次日南市定員適正化計画に基づき職員数の削減が図られたことで、前年度に比べ０．３１人減と改善したものの、依然として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今後も「民間にできること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民間に委ねる」という基本原則のもと、行政のスリム化を図りながら適切な定員管理に努める。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62</xdr:row>
      <xdr:rowOff>23767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618046"/>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23767</xdr:rowOff>
    </xdr:from>
    <xdr:to>
      <xdr:col>77</xdr:col>
      <xdr:colOff>44450</xdr:colOff>
      <xdr:row>62</xdr:row>
      <xdr:rowOff>54791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6536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54791</xdr:rowOff>
    </xdr:from>
    <xdr:to>
      <xdr:col>72</xdr:col>
      <xdr:colOff>203200</xdr:colOff>
      <xdr:row>62</xdr:row>
      <xdr:rowOff>57090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684691"/>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49046</xdr:rowOff>
    </xdr:from>
    <xdr:to>
      <xdr:col>68</xdr:col>
      <xdr:colOff>152400</xdr:colOff>
      <xdr:row>62</xdr:row>
      <xdr:rowOff>57090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78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80873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144417</xdr:rowOff>
    </xdr:from>
    <xdr:to>
      <xdr:col>77</xdr:col>
      <xdr:colOff>95250</xdr:colOff>
      <xdr:row>62</xdr:row>
      <xdr:rowOff>74567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59344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8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90368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6290</xdr:rowOff>
    </xdr:from>
    <xdr:to>
      <xdr:col>68</xdr:col>
      <xdr:colOff>203200</xdr:colOff>
      <xdr:row>62</xdr:row>
      <xdr:rowOff>107890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92667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169696</xdr:rowOff>
    </xdr:from>
    <xdr:to>
      <xdr:col>64</xdr:col>
      <xdr:colOff>152400</xdr:colOff>
      <xdr:row>62</xdr:row>
      <xdr:rowOff>99846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84623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日南市中期財政計画に基づく地方債発行抑制による元利償還金の減により、前年度に比べ０．３ポイント改善したものの、依然として類似団体内平均値を上回っている。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庁舎建設や道の駅整備など大型事業が控えており、一時的に発行額が増加することが想定されるが、事業見直しや交付税措置のある有利な地方債借入を行うことにより、実質公債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48381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2148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48381</xdr:rowOff>
    </xdr:from>
    <xdr:to>
      <xdr:col>77</xdr:col>
      <xdr:colOff>44450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2492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151795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3067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151795</xdr:rowOff>
    </xdr:from>
    <xdr:to>
      <xdr:col>68</xdr:col>
      <xdr:colOff>152400</xdr:colOff>
      <xdr:row>43</xdr:row>
      <xdr:rowOff>37798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35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169031</xdr:rowOff>
    </xdr:from>
    <xdr:to>
      <xdr:col>77</xdr:col>
      <xdr:colOff>95250</xdr:colOff>
      <xdr:row>42</xdr:row>
      <xdr:rowOff>99181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100995</xdr:rowOff>
    </xdr:from>
    <xdr:to>
      <xdr:col>68</xdr:col>
      <xdr:colOff>203200</xdr:colOff>
      <xdr:row>43</xdr:row>
      <xdr:rowOff>31145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158448</xdr:rowOff>
    </xdr:from>
    <xdr:to>
      <xdr:col>64</xdr:col>
      <xdr:colOff>152400</xdr:colOff>
      <xdr:row>43</xdr:row>
      <xdr:rowOff>88598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73375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量退職が続く中、新規採用職員を抑制していることから退職手当負担見込額が抑えられ、また、日南市中期財政計画に基づき地方債発行額を公債費以下に抑制していること等により、将来負担比率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しかし、依然として類似団体内平均値よりも大きく上回っているため、今後も、地方債発行の抑制や事業実施の適正化を図り、財政の健全化に努める。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110732</xdr:rowOff>
    </xdr:from>
    <xdr:to>
      <xdr:col>81</xdr:col>
      <xdr:colOff>44450</xdr:colOff>
      <xdr:row>19</xdr:row>
      <xdr:rowOff>1331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319683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1331</xdr:rowOff>
    </xdr:from>
    <xdr:to>
      <xdr:col>77</xdr:col>
      <xdr:colOff>44450</xdr:colOff>
      <xdr:row>19</xdr:row>
      <xdr:rowOff>63379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325888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63379</xdr:rowOff>
    </xdr:from>
    <xdr:to>
      <xdr:col>72</xdr:col>
      <xdr:colOff>203200</xdr:colOff>
      <xdr:row>19</xdr:row>
      <xdr:rowOff>84062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332092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84062</xdr:rowOff>
    </xdr:from>
    <xdr:to>
      <xdr:col>68</xdr:col>
      <xdr:colOff>152400</xdr:colOff>
      <xdr:row>19</xdr:row>
      <xdr:rowOff>113937</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334161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59932</xdr:rowOff>
    </xdr:from>
    <xdr:to>
      <xdr:col>81</xdr:col>
      <xdr:colOff>95250</xdr:colOff>
      <xdr:row>18</xdr:row>
      <xdr:rowOff>161532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32009</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1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121981</xdr:rowOff>
    </xdr:from>
    <xdr:to>
      <xdr:col>77</xdr:col>
      <xdr:colOff>95250</xdr:colOff>
      <xdr:row>19</xdr:row>
      <xdr:rowOff>52131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36908</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29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12579</xdr:rowOff>
    </xdr:from>
    <xdr:to>
      <xdr:col>73</xdr:col>
      <xdr:colOff>44450</xdr:colOff>
      <xdr:row>19</xdr:row>
      <xdr:rowOff>114179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2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98956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35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33262</xdr:rowOff>
    </xdr:from>
    <xdr:to>
      <xdr:col>68</xdr:col>
      <xdr:colOff>203200</xdr:colOff>
      <xdr:row>19</xdr:row>
      <xdr:rowOff>134862</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119639</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3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63137</xdr:rowOff>
    </xdr:from>
    <xdr:to>
      <xdr:col>64</xdr:col>
      <xdr:colOff>152400</xdr:colOff>
      <xdr:row>19</xdr:row>
      <xdr:rowOff>164737</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3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149514</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4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52,801
52,356
536.11
28,222,906
27,574,868
357,033
14,833,521
26,941,619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人件費に係る経常収支比率は２７．７％で前年度に比べ０．５ポイント減少しているものの、依然として類似団体内平均値より高い水準である。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減の要因としては、新規採用職員数を抑制したことによる職員数の減が挙げられるが、千人当たりの職員数は類似団体内平均値より０．７２人多い状況であるため、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行政のスリム化を図りながら適切な定員管理に努め、人件費の削減を行う。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1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3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7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7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物件費に係る経常収支比率は、前年度に比べ０．１ポイント減少しており、類似団体内平均値とほぼ同程度の水準となっている。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今後は令和元年度に策定した公共施設の個別計画に基づき、施設の整理・統合等による施設維持管理経費の縮減に努める。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46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6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3556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01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15</xdr:row>
      <xdr:rowOff>129286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91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96283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39133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164863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155719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扶助費に係る経常収支比率は、前年度に比べ０．６ポイント増加しており、依然として類似団体内平均値より高い水準である。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比率が増加した要因としては、児童扶養手当の増や経常一般財源等の減によるものが挙げられるほか、障がい者自立支援給付費等の増加が続いており、今後も硬直化する財政運営の要因と考える。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134620</xdr:rowOff>
    </xdr:from>
    <xdr:to>
      <xdr:col>24</xdr:col>
      <xdr:colOff>25400</xdr:colOff>
      <xdr:row>57</xdr:row>
      <xdr:rowOff>8890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35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111760</xdr:rowOff>
    </xdr:from>
    <xdr:to>
      <xdr:col>19</xdr:col>
      <xdr:colOff>187325</xdr:colOff>
      <xdr:row>56</xdr:row>
      <xdr:rowOff>134620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111760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13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83820</xdr:rowOff>
    </xdr:from>
    <xdr:to>
      <xdr:col>20</xdr:col>
      <xdr:colOff>38100</xdr:colOff>
      <xdr:row>57</xdr:row>
      <xdr:rowOff>13970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170197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60960</xdr:rowOff>
    </xdr:from>
    <xdr:to>
      <xdr:col>15</xdr:col>
      <xdr:colOff>149225</xdr:colOff>
      <xdr:row>56</xdr:row>
      <xdr:rowOff>162560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147337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tx1"/>
              </a:solidFill>
              <a:effectLst/>
              <a:latin typeface="ＭＳ Ｐゴシック" panose="020B0600070205080204" pitchFamily="50" charset="-128"/>
              <a:ea typeface="ＭＳ Ｐゴシック" panose="020B0600070205080204" pitchFamily="50" charset="-128"/>
            </a:rPr>
            <a:t>　経常収支比率は前年比で０．２ポイント増加しており、類似団体内平均値より高い水準となった。</a:t>
          </a:r>
        </a:p>
        <a:p>
          <a:pPr eaLnBrk="1" fontAlgn="auto" latinLnBrk="0" hangingPunct="1"/>
          <a:r>
            <a:rPr lang="ja-JP" altLang="en-US" sz="1300">
              <a:solidFill>
                <a:schemeClr val="tx1"/>
              </a:solidFill>
              <a:effectLst/>
              <a:latin typeface="ＭＳ Ｐゴシック" panose="020B0600070205080204" pitchFamily="50" charset="-128"/>
              <a:ea typeface="ＭＳ Ｐゴシック" panose="020B0600070205080204" pitchFamily="50" charset="-128"/>
            </a:rPr>
            <a:t>　比率が増加した要因としては、医療療養給付費の増に伴う後期高齢者医療広域連合への負担金増によるものである。</a:t>
          </a:r>
        </a:p>
        <a:p>
          <a:pPr eaLnBrk="1" fontAlgn="auto" latinLnBrk="0" hangingPunct="1"/>
          <a:r>
            <a:rPr lang="ja-JP" altLang="en-US" sz="1300">
              <a:solidFill>
                <a:schemeClr val="tx1"/>
              </a:solidFill>
              <a:effectLst/>
              <a:latin typeface="ＭＳ Ｐゴシック" panose="020B0600070205080204" pitchFamily="50" charset="-128"/>
              <a:ea typeface="ＭＳ Ｐゴシック" panose="020B0600070205080204" pitchFamily="50" charset="-128"/>
            </a:rPr>
            <a:t>　今後も、高齢者数の増により給付費をはじめとする社会保障費経費が増えることが想定されるが、普通会計の負担額を減らしていくよう、保険料等の財源の適正化に努めていく。</a:t>
          </a: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84546</xdr:rowOff>
    </xdr:from>
    <xdr:to>
      <xdr:col>82</xdr:col>
      <xdr:colOff>107950</xdr:colOff>
      <xdr:row>56</xdr:row>
      <xdr:rowOff>97609</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857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84546</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204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19231</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07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18886</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2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139881</xdr:rowOff>
    </xdr:from>
    <xdr:to>
      <xdr:col>74</xdr:col>
      <xdr:colOff>31750</xdr:colOff>
      <xdr:row>56</xdr:row>
      <xdr:rowOff>70031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a:t>
          </a:r>
          <a:r>
            <a:rPr lang="ja-JP" altLang="en-US" sz="1300">
              <a:solidFill>
                <a:schemeClr val="tx1"/>
              </a:solidFill>
              <a:effectLst/>
              <a:latin typeface="ＭＳ Ｐゴシック" panose="020B0600070205080204" pitchFamily="50" charset="-128"/>
              <a:ea typeface="ＭＳ Ｐゴシック" panose="020B0600070205080204" pitchFamily="50" charset="-128"/>
            </a:rPr>
            <a:t>補助費等に係る経常収支比率は、前年度と同数を維持しており、類似団体内平均値より低い水準である。</a:t>
          </a:r>
        </a:p>
        <a:p>
          <a:pPr eaLnBrk="1" fontAlgn="auto" latinLnBrk="0" hangingPunct="1"/>
          <a:r>
            <a:rPr lang="ja-JP" altLang="en-US" sz="1300">
              <a:solidFill>
                <a:schemeClr val="tx1"/>
              </a:solidFill>
              <a:effectLst/>
              <a:latin typeface="ＭＳ Ｐゴシック" panose="020B0600070205080204" pitchFamily="50" charset="-128"/>
              <a:ea typeface="ＭＳ Ｐゴシック" panose="020B0600070205080204" pitchFamily="50" charset="-128"/>
            </a:rPr>
            <a:t>　今後、診療報酬の減等により、病院事業会計への繰出しが増える可能性もあるが、市単独の補助金・交付金について、その必要性及び妥当性の再検討や終期の設定、事業効果の検証等、計画的な見直しを行っていく。</a:t>
          </a: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84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093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106426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公債費に係る経常収支比率は、前年度に比べ０．１ポイント減少し、令和元年度は類似団体内平均値より低い水準である。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地方債発行の計画的抑制により改善基調が継続している。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今後も、投資事業の計画的な実施や地方債発行額の抑制に努め、公債費の削減を図っていく。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95976</xdr:rowOff>
    </xdr:from>
    <xdr:to>
      <xdr:col>24</xdr:col>
      <xdr:colOff>25400</xdr:colOff>
      <xdr:row>77</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976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154758</xdr:rowOff>
    </xdr:from>
    <xdr:to>
      <xdr:col>15</xdr:col>
      <xdr:colOff>98425</xdr:colOff>
      <xdr:row>77</xdr:row>
      <xdr:rowOff>167821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564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167821</xdr:rowOff>
    </xdr:from>
    <xdr:to>
      <xdr:col>11</xdr:col>
      <xdr:colOff>9525</xdr:colOff>
      <xdr:row>78</xdr:row>
      <xdr:rowOff>22498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6947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45176</xdr:rowOff>
    </xdr:from>
    <xdr:to>
      <xdr:col>24</xdr:col>
      <xdr:colOff>76200</xdr:colOff>
      <xdr:row>77</xdr:row>
      <xdr:rowOff>146776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61703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9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117021</xdr:rowOff>
    </xdr:from>
    <xdr:to>
      <xdr:col>11</xdr:col>
      <xdr:colOff>60325</xdr:colOff>
      <xdr:row>78</xdr:row>
      <xdr:rowOff>47171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31948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類似団体内平均値を上回っており、経常収支比率は前年比で０．２ポイント増加している。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比率が増加した要因としては、主に扶助費における児童扶養手当の増や繰出金における医療療養給付費の増等に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よるものが挙げられる。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今後も、社会保障費経費の増による繰出金等の増が想定されるため、事業見直しにより行政コストの削減を図り、更なる歳出抑制に努める。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78</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863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583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156718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8006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74422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1800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156076</xdr:rowOff>
    </xdr:from>
    <xdr:to>
      <xdr:col>29</xdr:col>
      <xdr:colOff>127000</xdr:colOff>
      <xdr:row>15</xdr:row>
      <xdr:rowOff>163587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75451"/>
          <a:ext cx="6477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129591</xdr:rowOff>
    </xdr:from>
    <xdr:to>
      <xdr:col>26</xdr:col>
      <xdr:colOff>50800</xdr:colOff>
      <xdr:row>15</xdr:row>
      <xdr:rowOff>163587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48966"/>
          <a:ext cx="698500" cy="3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129591</xdr:rowOff>
    </xdr:from>
    <xdr:to>
      <xdr:col>22</xdr:col>
      <xdr:colOff>114300</xdr:colOff>
      <xdr:row>15</xdr:row>
      <xdr:rowOff>156223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8966"/>
          <a:ext cx="698500" cy="2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156223</xdr:rowOff>
    </xdr:from>
    <xdr:to>
      <xdr:col>18</xdr:col>
      <xdr:colOff>177800</xdr:colOff>
      <xdr:row>15</xdr:row>
      <xdr:rowOff>167800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75598"/>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105276</xdr:rowOff>
    </xdr:from>
    <xdr:to>
      <xdr:col>29</xdr:col>
      <xdr:colOff>177800</xdr:colOff>
      <xdr:row>16</xdr:row>
      <xdr:rowOff>35426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2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121803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112787</xdr:rowOff>
    </xdr:from>
    <xdr:to>
      <xdr:col>26</xdr:col>
      <xdr:colOff>101600</xdr:colOff>
      <xdr:row>16</xdr:row>
      <xdr:rowOff>42937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3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53114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0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78791</xdr:rowOff>
    </xdr:from>
    <xdr:to>
      <xdr:col>22</xdr:col>
      <xdr:colOff>165100</xdr:colOff>
      <xdr:row>16</xdr:row>
      <xdr:rowOff>8941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105423</xdr:rowOff>
    </xdr:from>
    <xdr:to>
      <xdr:col>19</xdr:col>
      <xdr:colOff>38100</xdr:colOff>
      <xdr:row>16</xdr:row>
      <xdr:rowOff>35573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45750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117000</xdr:rowOff>
    </xdr:from>
    <xdr:to>
      <xdr:col>15</xdr:col>
      <xdr:colOff>101600</xdr:colOff>
      <xdr:row>16</xdr:row>
      <xdr:rowOff>47150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3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57327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0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9591</xdr:rowOff>
    </xdr:from>
    <xdr:to>
      <xdr:col>29</xdr:col>
      <xdr:colOff>127000</xdr:colOff>
      <xdr:row>36</xdr:row>
      <xdr:rowOff>23192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62841"/>
          <a:ext cx="647700" cy="1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309994</xdr:rowOff>
    </xdr:from>
    <xdr:to>
      <xdr:col>26</xdr:col>
      <xdr:colOff>50800</xdr:colOff>
      <xdr:row>36</xdr:row>
      <xdr:rowOff>23192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20344"/>
          <a:ext cx="698500" cy="56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293238</xdr:rowOff>
    </xdr:from>
    <xdr:to>
      <xdr:col>22</xdr:col>
      <xdr:colOff>114300</xdr:colOff>
      <xdr:row>35</xdr:row>
      <xdr:rowOff>309994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03588"/>
          <a:ext cx="698500" cy="1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279659</xdr:rowOff>
    </xdr:from>
    <xdr:to>
      <xdr:col>18</xdr:col>
      <xdr:colOff>177800</xdr:colOff>
      <xdr:row>35</xdr:row>
      <xdr:rowOff>293238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90009"/>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301691</xdr:rowOff>
    </xdr:from>
    <xdr:to>
      <xdr:col>29</xdr:col>
      <xdr:colOff>177800</xdr:colOff>
      <xdr:row>36</xdr:row>
      <xdr:rowOff>60391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1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146768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315292</xdr:rowOff>
    </xdr:from>
    <xdr:to>
      <xdr:col>26</xdr:col>
      <xdr:colOff>101600</xdr:colOff>
      <xdr:row>36</xdr:row>
      <xdr:rowOff>73992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2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84169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9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259194</xdr:rowOff>
    </xdr:from>
    <xdr:to>
      <xdr:col>22</xdr:col>
      <xdr:colOff>165100</xdr:colOff>
      <xdr:row>36</xdr:row>
      <xdr:rowOff>17894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242438</xdr:rowOff>
    </xdr:from>
    <xdr:to>
      <xdr:col>19</xdr:col>
      <xdr:colOff>38100</xdr:colOff>
      <xdr:row>36</xdr:row>
      <xdr:rowOff>1138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5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228859</xdr:rowOff>
    </xdr:from>
    <xdr:to>
      <xdr:col>15</xdr:col>
      <xdr:colOff>101600</xdr:colOff>
      <xdr:row>35</xdr:row>
      <xdr:rowOff>330459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340636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52,801
52,356
536.11
28,222,906
27,574,868
357,033
14,833,521
26,941,619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145791</xdr:rowOff>
    </xdr:from>
    <xdr:to>
      <xdr:col>24</xdr:col>
      <xdr:colOff>63500</xdr:colOff>
      <xdr:row>35</xdr:row>
      <xdr:rowOff>3095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75091"/>
          <a:ext cx="838200" cy="2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3095</xdr:rowOff>
    </xdr:from>
    <xdr:to>
      <xdr:col>19</xdr:col>
      <xdr:colOff>177800</xdr:colOff>
      <xdr:row>35</xdr:row>
      <xdr:rowOff>17089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3845"/>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17089</xdr:rowOff>
    </xdr:from>
    <xdr:to>
      <xdr:col>15</xdr:col>
      <xdr:colOff>50800</xdr:colOff>
      <xdr:row>35</xdr:row>
      <xdr:rowOff>165140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7839"/>
          <a:ext cx="889000" cy="1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49436</xdr:rowOff>
    </xdr:from>
    <xdr:to>
      <xdr:col>10</xdr:col>
      <xdr:colOff>114300</xdr:colOff>
      <xdr:row>35</xdr:row>
      <xdr:rowOff>165140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0186"/>
          <a:ext cx="889000" cy="1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94991</xdr:rowOff>
    </xdr:from>
    <xdr:to>
      <xdr:col>24</xdr:col>
      <xdr:colOff>114300</xdr:colOff>
      <xdr:row>35</xdr:row>
      <xdr:rowOff>25141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117868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123745</xdr:rowOff>
    </xdr:from>
    <xdr:to>
      <xdr:col>20</xdr:col>
      <xdr:colOff>38100</xdr:colOff>
      <xdr:row>35</xdr:row>
      <xdr:rowOff>53895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70422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137739</xdr:rowOff>
    </xdr:from>
    <xdr:to>
      <xdr:col>15</xdr:col>
      <xdr:colOff>101600</xdr:colOff>
      <xdr:row>35</xdr:row>
      <xdr:rowOff>67889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84416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114340</xdr:rowOff>
    </xdr:from>
    <xdr:to>
      <xdr:col>10</xdr:col>
      <xdr:colOff>165100</xdr:colOff>
      <xdr:row>36</xdr:row>
      <xdr:rowOff>44490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61017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170086</xdr:rowOff>
    </xdr:from>
    <xdr:to>
      <xdr:col>6</xdr:col>
      <xdr:colOff>38100</xdr:colOff>
      <xdr:row>35</xdr:row>
      <xdr:rowOff>100236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9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116763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47770</xdr:rowOff>
    </xdr:from>
    <xdr:to>
      <xdr:col>24</xdr:col>
      <xdr:colOff>63500</xdr:colOff>
      <xdr:row>57</xdr:row>
      <xdr:rowOff>10868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48970"/>
          <a:ext cx="8382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158837</xdr:rowOff>
    </xdr:from>
    <xdr:to>
      <xdr:col>19</xdr:col>
      <xdr:colOff>177800</xdr:colOff>
      <xdr:row>57</xdr:row>
      <xdr:rowOff>10868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60037"/>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104055</xdr:rowOff>
    </xdr:from>
    <xdr:to>
      <xdr:col>15</xdr:col>
      <xdr:colOff>50800</xdr:colOff>
      <xdr:row>56</xdr:row>
      <xdr:rowOff>158837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05255"/>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104055</xdr:rowOff>
    </xdr:from>
    <xdr:to>
      <xdr:col>10</xdr:col>
      <xdr:colOff>114300</xdr:colOff>
      <xdr:row>57</xdr:row>
      <xdr:rowOff>19717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05255"/>
          <a:ext cx="889000" cy="8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168420</xdr:rowOff>
    </xdr:from>
    <xdr:to>
      <xdr:col>24</xdr:col>
      <xdr:colOff>114300</xdr:colOff>
      <xdr:row>56</xdr:row>
      <xdr:rowOff>98570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19847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131518</xdr:rowOff>
    </xdr:from>
    <xdr:to>
      <xdr:col>20</xdr:col>
      <xdr:colOff>38100</xdr:colOff>
      <xdr:row>57</xdr:row>
      <xdr:rowOff>61668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78195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108037</xdr:rowOff>
    </xdr:from>
    <xdr:to>
      <xdr:col>15</xdr:col>
      <xdr:colOff>101600</xdr:colOff>
      <xdr:row>57</xdr:row>
      <xdr:rowOff>38187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54714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53255</xdr:rowOff>
    </xdr:from>
    <xdr:to>
      <xdr:col>10</xdr:col>
      <xdr:colOff>165100</xdr:colOff>
      <xdr:row>56</xdr:row>
      <xdr:rowOff>154855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171382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140367</xdr:rowOff>
    </xdr:from>
    <xdr:to>
      <xdr:col>6</xdr:col>
      <xdr:colOff>38100</xdr:colOff>
      <xdr:row>57</xdr:row>
      <xdr:rowOff>70517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61644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46614</xdr:rowOff>
    </xdr:from>
    <xdr:to>
      <xdr:col>24</xdr:col>
      <xdr:colOff>63500</xdr:colOff>
      <xdr:row>77</xdr:row>
      <xdr:rowOff>50501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48264"/>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50501</xdr:rowOff>
    </xdr:from>
    <xdr:to>
      <xdr:col>19</xdr:col>
      <xdr:colOff>177800</xdr:colOff>
      <xdr:row>77</xdr:row>
      <xdr:rowOff>133390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52151"/>
          <a:ext cx="889000" cy="8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89408</xdr:rowOff>
    </xdr:from>
    <xdr:to>
      <xdr:col>15</xdr:col>
      <xdr:colOff>50800</xdr:colOff>
      <xdr:row>77</xdr:row>
      <xdr:rowOff>133390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91058"/>
          <a:ext cx="889000" cy="4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55347</xdr:rowOff>
    </xdr:from>
    <xdr:to>
      <xdr:col>10</xdr:col>
      <xdr:colOff>114300</xdr:colOff>
      <xdr:row>77</xdr:row>
      <xdr:rowOff>89408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56997"/>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167264</xdr:rowOff>
    </xdr:from>
    <xdr:to>
      <xdr:col>24</xdr:col>
      <xdr:colOff>114300</xdr:colOff>
      <xdr:row>77</xdr:row>
      <xdr:rowOff>97414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145691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171151</xdr:rowOff>
    </xdr:from>
    <xdr:to>
      <xdr:col>20</xdr:col>
      <xdr:colOff>38100</xdr:colOff>
      <xdr:row>77</xdr:row>
      <xdr:rowOff>101301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92428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82590</xdr:rowOff>
    </xdr:from>
    <xdr:to>
      <xdr:col>15</xdr:col>
      <xdr:colOff>101600</xdr:colOff>
      <xdr:row>78</xdr:row>
      <xdr:rowOff>12740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38608</xdr:rowOff>
    </xdr:from>
    <xdr:to>
      <xdr:col>10</xdr:col>
      <xdr:colOff>165100</xdr:colOff>
      <xdr:row>77</xdr:row>
      <xdr:rowOff>140208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131335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3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4547</xdr:rowOff>
    </xdr:from>
    <xdr:to>
      <xdr:col>6</xdr:col>
      <xdr:colOff>38100</xdr:colOff>
      <xdr:row>77</xdr:row>
      <xdr:rowOff>106147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97274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9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112751</xdr:rowOff>
    </xdr:from>
    <xdr:to>
      <xdr:col>24</xdr:col>
      <xdr:colOff>63500</xdr:colOff>
      <xdr:row>95</xdr:row>
      <xdr:rowOff>30708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29051"/>
          <a:ext cx="838200" cy="8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158750</xdr:rowOff>
    </xdr:from>
    <xdr:to>
      <xdr:col>19</xdr:col>
      <xdr:colOff>177800</xdr:colOff>
      <xdr:row>95</xdr:row>
      <xdr:rowOff>30708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275050"/>
          <a:ext cx="889000" cy="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158750</xdr:rowOff>
    </xdr:from>
    <xdr:to>
      <xdr:col>15</xdr:col>
      <xdr:colOff>50800</xdr:colOff>
      <xdr:row>95</xdr:row>
      <xdr:rowOff>7632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275050"/>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7632</xdr:rowOff>
    </xdr:from>
    <xdr:to>
      <xdr:col>10</xdr:col>
      <xdr:colOff>114300</xdr:colOff>
      <xdr:row>95</xdr:row>
      <xdr:rowOff>93687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95382"/>
          <a:ext cx="8890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61951</xdr:rowOff>
    </xdr:from>
    <xdr:to>
      <xdr:col>24</xdr:col>
      <xdr:colOff>114300</xdr:colOff>
      <xdr:row>94</xdr:row>
      <xdr:rowOff>163551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84828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151358</xdr:rowOff>
    </xdr:from>
    <xdr:to>
      <xdr:col>20</xdr:col>
      <xdr:colOff>38100</xdr:colOff>
      <xdr:row>95</xdr:row>
      <xdr:rowOff>81508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98035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4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107950</xdr:rowOff>
    </xdr:from>
    <xdr:to>
      <xdr:col>15</xdr:col>
      <xdr:colOff>101600</xdr:colOff>
      <xdr:row>95</xdr:row>
      <xdr:rowOff>38100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54627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9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128282</xdr:rowOff>
    </xdr:from>
    <xdr:to>
      <xdr:col>10</xdr:col>
      <xdr:colOff>165100</xdr:colOff>
      <xdr:row>95</xdr:row>
      <xdr:rowOff>58432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74959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1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42887</xdr:rowOff>
    </xdr:from>
    <xdr:to>
      <xdr:col>6</xdr:col>
      <xdr:colOff>38100</xdr:colOff>
      <xdr:row>95</xdr:row>
      <xdr:rowOff>144487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161014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28867</xdr:rowOff>
    </xdr:from>
    <xdr:to>
      <xdr:col>55</xdr:col>
      <xdr:colOff>0</xdr:colOff>
      <xdr:row>36</xdr:row>
      <xdr:rowOff>75679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01067"/>
          <a:ext cx="8382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46000</xdr:rowOff>
    </xdr:from>
    <xdr:to>
      <xdr:col>50</xdr:col>
      <xdr:colOff>114300</xdr:colOff>
      <xdr:row>36</xdr:row>
      <xdr:rowOff>75679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218200"/>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21387</xdr:rowOff>
    </xdr:from>
    <xdr:to>
      <xdr:col>45</xdr:col>
      <xdr:colOff>177800</xdr:colOff>
      <xdr:row>36</xdr:row>
      <xdr:rowOff>46000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193587"/>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7353</xdr:rowOff>
    </xdr:from>
    <xdr:to>
      <xdr:col>41</xdr:col>
      <xdr:colOff>50800</xdr:colOff>
      <xdr:row>36</xdr:row>
      <xdr:rowOff>21387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79553"/>
          <a:ext cx="889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149517</xdr:rowOff>
    </xdr:from>
    <xdr:to>
      <xdr:col>55</xdr:col>
      <xdr:colOff>50800</xdr:colOff>
      <xdr:row>36</xdr:row>
      <xdr:rowOff>79667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127944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24879</xdr:rowOff>
    </xdr:from>
    <xdr:to>
      <xdr:col>50</xdr:col>
      <xdr:colOff>165100</xdr:colOff>
      <xdr:row>36</xdr:row>
      <xdr:rowOff>126479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117606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166650</xdr:rowOff>
    </xdr:from>
    <xdr:to>
      <xdr:col>46</xdr:col>
      <xdr:colOff>38100</xdr:colOff>
      <xdr:row>36</xdr:row>
      <xdr:rowOff>96800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87927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142037</xdr:rowOff>
    </xdr:from>
    <xdr:to>
      <xdr:col>41</xdr:col>
      <xdr:colOff>101600</xdr:colOff>
      <xdr:row>36</xdr:row>
      <xdr:rowOff>72187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63314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128003</xdr:rowOff>
    </xdr:from>
    <xdr:to>
      <xdr:col>36</xdr:col>
      <xdr:colOff>165100</xdr:colOff>
      <xdr:row>36</xdr:row>
      <xdr:rowOff>58153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49280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94963</xdr:rowOff>
    </xdr:from>
    <xdr:to>
      <xdr:col>55</xdr:col>
      <xdr:colOff>0</xdr:colOff>
      <xdr:row>56</xdr:row>
      <xdr:rowOff>147101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96163"/>
          <a:ext cx="838200" cy="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147101</xdr:rowOff>
    </xdr:from>
    <xdr:to>
      <xdr:col>50</xdr:col>
      <xdr:colOff>114300</xdr:colOff>
      <xdr:row>56</xdr:row>
      <xdr:rowOff>147730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48301"/>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158976</xdr:rowOff>
    </xdr:from>
    <xdr:to>
      <xdr:col>45</xdr:col>
      <xdr:colOff>177800</xdr:colOff>
      <xdr:row>56</xdr:row>
      <xdr:rowOff>147730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88726"/>
          <a:ext cx="889000" cy="1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158976</xdr:rowOff>
    </xdr:from>
    <xdr:to>
      <xdr:col>41</xdr:col>
      <xdr:colOff>50800</xdr:colOff>
      <xdr:row>56</xdr:row>
      <xdr:rowOff>68045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88726"/>
          <a:ext cx="889000" cy="8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44163</xdr:rowOff>
    </xdr:from>
    <xdr:to>
      <xdr:col>55</xdr:col>
      <xdr:colOff>50800</xdr:colOff>
      <xdr:row>56</xdr:row>
      <xdr:rowOff>145763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22590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2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96301</xdr:rowOff>
    </xdr:from>
    <xdr:to>
      <xdr:col>50</xdr:col>
      <xdr:colOff>165100</xdr:colOff>
      <xdr:row>57</xdr:row>
      <xdr:rowOff>26451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17578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96930</xdr:rowOff>
    </xdr:from>
    <xdr:to>
      <xdr:col>46</xdr:col>
      <xdr:colOff>38100</xdr:colOff>
      <xdr:row>57</xdr:row>
      <xdr:rowOff>27080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18207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108176</xdr:rowOff>
    </xdr:from>
    <xdr:to>
      <xdr:col>41</xdr:col>
      <xdr:colOff>101600</xdr:colOff>
      <xdr:row>56</xdr:row>
      <xdr:rowOff>38326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29453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17245</xdr:rowOff>
    </xdr:from>
    <xdr:to>
      <xdr:col>36</xdr:col>
      <xdr:colOff>165100</xdr:colOff>
      <xdr:row>56</xdr:row>
      <xdr:rowOff>118845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109972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1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94475</xdr:rowOff>
    </xdr:from>
    <xdr:to>
      <xdr:col>55</xdr:col>
      <xdr:colOff>0</xdr:colOff>
      <xdr:row>78</xdr:row>
      <xdr:rowOff>21349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96125"/>
          <a:ext cx="8382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21349</xdr:rowOff>
    </xdr:from>
    <xdr:to>
      <xdr:col>50</xdr:col>
      <xdr:colOff>114300</xdr:colOff>
      <xdr:row>78</xdr:row>
      <xdr:rowOff>64719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94449"/>
          <a:ext cx="889000" cy="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22834</xdr:rowOff>
    </xdr:from>
    <xdr:to>
      <xdr:col>45</xdr:col>
      <xdr:colOff>177800</xdr:colOff>
      <xdr:row>78</xdr:row>
      <xdr:rowOff>64719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24484"/>
          <a:ext cx="889000" cy="2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22834</xdr:rowOff>
    </xdr:from>
    <xdr:to>
      <xdr:col>41</xdr:col>
      <xdr:colOff>50800</xdr:colOff>
      <xdr:row>77</xdr:row>
      <xdr:rowOff>60503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224484"/>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43675</xdr:rowOff>
    </xdr:from>
    <xdr:to>
      <xdr:col>55</xdr:col>
      <xdr:colOff>50800</xdr:colOff>
      <xdr:row>77</xdr:row>
      <xdr:rowOff>145275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66552</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141999</xdr:rowOff>
    </xdr:from>
    <xdr:to>
      <xdr:col>50</xdr:col>
      <xdr:colOff>165100</xdr:colOff>
      <xdr:row>78</xdr:row>
      <xdr:rowOff>72149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63276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13919</xdr:rowOff>
    </xdr:from>
    <xdr:to>
      <xdr:col>46</xdr:col>
      <xdr:colOff>38100</xdr:colOff>
      <xdr:row>78</xdr:row>
      <xdr:rowOff>115519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7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143484</xdr:rowOff>
    </xdr:from>
    <xdr:to>
      <xdr:col>41</xdr:col>
      <xdr:colOff>101600</xdr:colOff>
      <xdr:row>77</xdr:row>
      <xdr:rowOff>73634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90161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9703</xdr:rowOff>
    </xdr:from>
    <xdr:to>
      <xdr:col>36</xdr:col>
      <xdr:colOff>165100</xdr:colOff>
      <xdr:row>77</xdr:row>
      <xdr:rowOff>111303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102430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0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59908</xdr:rowOff>
    </xdr:from>
    <xdr:to>
      <xdr:col>55</xdr:col>
      <xdr:colOff>0</xdr:colOff>
      <xdr:row>98</xdr:row>
      <xdr:rowOff>86012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62008"/>
          <a:ext cx="838200" cy="2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86012</xdr:rowOff>
    </xdr:from>
    <xdr:to>
      <xdr:col>50</xdr:col>
      <xdr:colOff>114300</xdr:colOff>
      <xdr:row>98</xdr:row>
      <xdr:rowOff>110472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88112"/>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60268</xdr:rowOff>
    </xdr:from>
    <xdr:to>
      <xdr:col>45</xdr:col>
      <xdr:colOff>177800</xdr:colOff>
      <xdr:row>98</xdr:row>
      <xdr:rowOff>110472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62368"/>
          <a:ext cx="889000" cy="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60268</xdr:rowOff>
    </xdr:from>
    <xdr:to>
      <xdr:col>41</xdr:col>
      <xdr:colOff>50800</xdr:colOff>
      <xdr:row>98</xdr:row>
      <xdr:rowOff>147005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62368"/>
          <a:ext cx="889000" cy="8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9108</xdr:rowOff>
    </xdr:from>
    <xdr:to>
      <xdr:col>55</xdr:col>
      <xdr:colOff>50800</xdr:colOff>
      <xdr:row>98</xdr:row>
      <xdr:rowOff>110708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158985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35212</xdr:rowOff>
    </xdr:from>
    <xdr:to>
      <xdr:col>50</xdr:col>
      <xdr:colOff>165100</xdr:colOff>
      <xdr:row>98</xdr:row>
      <xdr:rowOff>136812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127939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3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59672</xdr:rowOff>
    </xdr:from>
    <xdr:to>
      <xdr:col>46</xdr:col>
      <xdr:colOff>38100</xdr:colOff>
      <xdr:row>98</xdr:row>
      <xdr:rowOff>161272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152399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9468</xdr:rowOff>
    </xdr:from>
    <xdr:to>
      <xdr:col>41</xdr:col>
      <xdr:colOff>101600</xdr:colOff>
      <xdr:row>98</xdr:row>
      <xdr:rowOff>111068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102195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0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96205</xdr:rowOff>
    </xdr:from>
    <xdr:to>
      <xdr:col>36</xdr:col>
      <xdr:colOff>165100</xdr:colOff>
      <xdr:row>99</xdr:row>
      <xdr:rowOff>26355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17482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127965</xdr:rowOff>
    </xdr:from>
    <xdr:to>
      <xdr:col>85</xdr:col>
      <xdr:colOff>127000</xdr:colOff>
      <xdr:row>39</xdr:row>
      <xdr:rowOff>12609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43065"/>
          <a:ext cx="8382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127965</xdr:rowOff>
    </xdr:from>
    <xdr:to>
      <xdr:col>81</xdr:col>
      <xdr:colOff>50800</xdr:colOff>
      <xdr:row>38</xdr:row>
      <xdr:rowOff>130164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43065"/>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130164</xdr:rowOff>
    </xdr:from>
    <xdr:to>
      <xdr:col>76</xdr:col>
      <xdr:colOff>114300</xdr:colOff>
      <xdr:row>39</xdr:row>
      <xdr:rowOff>20207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45264"/>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20207</xdr:rowOff>
    </xdr:from>
    <xdr:to>
      <xdr:col>71</xdr:col>
      <xdr:colOff>177800</xdr:colOff>
      <xdr:row>39</xdr:row>
      <xdr:rowOff>65971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06757"/>
          <a:ext cx="889000" cy="4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133259</xdr:rowOff>
    </xdr:from>
    <xdr:to>
      <xdr:col>85</xdr:col>
      <xdr:colOff>177800</xdr:colOff>
      <xdr:row>39</xdr:row>
      <xdr:rowOff>63409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92636</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3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77165</xdr:rowOff>
    </xdr:from>
    <xdr:to>
      <xdr:col>81</xdr:col>
      <xdr:colOff>101600</xdr:colOff>
      <xdr:row>39</xdr:row>
      <xdr:rowOff>7315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23842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3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79364</xdr:rowOff>
    </xdr:from>
    <xdr:to>
      <xdr:col>76</xdr:col>
      <xdr:colOff>165100</xdr:colOff>
      <xdr:row>39</xdr:row>
      <xdr:rowOff>9514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9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26041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3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140857</xdr:rowOff>
    </xdr:from>
    <xdr:to>
      <xdr:col>72</xdr:col>
      <xdr:colOff>38100</xdr:colOff>
      <xdr:row>39</xdr:row>
      <xdr:rowOff>71007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87535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3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15171</xdr:rowOff>
    </xdr:from>
    <xdr:to>
      <xdr:col>67</xdr:col>
      <xdr:colOff>101600</xdr:colOff>
      <xdr:row>39</xdr:row>
      <xdr:rowOff>116771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107898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79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39103</xdr:rowOff>
    </xdr:from>
    <xdr:to>
      <xdr:col>85</xdr:col>
      <xdr:colOff>127000</xdr:colOff>
      <xdr:row>75</xdr:row>
      <xdr:rowOff>47930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97853"/>
          <a:ext cx="8382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7163</xdr:rowOff>
    </xdr:from>
    <xdr:to>
      <xdr:col>81</xdr:col>
      <xdr:colOff>50800</xdr:colOff>
      <xdr:row>75</xdr:row>
      <xdr:rowOff>47930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65913"/>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157505</xdr:rowOff>
    </xdr:from>
    <xdr:to>
      <xdr:col>76</xdr:col>
      <xdr:colOff>114300</xdr:colOff>
      <xdr:row>75</xdr:row>
      <xdr:rowOff>7163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44805"/>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136601</xdr:rowOff>
    </xdr:from>
    <xdr:to>
      <xdr:col>71</xdr:col>
      <xdr:colOff>177800</xdr:colOff>
      <xdr:row>74</xdr:row>
      <xdr:rowOff>157505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23901"/>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159753</xdr:rowOff>
    </xdr:from>
    <xdr:to>
      <xdr:col>85</xdr:col>
      <xdr:colOff>177800</xdr:colOff>
      <xdr:row>75</xdr:row>
      <xdr:rowOff>89903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138180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168580</xdr:rowOff>
    </xdr:from>
    <xdr:to>
      <xdr:col>81</xdr:col>
      <xdr:colOff>101600</xdr:colOff>
      <xdr:row>75</xdr:row>
      <xdr:rowOff>98730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89857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127813</xdr:rowOff>
    </xdr:from>
    <xdr:to>
      <xdr:col>76</xdr:col>
      <xdr:colOff>165100</xdr:colOff>
      <xdr:row>75</xdr:row>
      <xdr:rowOff>57963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74490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106705</xdr:rowOff>
    </xdr:from>
    <xdr:to>
      <xdr:col>72</xdr:col>
      <xdr:colOff>38100</xdr:colOff>
      <xdr:row>75</xdr:row>
      <xdr:rowOff>36855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7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53382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85801</xdr:rowOff>
    </xdr:from>
    <xdr:to>
      <xdr:col>67</xdr:col>
      <xdr:colOff>101600</xdr:colOff>
      <xdr:row>75</xdr:row>
      <xdr:rowOff>15951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32478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86688</xdr:rowOff>
    </xdr:from>
    <xdr:to>
      <xdr:col>85</xdr:col>
      <xdr:colOff>127000</xdr:colOff>
      <xdr:row>97</xdr:row>
      <xdr:rowOff>62204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45888"/>
          <a:ext cx="838200" cy="14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144844</xdr:rowOff>
    </xdr:from>
    <xdr:to>
      <xdr:col>81</xdr:col>
      <xdr:colOff>50800</xdr:colOff>
      <xdr:row>97</xdr:row>
      <xdr:rowOff>62204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04044"/>
          <a:ext cx="8890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56490</xdr:rowOff>
    </xdr:from>
    <xdr:to>
      <xdr:col>76</xdr:col>
      <xdr:colOff>114300</xdr:colOff>
      <xdr:row>96</xdr:row>
      <xdr:rowOff>144844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15690"/>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11340</xdr:rowOff>
    </xdr:from>
    <xdr:to>
      <xdr:col>71</xdr:col>
      <xdr:colOff>177800</xdr:colOff>
      <xdr:row>96</xdr:row>
      <xdr:rowOff>56490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470540"/>
          <a:ext cx="889000" cy="4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35888</xdr:rowOff>
    </xdr:from>
    <xdr:to>
      <xdr:col>85</xdr:col>
      <xdr:colOff>177800</xdr:colOff>
      <xdr:row>96</xdr:row>
      <xdr:rowOff>137488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4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58765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4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11404</xdr:rowOff>
    </xdr:from>
    <xdr:to>
      <xdr:col>81</xdr:col>
      <xdr:colOff>101600</xdr:colOff>
      <xdr:row>97</xdr:row>
      <xdr:rowOff>113004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104131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7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94044</xdr:rowOff>
    </xdr:from>
    <xdr:to>
      <xdr:col>76</xdr:col>
      <xdr:colOff>165100</xdr:colOff>
      <xdr:row>97</xdr:row>
      <xdr:rowOff>24194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15321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5690</xdr:rowOff>
    </xdr:from>
    <xdr:to>
      <xdr:col>72</xdr:col>
      <xdr:colOff>38100</xdr:colOff>
      <xdr:row>96</xdr:row>
      <xdr:rowOff>107290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123817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131990</xdr:rowOff>
    </xdr:from>
    <xdr:to>
      <xdr:col>67</xdr:col>
      <xdr:colOff>101600</xdr:colOff>
      <xdr:row>96</xdr:row>
      <xdr:rowOff>62140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4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53267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95069</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81619"/>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79284</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658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79284</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658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44269</xdr:rowOff>
    </xdr:from>
    <xdr:to>
      <xdr:col>116</xdr:col>
      <xdr:colOff>114300</xdr:colOff>
      <xdr:row>39</xdr:row>
      <xdr:rowOff>145869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130646</xdr:rowOff>
    </xdr:from>
    <xdr:ext cx="313932"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5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28484</xdr:rowOff>
    </xdr:from>
    <xdr:to>
      <xdr:col>102</xdr:col>
      <xdr:colOff>165100</xdr:colOff>
      <xdr:row>39</xdr:row>
      <xdr:rowOff>130084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121211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79883</xdr:rowOff>
    </xdr:from>
    <xdr:to>
      <xdr:col>116</xdr:col>
      <xdr:colOff>63500</xdr:colOff>
      <xdr:row>57</xdr:row>
      <xdr:rowOff>84379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85253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84379</xdr:rowOff>
    </xdr:from>
    <xdr:to>
      <xdr:col>111</xdr:col>
      <xdr:colOff>177800</xdr:colOff>
      <xdr:row>57</xdr:row>
      <xdr:rowOff>88646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857029"/>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79159</xdr:rowOff>
    </xdr:from>
    <xdr:to>
      <xdr:col>107</xdr:col>
      <xdr:colOff>50800</xdr:colOff>
      <xdr:row>57</xdr:row>
      <xdr:rowOff>88646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851809"/>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79159</xdr:rowOff>
    </xdr:from>
    <xdr:to>
      <xdr:col>102</xdr:col>
      <xdr:colOff>114300</xdr:colOff>
      <xdr:row>57</xdr:row>
      <xdr:rowOff>87655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85180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29083</xdr:rowOff>
    </xdr:from>
    <xdr:to>
      <xdr:col>116</xdr:col>
      <xdr:colOff>114300</xdr:colOff>
      <xdr:row>57</xdr:row>
      <xdr:rowOff>130683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51960</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6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33579</xdr:rowOff>
    </xdr:from>
    <xdr:to>
      <xdr:col>112</xdr:col>
      <xdr:colOff>38100</xdr:colOff>
      <xdr:row>57</xdr:row>
      <xdr:rowOff>135179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151706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5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37846</xdr:rowOff>
    </xdr:from>
    <xdr:to>
      <xdr:col>107</xdr:col>
      <xdr:colOff>101600</xdr:colOff>
      <xdr:row>57</xdr:row>
      <xdr:rowOff>139446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155973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58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28359</xdr:rowOff>
    </xdr:from>
    <xdr:to>
      <xdr:col>102</xdr:col>
      <xdr:colOff>165100</xdr:colOff>
      <xdr:row>57</xdr:row>
      <xdr:rowOff>129959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8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146486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5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36855</xdr:rowOff>
    </xdr:from>
    <xdr:to>
      <xdr:col>98</xdr:col>
      <xdr:colOff>38100</xdr:colOff>
      <xdr:row>57</xdr:row>
      <xdr:rowOff>138455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154982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58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106363</xdr:rowOff>
    </xdr:from>
    <xdr:to>
      <xdr:col>116</xdr:col>
      <xdr:colOff>63500</xdr:colOff>
      <xdr:row>75</xdr:row>
      <xdr:rowOff>134785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65113"/>
          <a:ext cx="8382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128022</xdr:rowOff>
    </xdr:from>
    <xdr:to>
      <xdr:col>111</xdr:col>
      <xdr:colOff>177800</xdr:colOff>
      <xdr:row>75</xdr:row>
      <xdr:rowOff>134785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86772"/>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128022</xdr:rowOff>
    </xdr:from>
    <xdr:to>
      <xdr:col>107</xdr:col>
      <xdr:colOff>50800</xdr:colOff>
      <xdr:row>75</xdr:row>
      <xdr:rowOff>154978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86772"/>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154978</xdr:rowOff>
    </xdr:from>
    <xdr:to>
      <xdr:col>102</xdr:col>
      <xdr:colOff>114300</xdr:colOff>
      <xdr:row>75</xdr:row>
      <xdr:rowOff>167342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13728"/>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55563</xdr:rowOff>
    </xdr:from>
    <xdr:to>
      <xdr:col>116</xdr:col>
      <xdr:colOff>114300</xdr:colOff>
      <xdr:row>75</xdr:row>
      <xdr:rowOff>157163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78440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83985</xdr:rowOff>
    </xdr:from>
    <xdr:to>
      <xdr:col>112</xdr:col>
      <xdr:colOff>38100</xdr:colOff>
      <xdr:row>76</xdr:row>
      <xdr:rowOff>14136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42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30662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77222</xdr:rowOff>
    </xdr:from>
    <xdr:to>
      <xdr:col>107</xdr:col>
      <xdr:colOff>101600</xdr:colOff>
      <xdr:row>76</xdr:row>
      <xdr:rowOff>7373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35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23899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104178</xdr:rowOff>
    </xdr:from>
    <xdr:to>
      <xdr:col>102</xdr:col>
      <xdr:colOff>165100</xdr:colOff>
      <xdr:row>76</xdr:row>
      <xdr:rowOff>34328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25455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116542</xdr:rowOff>
    </xdr:from>
    <xdr:to>
      <xdr:col>98</xdr:col>
      <xdr:colOff>38100</xdr:colOff>
      <xdr:row>76</xdr:row>
      <xdr:rowOff>46692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37819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6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歳出決算総額は、住民一人当たり５２２，２４１円となっている。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主な構成項目である人件費は、退職手当の増により、住民一人当たり８９，６２７円と前年度より増加し、類似団体内平均値と比べ、その差が更に大きくなった。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第二次日南市定員適正化計画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に基づき削減しているものの、退職者数が増加することが想定されており、今後も住民一人当たりの人件費は大きくなる見込みである。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１２２，１２２円となっており、類似団体内平均値と比較して大きく上回っている。主な要因としては、教育・保育施設運営費や児童扶養手当が大きく増加しているが、社会保障経費については、障がい者施策を含め、今後も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普通建設事業は住民一人当たり４７，８２８円と前年度より増加したものの、類似団体内平均値と比較して大きく下回っている。　前年度より増えた要因としては、防災行政無線デジタル化の整備事業や小中学校の空調整備事業によるものが挙げられる。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52,801
52,356
536.11
28,222,906
27,574,868
357,033
14,833,521
26,941,619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7112</xdr:rowOff>
    </xdr:from>
    <xdr:to>
      <xdr:col>24</xdr:col>
      <xdr:colOff>63500</xdr:colOff>
      <xdr:row>34</xdr:row>
      <xdr:rowOff>116840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364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7112</xdr:rowOff>
    </xdr:from>
    <xdr:to>
      <xdr:col>19</xdr:col>
      <xdr:colOff>177800</xdr:colOff>
      <xdr:row>34</xdr:row>
      <xdr:rowOff>48717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3641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48717</xdr:rowOff>
    </xdr:from>
    <xdr:to>
      <xdr:col>15</xdr:col>
      <xdr:colOff>50800</xdr:colOff>
      <xdr:row>34</xdr:row>
      <xdr:rowOff>84379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78017"/>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162103</xdr:rowOff>
    </xdr:from>
    <xdr:to>
      <xdr:col>10</xdr:col>
      <xdr:colOff>114300</xdr:colOff>
      <xdr:row>34</xdr:row>
      <xdr:rowOff>84379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48503"/>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66040</xdr:rowOff>
    </xdr:from>
    <xdr:to>
      <xdr:col>24</xdr:col>
      <xdr:colOff>114300</xdr:colOff>
      <xdr:row>34</xdr:row>
      <xdr:rowOff>167640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88917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127762</xdr:rowOff>
    </xdr:from>
    <xdr:to>
      <xdr:col>20</xdr:col>
      <xdr:colOff>38100</xdr:colOff>
      <xdr:row>34</xdr:row>
      <xdr:rowOff>57912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74439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169367</xdr:rowOff>
    </xdr:from>
    <xdr:to>
      <xdr:col>15</xdr:col>
      <xdr:colOff>101600</xdr:colOff>
      <xdr:row>34</xdr:row>
      <xdr:rowOff>99517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116044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33579</xdr:rowOff>
    </xdr:from>
    <xdr:to>
      <xdr:col>10</xdr:col>
      <xdr:colOff>165100</xdr:colOff>
      <xdr:row>34</xdr:row>
      <xdr:rowOff>135179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151706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111303</xdr:rowOff>
    </xdr:from>
    <xdr:to>
      <xdr:col>6</xdr:col>
      <xdr:colOff>38100</xdr:colOff>
      <xdr:row>33</xdr:row>
      <xdr:rowOff>41453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57980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31511</xdr:rowOff>
    </xdr:from>
    <xdr:to>
      <xdr:col>24</xdr:col>
      <xdr:colOff>63500</xdr:colOff>
      <xdr:row>56</xdr:row>
      <xdr:rowOff>25690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61261"/>
          <a:ext cx="838200" cy="16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11158</xdr:rowOff>
    </xdr:from>
    <xdr:to>
      <xdr:col>19</xdr:col>
      <xdr:colOff>177800</xdr:colOff>
      <xdr:row>56</xdr:row>
      <xdr:rowOff>25690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12358"/>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153713</xdr:rowOff>
    </xdr:from>
    <xdr:to>
      <xdr:col>15</xdr:col>
      <xdr:colOff>50800</xdr:colOff>
      <xdr:row>56</xdr:row>
      <xdr:rowOff>11158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83463"/>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146101</xdr:rowOff>
    </xdr:from>
    <xdr:to>
      <xdr:col>10</xdr:col>
      <xdr:colOff>114300</xdr:colOff>
      <xdr:row>55</xdr:row>
      <xdr:rowOff>153713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75851"/>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152161</xdr:rowOff>
    </xdr:from>
    <xdr:to>
      <xdr:col>24</xdr:col>
      <xdr:colOff>114300</xdr:colOff>
      <xdr:row>55</xdr:row>
      <xdr:rowOff>82311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3588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146340</xdr:rowOff>
    </xdr:from>
    <xdr:to>
      <xdr:col>20</xdr:col>
      <xdr:colOff>38100</xdr:colOff>
      <xdr:row>56</xdr:row>
      <xdr:rowOff>76490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93017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5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131808</xdr:rowOff>
    </xdr:from>
    <xdr:to>
      <xdr:col>15</xdr:col>
      <xdr:colOff>101600</xdr:colOff>
      <xdr:row>56</xdr:row>
      <xdr:rowOff>61958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78485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102913</xdr:rowOff>
    </xdr:from>
    <xdr:to>
      <xdr:col>10</xdr:col>
      <xdr:colOff>165100</xdr:colOff>
      <xdr:row>56</xdr:row>
      <xdr:rowOff>33063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49590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0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95301</xdr:rowOff>
    </xdr:from>
    <xdr:to>
      <xdr:col>6</xdr:col>
      <xdr:colOff>38100</xdr:colOff>
      <xdr:row>56</xdr:row>
      <xdr:rowOff>25451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41978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39789</xdr:rowOff>
    </xdr:from>
    <xdr:to>
      <xdr:col>24</xdr:col>
      <xdr:colOff>63500</xdr:colOff>
      <xdr:row>74</xdr:row>
      <xdr:rowOff>148324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27089"/>
          <a:ext cx="838200" cy="10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58928</xdr:rowOff>
    </xdr:from>
    <xdr:to>
      <xdr:col>19</xdr:col>
      <xdr:colOff>177800</xdr:colOff>
      <xdr:row>74</xdr:row>
      <xdr:rowOff>148324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46228"/>
          <a:ext cx="889000" cy="8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42735</xdr:rowOff>
    </xdr:from>
    <xdr:to>
      <xdr:col>15</xdr:col>
      <xdr:colOff>50800</xdr:colOff>
      <xdr:row>74</xdr:row>
      <xdr:rowOff>58928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73003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42735</xdr:rowOff>
    </xdr:from>
    <xdr:to>
      <xdr:col>10</xdr:col>
      <xdr:colOff>114300</xdr:colOff>
      <xdr:row>75</xdr:row>
      <xdr:rowOff>38151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30035"/>
          <a:ext cx="889000" cy="1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160439</xdr:rowOff>
    </xdr:from>
    <xdr:to>
      <xdr:col>24</xdr:col>
      <xdr:colOff>114300</xdr:colOff>
      <xdr:row>74</xdr:row>
      <xdr:rowOff>90589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11866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2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97524</xdr:rowOff>
    </xdr:from>
    <xdr:to>
      <xdr:col>20</xdr:col>
      <xdr:colOff>38100</xdr:colOff>
      <xdr:row>75</xdr:row>
      <xdr:rowOff>27674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44201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6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8128</xdr:rowOff>
    </xdr:from>
    <xdr:to>
      <xdr:col>15</xdr:col>
      <xdr:colOff>101600</xdr:colOff>
      <xdr:row>74</xdr:row>
      <xdr:rowOff>109728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126255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7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163385</xdr:rowOff>
    </xdr:from>
    <xdr:to>
      <xdr:col>10</xdr:col>
      <xdr:colOff>165100</xdr:colOff>
      <xdr:row>74</xdr:row>
      <xdr:rowOff>93535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110062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5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158801</xdr:rowOff>
    </xdr:from>
    <xdr:to>
      <xdr:col>6</xdr:col>
      <xdr:colOff>38100</xdr:colOff>
      <xdr:row>75</xdr:row>
      <xdr:rowOff>88951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105478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2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31280</xdr:rowOff>
    </xdr:from>
    <xdr:to>
      <xdr:col>24</xdr:col>
      <xdr:colOff>63500</xdr:colOff>
      <xdr:row>96</xdr:row>
      <xdr:rowOff>36094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90480"/>
          <a:ext cx="8382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31280</xdr:rowOff>
    </xdr:from>
    <xdr:to>
      <xdr:col>19</xdr:col>
      <xdr:colOff>177800</xdr:colOff>
      <xdr:row>96</xdr:row>
      <xdr:rowOff>133705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90480"/>
          <a:ext cx="889000" cy="10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80721</xdr:rowOff>
    </xdr:from>
    <xdr:to>
      <xdr:col>15</xdr:col>
      <xdr:colOff>50800</xdr:colOff>
      <xdr:row>96</xdr:row>
      <xdr:rowOff>133705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39921"/>
          <a:ext cx="889000" cy="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132169</xdr:rowOff>
    </xdr:from>
    <xdr:to>
      <xdr:col>10</xdr:col>
      <xdr:colOff>114300</xdr:colOff>
      <xdr:row>96</xdr:row>
      <xdr:rowOff>80721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19919"/>
          <a:ext cx="889000" cy="1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156744</xdr:rowOff>
    </xdr:from>
    <xdr:to>
      <xdr:col>24</xdr:col>
      <xdr:colOff>114300</xdr:colOff>
      <xdr:row>96</xdr:row>
      <xdr:rowOff>86894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135171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151930</xdr:rowOff>
    </xdr:from>
    <xdr:to>
      <xdr:col>20</xdr:col>
      <xdr:colOff>38100</xdr:colOff>
      <xdr:row>96</xdr:row>
      <xdr:rowOff>82080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98607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82905</xdr:rowOff>
    </xdr:from>
    <xdr:to>
      <xdr:col>15</xdr:col>
      <xdr:colOff>101600</xdr:colOff>
      <xdr:row>97</xdr:row>
      <xdr:rowOff>13055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29921</xdr:rowOff>
    </xdr:from>
    <xdr:to>
      <xdr:col>10</xdr:col>
      <xdr:colOff>165100</xdr:colOff>
      <xdr:row>96</xdr:row>
      <xdr:rowOff>131521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122648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81369</xdr:rowOff>
    </xdr:from>
    <xdr:to>
      <xdr:col>6</xdr:col>
      <xdr:colOff>38100</xdr:colOff>
      <xdr:row>96</xdr:row>
      <xdr:rowOff>11519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28046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24257</xdr:rowOff>
    </xdr:from>
    <xdr:to>
      <xdr:col>55</xdr:col>
      <xdr:colOff>0</xdr:colOff>
      <xdr:row>39</xdr:row>
      <xdr:rowOff>26924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1080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170561</xdr:rowOff>
    </xdr:from>
    <xdr:to>
      <xdr:col>50</xdr:col>
      <xdr:colOff>114300</xdr:colOff>
      <xdr:row>39</xdr:row>
      <xdr:rowOff>24257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8566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170561</xdr:rowOff>
    </xdr:from>
    <xdr:to>
      <xdr:col>45</xdr:col>
      <xdr:colOff>177800</xdr:colOff>
      <xdr:row>38</xdr:row>
      <xdr:rowOff>170942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856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50546</xdr:rowOff>
    </xdr:from>
    <xdr:to>
      <xdr:col>41</xdr:col>
      <xdr:colOff>50800</xdr:colOff>
      <xdr:row>38</xdr:row>
      <xdr:rowOff>170942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65646"/>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147574</xdr:rowOff>
    </xdr:from>
    <xdr:to>
      <xdr:col>55</xdr:col>
      <xdr:colOff>50800</xdr:colOff>
      <xdr:row>39</xdr:row>
      <xdr:rowOff>77724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62501</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77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144907</xdr:rowOff>
    </xdr:from>
    <xdr:to>
      <xdr:col>50</xdr:col>
      <xdr:colOff>165100</xdr:colOff>
      <xdr:row>39</xdr:row>
      <xdr:rowOff>75057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66184</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119761</xdr:rowOff>
    </xdr:from>
    <xdr:to>
      <xdr:col>46</xdr:col>
      <xdr:colOff>38100</xdr:colOff>
      <xdr:row>39</xdr:row>
      <xdr:rowOff>49911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41038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120142</xdr:rowOff>
    </xdr:from>
    <xdr:to>
      <xdr:col>41</xdr:col>
      <xdr:colOff>101600</xdr:colOff>
      <xdr:row>39</xdr:row>
      <xdr:rowOff>50292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41419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171196</xdr:rowOff>
    </xdr:from>
    <xdr:to>
      <xdr:col>36</xdr:col>
      <xdr:colOff>165100</xdr:colOff>
      <xdr:row>38</xdr:row>
      <xdr:rowOff>101346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92473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158350</xdr:rowOff>
    </xdr:from>
    <xdr:to>
      <xdr:col>55</xdr:col>
      <xdr:colOff>0</xdr:colOff>
      <xdr:row>57</xdr:row>
      <xdr:rowOff>25705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59550"/>
          <a:ext cx="8382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124689</xdr:rowOff>
    </xdr:from>
    <xdr:to>
      <xdr:col>50</xdr:col>
      <xdr:colOff>114300</xdr:colOff>
      <xdr:row>57</xdr:row>
      <xdr:rowOff>25705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25889"/>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124689</xdr:rowOff>
    </xdr:from>
    <xdr:to>
      <xdr:col>45</xdr:col>
      <xdr:colOff>177800</xdr:colOff>
      <xdr:row>57</xdr:row>
      <xdr:rowOff>27801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25889"/>
          <a:ext cx="8890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124784</xdr:rowOff>
    </xdr:from>
    <xdr:to>
      <xdr:col>41</xdr:col>
      <xdr:colOff>50800</xdr:colOff>
      <xdr:row>57</xdr:row>
      <xdr:rowOff>27801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25984"/>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107550</xdr:rowOff>
    </xdr:from>
    <xdr:to>
      <xdr:col>55</xdr:col>
      <xdr:colOff>50800</xdr:colOff>
      <xdr:row>57</xdr:row>
      <xdr:rowOff>37700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85977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8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146355</xdr:rowOff>
    </xdr:from>
    <xdr:to>
      <xdr:col>50</xdr:col>
      <xdr:colOff>165100</xdr:colOff>
      <xdr:row>57</xdr:row>
      <xdr:rowOff>76505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67632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73889</xdr:rowOff>
    </xdr:from>
    <xdr:to>
      <xdr:col>46</xdr:col>
      <xdr:colOff>38100</xdr:colOff>
      <xdr:row>57</xdr:row>
      <xdr:rowOff>4039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166616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148451</xdr:rowOff>
    </xdr:from>
    <xdr:to>
      <xdr:col>41</xdr:col>
      <xdr:colOff>101600</xdr:colOff>
      <xdr:row>57</xdr:row>
      <xdr:rowOff>78601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69728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73984</xdr:rowOff>
    </xdr:from>
    <xdr:to>
      <xdr:col>36</xdr:col>
      <xdr:colOff>165100</xdr:colOff>
      <xdr:row>57</xdr:row>
      <xdr:rowOff>4134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166711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30811</xdr:rowOff>
    </xdr:from>
    <xdr:to>
      <xdr:col>55</xdr:col>
      <xdr:colOff>0</xdr:colOff>
      <xdr:row>75</xdr:row>
      <xdr:rowOff>129604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89561"/>
          <a:ext cx="838200" cy="9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113487</xdr:rowOff>
    </xdr:from>
    <xdr:to>
      <xdr:col>50</xdr:col>
      <xdr:colOff>114300</xdr:colOff>
      <xdr:row>75</xdr:row>
      <xdr:rowOff>129604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72237"/>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68834</xdr:rowOff>
    </xdr:from>
    <xdr:to>
      <xdr:col>45</xdr:col>
      <xdr:colOff>177800</xdr:colOff>
      <xdr:row>75</xdr:row>
      <xdr:rowOff>113487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756134"/>
          <a:ext cx="889000" cy="2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68834</xdr:rowOff>
    </xdr:from>
    <xdr:to>
      <xdr:col>41</xdr:col>
      <xdr:colOff>50800</xdr:colOff>
      <xdr:row>74</xdr:row>
      <xdr:rowOff>167056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756134"/>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151461</xdr:rowOff>
    </xdr:from>
    <xdr:to>
      <xdr:col>55</xdr:col>
      <xdr:colOff>50800</xdr:colOff>
      <xdr:row>75</xdr:row>
      <xdr:rowOff>81611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2888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78804</xdr:rowOff>
    </xdr:from>
    <xdr:to>
      <xdr:col>50</xdr:col>
      <xdr:colOff>165100</xdr:colOff>
      <xdr:row>76</xdr:row>
      <xdr:rowOff>8954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25481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62687</xdr:rowOff>
    </xdr:from>
    <xdr:to>
      <xdr:col>46</xdr:col>
      <xdr:colOff>38100</xdr:colOff>
      <xdr:row>75</xdr:row>
      <xdr:rowOff>164288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21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9364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18034</xdr:rowOff>
    </xdr:from>
    <xdr:to>
      <xdr:col>41</xdr:col>
      <xdr:colOff>101600</xdr:colOff>
      <xdr:row>74</xdr:row>
      <xdr:rowOff>119634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136161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116256</xdr:rowOff>
    </xdr:from>
    <xdr:to>
      <xdr:col>36</xdr:col>
      <xdr:colOff>165100</xdr:colOff>
      <xdr:row>75</xdr:row>
      <xdr:rowOff>46406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62933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109677</xdr:rowOff>
    </xdr:from>
    <xdr:to>
      <xdr:col>55</xdr:col>
      <xdr:colOff>0</xdr:colOff>
      <xdr:row>97</xdr:row>
      <xdr:rowOff>117373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40327"/>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100648</xdr:rowOff>
    </xdr:from>
    <xdr:to>
      <xdr:col>50</xdr:col>
      <xdr:colOff>114300</xdr:colOff>
      <xdr:row>97</xdr:row>
      <xdr:rowOff>109677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31298"/>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35877</xdr:rowOff>
    </xdr:from>
    <xdr:to>
      <xdr:col>45</xdr:col>
      <xdr:colOff>177800</xdr:colOff>
      <xdr:row>97</xdr:row>
      <xdr:rowOff>100648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495077"/>
          <a:ext cx="88900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35877</xdr:rowOff>
    </xdr:from>
    <xdr:to>
      <xdr:col>41</xdr:col>
      <xdr:colOff>50800</xdr:colOff>
      <xdr:row>97</xdr:row>
      <xdr:rowOff>120307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95077"/>
          <a:ext cx="889000" cy="2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66573</xdr:rowOff>
    </xdr:from>
    <xdr:to>
      <xdr:col>55</xdr:col>
      <xdr:colOff>50800</xdr:colOff>
      <xdr:row>97</xdr:row>
      <xdr:rowOff>168173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45000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58877</xdr:rowOff>
    </xdr:from>
    <xdr:to>
      <xdr:col>50</xdr:col>
      <xdr:colOff>165100</xdr:colOff>
      <xdr:row>97</xdr:row>
      <xdr:rowOff>160477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151604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49848</xdr:rowOff>
    </xdr:from>
    <xdr:to>
      <xdr:col>46</xdr:col>
      <xdr:colOff>38100</xdr:colOff>
      <xdr:row>97</xdr:row>
      <xdr:rowOff>151448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142575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156527</xdr:rowOff>
    </xdr:from>
    <xdr:to>
      <xdr:col>41</xdr:col>
      <xdr:colOff>101600</xdr:colOff>
      <xdr:row>96</xdr:row>
      <xdr:rowOff>86677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77804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69507</xdr:rowOff>
    </xdr:from>
    <xdr:to>
      <xdr:col>36</xdr:col>
      <xdr:colOff>165100</xdr:colOff>
      <xdr:row>97</xdr:row>
      <xdr:rowOff>171107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162234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157714</xdr:rowOff>
    </xdr:from>
    <xdr:to>
      <xdr:col>85</xdr:col>
      <xdr:colOff>127000</xdr:colOff>
      <xdr:row>36</xdr:row>
      <xdr:rowOff>78389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987014"/>
          <a:ext cx="838200" cy="2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46248</xdr:rowOff>
    </xdr:from>
    <xdr:to>
      <xdr:col>81</xdr:col>
      <xdr:colOff>50800</xdr:colOff>
      <xdr:row>36</xdr:row>
      <xdr:rowOff>78389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218448"/>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4780</xdr:rowOff>
    </xdr:from>
    <xdr:to>
      <xdr:col>76</xdr:col>
      <xdr:colOff>114300</xdr:colOff>
      <xdr:row>36</xdr:row>
      <xdr:rowOff>46248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76980"/>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4780</xdr:rowOff>
    </xdr:from>
    <xdr:to>
      <xdr:col>71</xdr:col>
      <xdr:colOff>177800</xdr:colOff>
      <xdr:row>36</xdr:row>
      <xdr:rowOff>154513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176980"/>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106914</xdr:rowOff>
    </xdr:from>
    <xdr:to>
      <xdr:col>85</xdr:col>
      <xdr:colOff>177800</xdr:colOff>
      <xdr:row>35</xdr:row>
      <xdr:rowOff>37064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129791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27589</xdr:rowOff>
    </xdr:from>
    <xdr:to>
      <xdr:col>81</xdr:col>
      <xdr:colOff>101600</xdr:colOff>
      <xdr:row>36</xdr:row>
      <xdr:rowOff>129189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120316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2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166898</xdr:rowOff>
    </xdr:from>
    <xdr:to>
      <xdr:col>76</xdr:col>
      <xdr:colOff>165100</xdr:colOff>
      <xdr:row>36</xdr:row>
      <xdr:rowOff>97048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113575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125430</xdr:rowOff>
    </xdr:from>
    <xdr:to>
      <xdr:col>72</xdr:col>
      <xdr:colOff>38100</xdr:colOff>
      <xdr:row>36</xdr:row>
      <xdr:rowOff>55580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72107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103713</xdr:rowOff>
    </xdr:from>
    <xdr:to>
      <xdr:col>67</xdr:col>
      <xdr:colOff>101600</xdr:colOff>
      <xdr:row>37</xdr:row>
      <xdr:rowOff>33863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24990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130621</xdr:rowOff>
    </xdr:from>
    <xdr:to>
      <xdr:col>85</xdr:col>
      <xdr:colOff>127000</xdr:colOff>
      <xdr:row>57</xdr:row>
      <xdr:rowOff>157318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03271"/>
          <a:ext cx="8382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93392</xdr:rowOff>
    </xdr:from>
    <xdr:to>
      <xdr:col>81</xdr:col>
      <xdr:colOff>50800</xdr:colOff>
      <xdr:row>57</xdr:row>
      <xdr:rowOff>130621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66042"/>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56261</xdr:rowOff>
    </xdr:from>
    <xdr:to>
      <xdr:col>76</xdr:col>
      <xdr:colOff>114300</xdr:colOff>
      <xdr:row>57</xdr:row>
      <xdr:rowOff>93392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28911"/>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42741</xdr:rowOff>
    </xdr:from>
    <xdr:to>
      <xdr:col>71</xdr:col>
      <xdr:colOff>177800</xdr:colOff>
      <xdr:row>57</xdr:row>
      <xdr:rowOff>56261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1539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106518</xdr:rowOff>
    </xdr:from>
    <xdr:to>
      <xdr:col>85</xdr:col>
      <xdr:colOff>177800</xdr:colOff>
      <xdr:row>58</xdr:row>
      <xdr:rowOff>36668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84945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79821</xdr:rowOff>
    </xdr:from>
    <xdr:to>
      <xdr:col>81</xdr:col>
      <xdr:colOff>101600</xdr:colOff>
      <xdr:row>58</xdr:row>
      <xdr:rowOff>9971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4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42592</xdr:rowOff>
    </xdr:from>
    <xdr:to>
      <xdr:col>76</xdr:col>
      <xdr:colOff>165100</xdr:colOff>
      <xdr:row>57</xdr:row>
      <xdr:rowOff>144192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135319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0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5461</xdr:rowOff>
    </xdr:from>
    <xdr:to>
      <xdr:col>72</xdr:col>
      <xdr:colOff>38100</xdr:colOff>
      <xdr:row>57</xdr:row>
      <xdr:rowOff>107061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98188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163391</xdr:rowOff>
    </xdr:from>
    <xdr:to>
      <xdr:col>67</xdr:col>
      <xdr:colOff>101600</xdr:colOff>
      <xdr:row>57</xdr:row>
      <xdr:rowOff>93541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84668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5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127966</xdr:rowOff>
    </xdr:from>
    <xdr:to>
      <xdr:col>85</xdr:col>
      <xdr:colOff>127000</xdr:colOff>
      <xdr:row>79</xdr:row>
      <xdr:rowOff>12609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01066"/>
          <a:ext cx="838200" cy="5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127966</xdr:rowOff>
    </xdr:from>
    <xdr:to>
      <xdr:col>81</xdr:col>
      <xdr:colOff>50800</xdr:colOff>
      <xdr:row>78</xdr:row>
      <xdr:rowOff>130164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01066"/>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130164</xdr:rowOff>
    </xdr:from>
    <xdr:to>
      <xdr:col>76</xdr:col>
      <xdr:colOff>114300</xdr:colOff>
      <xdr:row>79</xdr:row>
      <xdr:rowOff>20208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03264"/>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20208</xdr:rowOff>
    </xdr:from>
    <xdr:to>
      <xdr:col>71</xdr:col>
      <xdr:colOff>177800</xdr:colOff>
      <xdr:row>79</xdr:row>
      <xdr:rowOff>65971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64758"/>
          <a:ext cx="889000" cy="4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133259</xdr:rowOff>
    </xdr:from>
    <xdr:to>
      <xdr:col>85</xdr:col>
      <xdr:colOff>177800</xdr:colOff>
      <xdr:row>79</xdr:row>
      <xdr:rowOff>63409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92636</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9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77166</xdr:rowOff>
    </xdr:from>
    <xdr:to>
      <xdr:col>81</xdr:col>
      <xdr:colOff>101600</xdr:colOff>
      <xdr:row>79</xdr:row>
      <xdr:rowOff>7316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23843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79364</xdr:rowOff>
    </xdr:from>
    <xdr:to>
      <xdr:col>76</xdr:col>
      <xdr:colOff>165100</xdr:colOff>
      <xdr:row>79</xdr:row>
      <xdr:rowOff>9514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26041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140858</xdr:rowOff>
    </xdr:from>
    <xdr:to>
      <xdr:col>72</xdr:col>
      <xdr:colOff>38100</xdr:colOff>
      <xdr:row>79</xdr:row>
      <xdr:rowOff>71008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87535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2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15171</xdr:rowOff>
    </xdr:from>
    <xdr:to>
      <xdr:col>67</xdr:col>
      <xdr:colOff>101600</xdr:colOff>
      <xdr:row>79</xdr:row>
      <xdr:rowOff>116771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107898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39103</xdr:rowOff>
    </xdr:from>
    <xdr:to>
      <xdr:col>85</xdr:col>
      <xdr:colOff>127000</xdr:colOff>
      <xdr:row>95</xdr:row>
      <xdr:rowOff>47930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326853"/>
          <a:ext cx="8382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7162</xdr:rowOff>
    </xdr:from>
    <xdr:to>
      <xdr:col>81</xdr:col>
      <xdr:colOff>50800</xdr:colOff>
      <xdr:row>95</xdr:row>
      <xdr:rowOff>47930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9491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157505</xdr:rowOff>
    </xdr:from>
    <xdr:to>
      <xdr:col>76</xdr:col>
      <xdr:colOff>114300</xdr:colOff>
      <xdr:row>95</xdr:row>
      <xdr:rowOff>7162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273805"/>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136601</xdr:rowOff>
    </xdr:from>
    <xdr:to>
      <xdr:col>71</xdr:col>
      <xdr:colOff>177800</xdr:colOff>
      <xdr:row>94</xdr:row>
      <xdr:rowOff>157505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52901"/>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159753</xdr:rowOff>
    </xdr:from>
    <xdr:to>
      <xdr:col>85</xdr:col>
      <xdr:colOff>177800</xdr:colOff>
      <xdr:row>95</xdr:row>
      <xdr:rowOff>89903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138180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168580</xdr:rowOff>
    </xdr:from>
    <xdr:to>
      <xdr:col>81</xdr:col>
      <xdr:colOff>101600</xdr:colOff>
      <xdr:row>95</xdr:row>
      <xdr:rowOff>98730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89857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3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127812</xdr:rowOff>
    </xdr:from>
    <xdr:to>
      <xdr:col>76</xdr:col>
      <xdr:colOff>165100</xdr:colOff>
      <xdr:row>95</xdr:row>
      <xdr:rowOff>57962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74489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106705</xdr:rowOff>
    </xdr:from>
    <xdr:to>
      <xdr:col>72</xdr:col>
      <xdr:colOff>38100</xdr:colOff>
      <xdr:row>95</xdr:row>
      <xdr:rowOff>36855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53382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9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85801</xdr:rowOff>
    </xdr:from>
    <xdr:to>
      <xdr:col>67</xdr:col>
      <xdr:colOff>101600</xdr:colOff>
      <xdr:row>95</xdr:row>
      <xdr:rowOff>15951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32478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9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９１，６９８円となっており、類似団体内平均値を大きく上回り、前年度比でも増加している。主な要因としては、ふるさと納税の寄附件数増による返礼品等の増や退職手当の増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１８７，８６７円となっており、類似団体内平均値を大きく上回り、前年度比でも増加している。主な要因としては、幼児教育・保育の無償化に伴う教育・保育施設運営費の増や生活保護扶助費の増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３７，４２１円となっており、類似団体内平均値を大きく下回り、前年度比でも減少している。主な要因としては、日南総合運動公園野球場スタンド改修事業の終了や、外壁改修等の実施学校数の減による中学校施設整備事業の減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は、寄附金の増や地方交付税の増等により歳入総額が増となったものの、物件費の増や投資的経費の増による歳出総額の増が上回り、また、災害復旧費等の明許繰越に伴い、翌年度に繰り越す財源が増えたことで前年度と比べて４１０百万円と大きく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また、標準財政規模も１８９百万円減少しているものの、財政調整基金残高は、事務事業の見直し等による歳出の合理化を図り、今後の財政事情の変化に対応するための積立を行ったため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百万円増となり、標準財政規模比は前年に比べ０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４５ポイントの増となった。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標準財政規模に占める黒字の割合は、水道事業会計の占める割合が最も大きく、次いで一般会計、公共下水道事業会計の順となっている。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公共下水道事業会計が２．２２ポイント（△３３７．２百万円）減少した。主な要因としては、国補正の繰越事業が減少したことに伴う未収金の減による流動資産の減少や、未払金の増による流動負債の増加によるもの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このほか、国民健康保険特別会計においては０．５４ポイント（△８４百万円）減少した。主な要因としては、被保険者数の減により、税収や保険給付費等が減少したことに伴うことが大きい。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なお、一般会計以外の会計については、若干の変動はあるものの前年度とほぼ同程度の構成比率で動いている。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6"/>
      <c r="DK3" s="186"/>
      <c r="DL3" s="186"/>
      <c r="DM3" s="186"/>
      <c r="DN3" s="186"/>
      <c r="DO3" s="186"/>
    </row>
    <row r="4" spans="1:119" ht="18.75" customHeight="1" x14ac:dyDescent="0.2">
      <c r="A4" s="187"/>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28222906</v>
      </c>
      <c r="BO4" s="430"/>
      <c r="BP4" s="430"/>
      <c r="BQ4" s="430"/>
      <c r="BR4" s="430"/>
      <c r="BS4" s="430"/>
      <c r="BT4" s="430"/>
      <c r="BU4" s="431"/>
      <c r="BV4" s="429">
        <v>27042830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2.4</v>
      </c>
      <c r="CU4" s="436"/>
      <c r="CV4" s="436"/>
      <c r="CW4" s="436"/>
      <c r="CX4" s="436"/>
      <c r="CY4" s="436"/>
      <c r="CZ4" s="436"/>
      <c r="DA4" s="437"/>
      <c r="DB4" s="435">
        <v>5.0999999999999996</v>
      </c>
      <c r="DC4" s="436"/>
      <c r="DD4" s="436"/>
      <c r="DE4" s="436"/>
      <c r="DF4" s="436"/>
      <c r="DG4" s="436"/>
      <c r="DH4" s="436"/>
      <c r="DI4" s="437"/>
      <c r="DJ4" s="186"/>
      <c r="DK4" s="186"/>
      <c r="DL4" s="186"/>
      <c r="DM4" s="186"/>
      <c r="DN4" s="186"/>
      <c r="DO4" s="186"/>
    </row>
    <row r="5" spans="1:119" ht="18.75" customHeight="1" x14ac:dyDescent="0.2">
      <c r="A5" s="187"/>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27574868</v>
      </c>
      <c r="BO5" s="467"/>
      <c r="BP5" s="467"/>
      <c r="BQ5" s="467"/>
      <c r="BR5" s="467"/>
      <c r="BS5" s="467"/>
      <c r="BT5" s="467"/>
      <c r="BU5" s="468"/>
      <c r="BV5" s="466">
        <v>26186425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97.8</v>
      </c>
      <c r="CU5" s="464"/>
      <c r="CV5" s="464"/>
      <c r="CW5" s="464"/>
      <c r="CX5" s="464"/>
      <c r="CY5" s="464"/>
      <c r="CZ5" s="464"/>
      <c r="DA5" s="465"/>
      <c r="DB5" s="463">
        <v>97.7</v>
      </c>
      <c r="DC5" s="464"/>
      <c r="DD5" s="464"/>
      <c r="DE5" s="464"/>
      <c r="DF5" s="464"/>
      <c r="DG5" s="464"/>
      <c r="DH5" s="464"/>
      <c r="DI5" s="465"/>
      <c r="DJ5" s="186"/>
      <c r="DK5" s="186"/>
      <c r="DL5" s="186"/>
      <c r="DM5" s="186"/>
      <c r="DN5" s="186"/>
      <c r="DO5" s="186"/>
    </row>
    <row r="6" spans="1:119" ht="18.75" customHeight="1" x14ac:dyDescent="0.2">
      <c r="A6" s="187"/>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648038</v>
      </c>
      <c r="BO6" s="467"/>
      <c r="BP6" s="467"/>
      <c r="BQ6" s="467"/>
      <c r="BR6" s="467"/>
      <c r="BS6" s="467"/>
      <c r="BT6" s="467"/>
      <c r="BU6" s="468"/>
      <c r="BV6" s="466">
        <v>856405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101.4</v>
      </c>
      <c r="CU6" s="504"/>
      <c r="CV6" s="504"/>
      <c r="CW6" s="504"/>
      <c r="CX6" s="504"/>
      <c r="CY6" s="504"/>
      <c r="CZ6" s="504"/>
      <c r="DA6" s="505"/>
      <c r="DB6" s="503">
        <v>102.3</v>
      </c>
      <c r="DC6" s="504"/>
      <c r="DD6" s="504"/>
      <c r="DE6" s="504"/>
      <c r="DF6" s="504"/>
      <c r="DG6" s="504"/>
      <c r="DH6" s="504"/>
      <c r="DI6" s="505"/>
      <c r="DJ6" s="186"/>
      <c r="DK6" s="186"/>
      <c r="DL6" s="186"/>
      <c r="DM6" s="186"/>
      <c r="DN6" s="186"/>
      <c r="DO6" s="186"/>
    </row>
    <row r="7" spans="1:119" ht="18.75" customHeight="1" x14ac:dyDescent="0.2">
      <c r="A7" s="187"/>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291005</v>
      </c>
      <c r="BO7" s="467"/>
      <c r="BP7" s="467"/>
      <c r="BQ7" s="467"/>
      <c r="BR7" s="467"/>
      <c r="BS7" s="467"/>
      <c r="BT7" s="467"/>
      <c r="BU7" s="468"/>
      <c r="BV7" s="466">
        <v>89720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14833521</v>
      </c>
      <c r="CU7" s="467"/>
      <c r="CV7" s="467"/>
      <c r="CW7" s="467"/>
      <c r="CX7" s="467"/>
      <c r="CY7" s="467"/>
      <c r="CZ7" s="467"/>
      <c r="DA7" s="468"/>
      <c r="DB7" s="466">
        <v>15022752</v>
      </c>
      <c r="DC7" s="467"/>
      <c r="DD7" s="467"/>
      <c r="DE7" s="467"/>
      <c r="DF7" s="467"/>
      <c r="DG7" s="467"/>
      <c r="DH7" s="467"/>
      <c r="DI7" s="468"/>
      <c r="DJ7" s="186"/>
      <c r="DK7" s="186"/>
      <c r="DL7" s="186"/>
      <c r="DM7" s="186"/>
      <c r="DN7" s="186"/>
      <c r="DO7" s="186"/>
    </row>
    <row r="8" spans="1:119" ht="18.75" customHeight="1" thickBot="1" x14ac:dyDescent="0.25">
      <c r="A8" s="187"/>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357033</v>
      </c>
      <c r="BO8" s="467"/>
      <c r="BP8" s="467"/>
      <c r="BQ8" s="467"/>
      <c r="BR8" s="467"/>
      <c r="BS8" s="467"/>
      <c r="BT8" s="467"/>
      <c r="BU8" s="468"/>
      <c r="BV8" s="466">
        <v>766685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0.41</v>
      </c>
      <c r="CU8" s="507"/>
      <c r="CV8" s="507"/>
      <c r="CW8" s="507"/>
      <c r="CX8" s="507"/>
      <c r="CY8" s="507"/>
      <c r="CZ8" s="507"/>
      <c r="DA8" s="508"/>
      <c r="DB8" s="506">
        <v>0.4</v>
      </c>
      <c r="DC8" s="507"/>
      <c r="DD8" s="507"/>
      <c r="DE8" s="507"/>
      <c r="DF8" s="507"/>
      <c r="DG8" s="507"/>
      <c r="DH8" s="507"/>
      <c r="DI8" s="508"/>
      <c r="DJ8" s="186"/>
      <c r="DK8" s="186"/>
      <c r="DL8" s="186"/>
      <c r="DM8" s="186"/>
      <c r="DN8" s="186"/>
      <c r="DO8" s="186"/>
    </row>
    <row r="9" spans="1:119" ht="18.75" customHeight="1" thickBot="1" x14ac:dyDescent="0.25">
      <c r="A9" s="187"/>
      <c r="B9" s="460" t="s">
        <v>111</v>
      </c>
      <c r="C9" s="461"/>
      <c r="D9" s="461"/>
      <c r="E9" s="461"/>
      <c r="F9" s="461"/>
      <c r="G9" s="461"/>
      <c r="H9" s="461"/>
      <c r="I9" s="461"/>
      <c r="J9" s="461"/>
      <c r="K9" s="509"/>
      <c r="L9" s="510" t="s">
        <v>112</v>
      </c>
      <c r="M9" s="511"/>
      <c r="N9" s="511"/>
      <c r="O9" s="511"/>
      <c r="P9" s="511"/>
      <c r="Q9" s="512"/>
      <c r="R9" s="513">
        <v>54090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-409652</v>
      </c>
      <c r="BO9" s="467"/>
      <c r="BP9" s="467"/>
      <c r="BQ9" s="467"/>
      <c r="BR9" s="467"/>
      <c r="BS9" s="467"/>
      <c r="BT9" s="467"/>
      <c r="BU9" s="468"/>
      <c r="BV9" s="466">
        <v>-7840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14.8</v>
      </c>
      <c r="CU9" s="464"/>
      <c r="CV9" s="464"/>
      <c r="CW9" s="464"/>
      <c r="CX9" s="464"/>
      <c r="CY9" s="464"/>
      <c r="CZ9" s="464"/>
      <c r="DA9" s="465"/>
      <c r="DB9" s="463">
        <v>15.5</v>
      </c>
      <c r="DC9" s="464"/>
      <c r="DD9" s="464"/>
      <c r="DE9" s="464"/>
      <c r="DF9" s="464"/>
      <c r="DG9" s="464"/>
      <c r="DH9" s="464"/>
      <c r="DI9" s="465"/>
      <c r="DJ9" s="186"/>
      <c r="DK9" s="186"/>
      <c r="DL9" s="186"/>
      <c r="DM9" s="186"/>
      <c r="DN9" s="186"/>
      <c r="DO9" s="186"/>
    </row>
    <row r="10" spans="1:119" ht="18.75" customHeight="1" thickBot="1" x14ac:dyDescent="0.25">
      <c r="A10" s="187"/>
      <c r="B10" s="460"/>
      <c r="C10" s="461"/>
      <c r="D10" s="461"/>
      <c r="E10" s="461"/>
      <c r="F10" s="461"/>
      <c r="G10" s="461"/>
      <c r="H10" s="461"/>
      <c r="I10" s="461"/>
      <c r="J10" s="461"/>
      <c r="K10" s="509"/>
      <c r="L10" s="516" t="s">
        <v>117</v>
      </c>
      <c r="M10" s="496"/>
      <c r="N10" s="496"/>
      <c r="O10" s="496"/>
      <c r="P10" s="496"/>
      <c r="Q10" s="497"/>
      <c r="R10" s="517">
        <v>57689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488959</v>
      </c>
      <c r="BO10" s="467"/>
      <c r="BP10" s="467"/>
      <c r="BQ10" s="467"/>
      <c r="BR10" s="467"/>
      <c r="BS10" s="467"/>
      <c r="BT10" s="467"/>
      <c r="BU10" s="468"/>
      <c r="BV10" s="466">
        <v>435504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6"/>
      <c r="DK11" s="186"/>
      <c r="DL11" s="186"/>
      <c r="DM11" s="186"/>
      <c r="DN11" s="186"/>
      <c r="DO11" s="186"/>
    </row>
    <row r="12" spans="1:119" ht="18.75" customHeight="1" x14ac:dyDescent="0.2">
      <c r="A12" s="187"/>
      <c r="B12" s="526" t="s">
        <v>129</v>
      </c>
      <c r="C12" s="527"/>
      <c r="D12" s="527"/>
      <c r="E12" s="527"/>
      <c r="F12" s="527"/>
      <c r="G12" s="527"/>
      <c r="H12" s="527"/>
      <c r="I12" s="527"/>
      <c r="J12" s="527"/>
      <c r="K12" s="528"/>
      <c r="L12" s="535" t="s">
        <v>130</v>
      </c>
      <c r="M12" s="536"/>
      <c r="N12" s="536"/>
      <c r="O12" s="536"/>
      <c r="P12" s="536"/>
      <c r="Q12" s="537"/>
      <c r="R12" s="538">
        <v>52801</v>
      </c>
      <c r="S12" s="539"/>
      <c r="T12" s="539"/>
      <c r="U12" s="539"/>
      <c r="V12" s="540"/>
      <c r="W12" s="541" t="s">
        <v>1</v>
      </c>
      <c r="X12" s="499"/>
      <c r="Y12" s="499"/>
      <c r="Z12" s="499"/>
      <c r="AA12" s="499"/>
      <c r="AB12" s="542"/>
      <c r="AC12" s="543" t="s">
        <v>131</v>
      </c>
      <c r="AD12" s="544"/>
      <c r="AE12" s="544"/>
      <c r="AF12" s="544"/>
      <c r="AG12" s="545"/>
      <c r="AH12" s="543" t="s">
        <v>132</v>
      </c>
      <c r="AI12" s="544"/>
      <c r="AJ12" s="544"/>
      <c r="AK12" s="544"/>
      <c r="AL12" s="546"/>
      <c r="AM12" s="495" t="s">
        <v>133</v>
      </c>
      <c r="AN12" s="496"/>
      <c r="AO12" s="496"/>
      <c r="AP12" s="496"/>
      <c r="AQ12" s="496"/>
      <c r="AR12" s="496"/>
      <c r="AS12" s="496"/>
      <c r="AT12" s="497"/>
      <c r="AU12" s="498" t="s">
        <v>119</v>
      </c>
      <c r="AV12" s="499"/>
      <c r="AW12" s="499"/>
      <c r="AX12" s="499"/>
      <c r="AY12" s="500" t="s">
        <v>134</v>
      </c>
      <c r="AZ12" s="501"/>
      <c r="BA12" s="501"/>
      <c r="BB12" s="501"/>
      <c r="BC12" s="501"/>
      <c r="BD12" s="501"/>
      <c r="BE12" s="501"/>
      <c r="BF12" s="501"/>
      <c r="BG12" s="501"/>
      <c r="BH12" s="501"/>
      <c r="BI12" s="501"/>
      <c r="BJ12" s="501"/>
      <c r="BK12" s="501"/>
      <c r="BL12" s="501"/>
      <c r="BM12" s="502"/>
      <c r="BN12" s="466">
        <v>455000</v>
      </c>
      <c r="BO12" s="467"/>
      <c r="BP12" s="467"/>
      <c r="BQ12" s="467"/>
      <c r="BR12" s="467"/>
      <c r="BS12" s="467"/>
      <c r="BT12" s="467"/>
      <c r="BU12" s="468"/>
      <c r="BV12" s="466">
        <v>457000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6"/>
      <c r="DK12" s="186"/>
      <c r="DL12" s="186"/>
      <c r="DM12" s="186"/>
      <c r="DN12" s="186"/>
      <c r="DO12" s="186"/>
    </row>
    <row r="13" spans="1:119" ht="18.75" customHeight="1" x14ac:dyDescent="0.2">
      <c r="A13" s="187"/>
      <c r="B13" s="529"/>
      <c r="C13" s="530"/>
      <c r="D13" s="530"/>
      <c r="E13" s="530"/>
      <c r="F13" s="530"/>
      <c r="G13" s="530"/>
      <c r="H13" s="530"/>
      <c r="I13" s="530"/>
      <c r="J13" s="530"/>
      <c r="K13" s="531"/>
      <c r="L13" s="197"/>
      <c r="M13" s="557" t="s">
        <v>137</v>
      </c>
      <c r="N13" s="558"/>
      <c r="O13" s="558"/>
      <c r="P13" s="558"/>
      <c r="Q13" s="559"/>
      <c r="R13" s="550">
        <v>52356</v>
      </c>
      <c r="S13" s="551"/>
      <c r="T13" s="551"/>
      <c r="U13" s="551"/>
      <c r="V13" s="552"/>
      <c r="W13" s="482" t="s">
        <v>138</v>
      </c>
      <c r="X13" s="483"/>
      <c r="Y13" s="483"/>
      <c r="Z13" s="483"/>
      <c r="AA13" s="483"/>
      <c r="AB13" s="473"/>
      <c r="AC13" s="517">
        <v>2912</v>
      </c>
      <c r="AD13" s="518"/>
      <c r="AE13" s="518"/>
      <c r="AF13" s="518"/>
      <c r="AG13" s="560"/>
      <c r="AH13" s="517">
        <v>3454</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-375693</v>
      </c>
      <c r="BO13" s="467"/>
      <c r="BP13" s="467"/>
      <c r="BQ13" s="467"/>
      <c r="BR13" s="467"/>
      <c r="BS13" s="467"/>
      <c r="BT13" s="467"/>
      <c r="BU13" s="468"/>
      <c r="BV13" s="466">
        <v>-29336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9.5</v>
      </c>
      <c r="CU13" s="464"/>
      <c r="CV13" s="464"/>
      <c r="CW13" s="464"/>
      <c r="CX13" s="464"/>
      <c r="CY13" s="464"/>
      <c r="CZ13" s="464"/>
      <c r="DA13" s="465"/>
      <c r="DB13" s="463">
        <v>9.8000000000000007</v>
      </c>
      <c r="DC13" s="464"/>
      <c r="DD13" s="464"/>
      <c r="DE13" s="464"/>
      <c r="DF13" s="464"/>
      <c r="DG13" s="464"/>
      <c r="DH13" s="464"/>
      <c r="DI13" s="465"/>
      <c r="DJ13" s="186"/>
      <c r="DK13" s="186"/>
      <c r="DL13" s="186"/>
      <c r="DM13" s="186"/>
      <c r="DN13" s="186"/>
      <c r="DO13" s="186"/>
    </row>
    <row r="14" spans="1:119" ht="18.75" customHeight="1" thickBot="1" x14ac:dyDescent="0.25">
      <c r="A14" s="187"/>
      <c r="B14" s="529"/>
      <c r="C14" s="530"/>
      <c r="D14" s="530"/>
      <c r="E14" s="530"/>
      <c r="F14" s="530"/>
      <c r="G14" s="530"/>
      <c r="H14" s="530"/>
      <c r="I14" s="530"/>
      <c r="J14" s="530"/>
      <c r="K14" s="531"/>
      <c r="L14" s="547" t="s">
        <v>143</v>
      </c>
      <c r="M14" s="548"/>
      <c r="N14" s="548"/>
      <c r="O14" s="548"/>
      <c r="P14" s="548"/>
      <c r="Q14" s="549"/>
      <c r="R14" s="550">
        <v>53585</v>
      </c>
      <c r="S14" s="551"/>
      <c r="T14" s="551"/>
      <c r="U14" s="551"/>
      <c r="V14" s="552"/>
      <c r="W14" s="456"/>
      <c r="X14" s="457"/>
      <c r="Y14" s="457"/>
      <c r="Z14" s="457"/>
      <c r="AA14" s="457"/>
      <c r="AB14" s="446"/>
      <c r="AC14" s="553">
        <v>12.2</v>
      </c>
      <c r="AD14" s="554"/>
      <c r="AE14" s="554"/>
      <c r="AF14" s="554"/>
      <c r="AG14" s="555"/>
      <c r="AH14" s="553">
        <v>13.5</v>
      </c>
      <c r="AI14" s="554"/>
      <c r="AJ14" s="554"/>
      <c r="AK14" s="554"/>
      <c r="AL14" s="556"/>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61" t="s">
        <v>144</v>
      </c>
      <c r="CE14" s="562"/>
      <c r="CF14" s="562"/>
      <c r="CG14" s="562"/>
      <c r="CH14" s="562"/>
      <c r="CI14" s="562"/>
      <c r="CJ14" s="562"/>
      <c r="CK14" s="562"/>
      <c r="CL14" s="562"/>
      <c r="CM14" s="562"/>
      <c r="CN14" s="562"/>
      <c r="CO14" s="562"/>
      <c r="CP14" s="562"/>
      <c r="CQ14" s="562"/>
      <c r="CR14" s="562"/>
      <c r="CS14" s="563"/>
      <c r="CT14" s="564">
        <v>76.900000000000006</v>
      </c>
      <c r="CU14" s="565"/>
      <c r="CV14" s="565"/>
      <c r="CW14" s="565"/>
      <c r="CX14" s="565"/>
      <c r="CY14" s="565"/>
      <c r="CZ14" s="565"/>
      <c r="DA14" s="566"/>
      <c r="DB14" s="564">
        <v>82.3</v>
      </c>
      <c r="DC14" s="565"/>
      <c r="DD14" s="565"/>
      <c r="DE14" s="565"/>
      <c r="DF14" s="565"/>
      <c r="DG14" s="565"/>
      <c r="DH14" s="565"/>
      <c r="DI14" s="566"/>
      <c r="DJ14" s="186"/>
      <c r="DK14" s="186"/>
      <c r="DL14" s="186"/>
      <c r="DM14" s="186"/>
      <c r="DN14" s="186"/>
      <c r="DO14" s="186"/>
    </row>
    <row r="15" spans="1:119" ht="18.75" customHeight="1" x14ac:dyDescent="0.2">
      <c r="A15" s="187"/>
      <c r="B15" s="529"/>
      <c r="C15" s="530"/>
      <c r="D15" s="530"/>
      <c r="E15" s="530"/>
      <c r="F15" s="530"/>
      <c r="G15" s="530"/>
      <c r="H15" s="530"/>
      <c r="I15" s="530"/>
      <c r="J15" s="530"/>
      <c r="K15" s="531"/>
      <c r="L15" s="197"/>
      <c r="M15" s="557" t="s">
        <v>145</v>
      </c>
      <c r="N15" s="558"/>
      <c r="O15" s="558"/>
      <c r="P15" s="558"/>
      <c r="Q15" s="559"/>
      <c r="R15" s="550">
        <v>53177</v>
      </c>
      <c r="S15" s="551"/>
      <c r="T15" s="551"/>
      <c r="U15" s="551"/>
      <c r="V15" s="552"/>
      <c r="W15" s="482" t="s">
        <v>146</v>
      </c>
      <c r="X15" s="483"/>
      <c r="Y15" s="483"/>
      <c r="Z15" s="483"/>
      <c r="AA15" s="483"/>
      <c r="AB15" s="473"/>
      <c r="AC15" s="517">
        <v>5133</v>
      </c>
      <c r="AD15" s="518"/>
      <c r="AE15" s="518"/>
      <c r="AF15" s="518"/>
      <c r="AG15" s="560"/>
      <c r="AH15" s="517">
        <v>5675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5170498</v>
      </c>
      <c r="BO15" s="430"/>
      <c r="BP15" s="430"/>
      <c r="BQ15" s="430"/>
      <c r="BR15" s="430"/>
      <c r="BS15" s="430"/>
      <c r="BT15" s="430"/>
      <c r="BU15" s="431"/>
      <c r="BV15" s="429">
        <v>5307124</v>
      </c>
      <c r="BW15" s="430"/>
      <c r="BX15" s="430"/>
      <c r="BY15" s="430"/>
      <c r="BZ15" s="430"/>
      <c r="CA15" s="430"/>
      <c r="CB15" s="430"/>
      <c r="CC15" s="431"/>
      <c r="CD15" s="567" t="s">
        <v>148</v>
      </c>
      <c r="CE15" s="568"/>
      <c r="CF15" s="568"/>
      <c r="CG15" s="568"/>
      <c r="CH15" s="568"/>
      <c r="CI15" s="568"/>
      <c r="CJ15" s="568"/>
      <c r="CK15" s="568"/>
      <c r="CL15" s="568"/>
      <c r="CM15" s="568"/>
      <c r="CN15" s="568"/>
      <c r="CO15" s="568"/>
      <c r="CP15" s="568"/>
      <c r="CQ15" s="568"/>
      <c r="CR15" s="568"/>
      <c r="CS15" s="569"/>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29"/>
      <c r="C16" s="530"/>
      <c r="D16" s="530"/>
      <c r="E16" s="530"/>
      <c r="F16" s="530"/>
      <c r="G16" s="530"/>
      <c r="H16" s="530"/>
      <c r="I16" s="530"/>
      <c r="J16" s="530"/>
      <c r="K16" s="531"/>
      <c r="L16" s="547" t="s">
        <v>149</v>
      </c>
      <c r="M16" s="578"/>
      <c r="N16" s="578"/>
      <c r="O16" s="578"/>
      <c r="P16" s="578"/>
      <c r="Q16" s="579"/>
      <c r="R16" s="570" t="s">
        <v>150</v>
      </c>
      <c r="S16" s="571"/>
      <c r="T16" s="571"/>
      <c r="U16" s="571"/>
      <c r="V16" s="572"/>
      <c r="W16" s="456"/>
      <c r="X16" s="457"/>
      <c r="Y16" s="457"/>
      <c r="Z16" s="457"/>
      <c r="AA16" s="457"/>
      <c r="AB16" s="446"/>
      <c r="AC16" s="553">
        <v>21.6</v>
      </c>
      <c r="AD16" s="554"/>
      <c r="AE16" s="554"/>
      <c r="AF16" s="554"/>
      <c r="AG16" s="555"/>
      <c r="AH16" s="553">
        <v>22.2</v>
      </c>
      <c r="AI16" s="554"/>
      <c r="AJ16" s="554"/>
      <c r="AK16" s="554"/>
      <c r="AL16" s="556"/>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12761348</v>
      </c>
      <c r="BO16" s="467"/>
      <c r="BP16" s="467"/>
      <c r="BQ16" s="467"/>
      <c r="BR16" s="467"/>
      <c r="BS16" s="467"/>
      <c r="BT16" s="467"/>
      <c r="BU16" s="468"/>
      <c r="BV16" s="466">
        <v>12620487</v>
      </c>
      <c r="BW16" s="467"/>
      <c r="BX16" s="467"/>
      <c r="BY16" s="467"/>
      <c r="BZ16" s="467"/>
      <c r="CA16" s="467"/>
      <c r="CB16" s="467"/>
      <c r="CC16" s="468"/>
      <c r="CD16" s="201"/>
      <c r="CE16" s="576"/>
      <c r="CF16" s="576"/>
      <c r="CG16" s="576"/>
      <c r="CH16" s="576"/>
      <c r="CI16" s="576"/>
      <c r="CJ16" s="576"/>
      <c r="CK16" s="576"/>
      <c r="CL16" s="576"/>
      <c r="CM16" s="576"/>
      <c r="CN16" s="576"/>
      <c r="CO16" s="576"/>
      <c r="CP16" s="576"/>
      <c r="CQ16" s="576"/>
      <c r="CR16" s="576"/>
      <c r="CS16" s="577"/>
      <c r="CT16" s="463"/>
      <c r="CU16" s="464"/>
      <c r="CV16" s="464"/>
      <c r="CW16" s="464"/>
      <c r="CX16" s="464"/>
      <c r="CY16" s="464"/>
      <c r="CZ16" s="464"/>
      <c r="DA16" s="465"/>
      <c r="DB16" s="463"/>
      <c r="DC16" s="464"/>
      <c r="DD16" s="464"/>
      <c r="DE16" s="464"/>
      <c r="DF16" s="464"/>
      <c r="DG16" s="464"/>
      <c r="DH16" s="464"/>
      <c r="DI16" s="465"/>
      <c r="DJ16" s="186"/>
      <c r="DK16" s="186"/>
      <c r="DL16" s="186"/>
      <c r="DM16" s="186"/>
      <c r="DN16" s="186"/>
      <c r="DO16" s="186"/>
    </row>
    <row r="17" spans="1:119" ht="18.75" customHeight="1" thickBot="1" x14ac:dyDescent="0.25">
      <c r="A17" s="187"/>
      <c r="B17" s="532"/>
      <c r="C17" s="533"/>
      <c r="D17" s="533"/>
      <c r="E17" s="533"/>
      <c r="F17" s="533"/>
      <c r="G17" s="533"/>
      <c r="H17" s="533"/>
      <c r="I17" s="533"/>
      <c r="J17" s="533"/>
      <c r="K17" s="534"/>
      <c r="L17" s="202"/>
      <c r="M17" s="573" t="s">
        <v>152</v>
      </c>
      <c r="N17" s="574"/>
      <c r="O17" s="574"/>
      <c r="P17" s="574"/>
      <c r="Q17" s="575"/>
      <c r="R17" s="570" t="s">
        <v>150</v>
      </c>
      <c r="S17" s="571"/>
      <c r="T17" s="571"/>
      <c r="U17" s="571"/>
      <c r="V17" s="572"/>
      <c r="W17" s="482" t="s">
        <v>153</v>
      </c>
      <c r="X17" s="483"/>
      <c r="Y17" s="483"/>
      <c r="Z17" s="483"/>
      <c r="AA17" s="483"/>
      <c r="AB17" s="473"/>
      <c r="AC17" s="517">
        <v>15737</v>
      </c>
      <c r="AD17" s="518"/>
      <c r="AE17" s="518"/>
      <c r="AF17" s="518"/>
      <c r="AG17" s="560"/>
      <c r="AH17" s="517">
        <v>16460</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6509650</v>
      </c>
      <c r="BO17" s="467"/>
      <c r="BP17" s="467"/>
      <c r="BQ17" s="467"/>
      <c r="BR17" s="467"/>
      <c r="BS17" s="467"/>
      <c r="BT17" s="467"/>
      <c r="BU17" s="468"/>
      <c r="BV17" s="466">
        <v>6711871</v>
      </c>
      <c r="BW17" s="467"/>
      <c r="BX17" s="467"/>
      <c r="BY17" s="467"/>
      <c r="BZ17" s="467"/>
      <c r="CA17" s="467"/>
      <c r="CB17" s="467"/>
      <c r="CC17" s="468"/>
      <c r="CD17" s="201"/>
      <c r="CE17" s="576"/>
      <c r="CF17" s="576"/>
      <c r="CG17" s="576"/>
      <c r="CH17" s="576"/>
      <c r="CI17" s="576"/>
      <c r="CJ17" s="576"/>
      <c r="CK17" s="576"/>
      <c r="CL17" s="576"/>
      <c r="CM17" s="576"/>
      <c r="CN17" s="576"/>
      <c r="CO17" s="576"/>
      <c r="CP17" s="576"/>
      <c r="CQ17" s="576"/>
      <c r="CR17" s="576"/>
      <c r="CS17" s="577"/>
      <c r="CT17" s="463"/>
      <c r="CU17" s="464"/>
      <c r="CV17" s="464"/>
      <c r="CW17" s="464"/>
      <c r="CX17" s="464"/>
      <c r="CY17" s="464"/>
      <c r="CZ17" s="464"/>
      <c r="DA17" s="465"/>
      <c r="DB17" s="463"/>
      <c r="DC17" s="464"/>
      <c r="DD17" s="464"/>
      <c r="DE17" s="464"/>
      <c r="DF17" s="464"/>
      <c r="DG17" s="464"/>
      <c r="DH17" s="464"/>
      <c r="DI17" s="465"/>
      <c r="DJ17" s="186"/>
      <c r="DK17" s="186"/>
      <c r="DL17" s="186"/>
      <c r="DM17" s="186"/>
      <c r="DN17" s="186"/>
      <c r="DO17" s="186"/>
    </row>
    <row r="18" spans="1:119" ht="18.75" customHeight="1" thickBot="1" x14ac:dyDescent="0.25">
      <c r="A18" s="187"/>
      <c r="B18" s="580" t="s">
        <v>155</v>
      </c>
      <c r="C18" s="509"/>
      <c r="D18" s="509"/>
      <c r="E18" s="581"/>
      <c r="F18" s="581"/>
      <c r="G18" s="581"/>
      <c r="H18" s="581"/>
      <c r="I18" s="581"/>
      <c r="J18" s="581"/>
      <c r="K18" s="581"/>
      <c r="L18" s="582">
        <v>536.11</v>
      </c>
      <c r="M18" s="582"/>
      <c r="N18" s="582"/>
      <c r="O18" s="582"/>
      <c r="P18" s="582"/>
      <c r="Q18" s="582"/>
      <c r="R18" s="583"/>
      <c r="S18" s="583"/>
      <c r="T18" s="583"/>
      <c r="U18" s="583"/>
      <c r="V18" s="584"/>
      <c r="W18" s="484"/>
      <c r="X18" s="485"/>
      <c r="Y18" s="485"/>
      <c r="Z18" s="485"/>
      <c r="AA18" s="485"/>
      <c r="AB18" s="476"/>
      <c r="AC18" s="585">
        <v>66.2</v>
      </c>
      <c r="AD18" s="586"/>
      <c r="AE18" s="586"/>
      <c r="AF18" s="586"/>
      <c r="AG18" s="587"/>
      <c r="AH18" s="585">
        <v>64.3</v>
      </c>
      <c r="AI18" s="586"/>
      <c r="AJ18" s="586"/>
      <c r="AK18" s="586"/>
      <c r="AL18" s="588"/>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14904796</v>
      </c>
      <c r="BO18" s="467"/>
      <c r="BP18" s="467"/>
      <c r="BQ18" s="467"/>
      <c r="BR18" s="467"/>
      <c r="BS18" s="467"/>
      <c r="BT18" s="467"/>
      <c r="BU18" s="468"/>
      <c r="BV18" s="466">
        <v>14955854</v>
      </c>
      <c r="BW18" s="467"/>
      <c r="BX18" s="467"/>
      <c r="BY18" s="467"/>
      <c r="BZ18" s="467"/>
      <c r="CA18" s="467"/>
      <c r="CB18" s="467"/>
      <c r="CC18" s="468"/>
      <c r="CD18" s="201"/>
      <c r="CE18" s="576"/>
      <c r="CF18" s="576"/>
      <c r="CG18" s="576"/>
      <c r="CH18" s="576"/>
      <c r="CI18" s="576"/>
      <c r="CJ18" s="576"/>
      <c r="CK18" s="576"/>
      <c r="CL18" s="576"/>
      <c r="CM18" s="576"/>
      <c r="CN18" s="576"/>
      <c r="CO18" s="576"/>
      <c r="CP18" s="576"/>
      <c r="CQ18" s="576"/>
      <c r="CR18" s="576"/>
      <c r="CS18" s="577"/>
      <c r="CT18" s="463"/>
      <c r="CU18" s="464"/>
      <c r="CV18" s="464"/>
      <c r="CW18" s="464"/>
      <c r="CX18" s="464"/>
      <c r="CY18" s="464"/>
      <c r="CZ18" s="464"/>
      <c r="DA18" s="465"/>
      <c r="DB18" s="463"/>
      <c r="DC18" s="464"/>
      <c r="DD18" s="464"/>
      <c r="DE18" s="464"/>
      <c r="DF18" s="464"/>
      <c r="DG18" s="464"/>
      <c r="DH18" s="464"/>
      <c r="DI18" s="465"/>
      <c r="DJ18" s="186"/>
      <c r="DK18" s="186"/>
      <c r="DL18" s="186"/>
      <c r="DM18" s="186"/>
      <c r="DN18" s="186"/>
      <c r="DO18" s="186"/>
    </row>
    <row r="19" spans="1:119" ht="18.75" customHeight="1" thickBot="1" x14ac:dyDescent="0.25">
      <c r="A19" s="187"/>
      <c r="B19" s="580" t="s">
        <v>157</v>
      </c>
      <c r="C19" s="509"/>
      <c r="D19" s="509"/>
      <c r="E19" s="581"/>
      <c r="F19" s="581"/>
      <c r="G19" s="581"/>
      <c r="H19" s="581"/>
      <c r="I19" s="581"/>
      <c r="J19" s="581"/>
      <c r="K19" s="581"/>
      <c r="L19" s="589">
        <v>101</v>
      </c>
      <c r="M19" s="589"/>
      <c r="N19" s="589"/>
      <c r="O19" s="589"/>
      <c r="P19" s="589"/>
      <c r="Q19" s="589"/>
      <c r="R19" s="590"/>
      <c r="S19" s="590"/>
      <c r="T19" s="590"/>
      <c r="U19" s="590"/>
      <c r="V19" s="591"/>
      <c r="W19" s="423"/>
      <c r="X19" s="424"/>
      <c r="Y19" s="424"/>
      <c r="Z19" s="424"/>
      <c r="AA19" s="424"/>
      <c r="AB19" s="424"/>
      <c r="AC19" s="598"/>
      <c r="AD19" s="598"/>
      <c r="AE19" s="598"/>
      <c r="AF19" s="598"/>
      <c r="AG19" s="598"/>
      <c r="AH19" s="598"/>
      <c r="AI19" s="598"/>
      <c r="AJ19" s="598"/>
      <c r="AK19" s="598"/>
      <c r="AL19" s="599"/>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18458907</v>
      </c>
      <c r="BO19" s="467"/>
      <c r="BP19" s="467"/>
      <c r="BQ19" s="467"/>
      <c r="BR19" s="467"/>
      <c r="BS19" s="467"/>
      <c r="BT19" s="467"/>
      <c r="BU19" s="468"/>
      <c r="BV19" s="466">
        <v>17833733</v>
      </c>
      <c r="BW19" s="467"/>
      <c r="BX19" s="467"/>
      <c r="BY19" s="467"/>
      <c r="BZ19" s="467"/>
      <c r="CA19" s="467"/>
      <c r="CB19" s="467"/>
      <c r="CC19" s="468"/>
      <c r="CD19" s="201"/>
      <c r="CE19" s="576"/>
      <c r="CF19" s="576"/>
      <c r="CG19" s="576"/>
      <c r="CH19" s="576"/>
      <c r="CI19" s="576"/>
      <c r="CJ19" s="576"/>
      <c r="CK19" s="576"/>
      <c r="CL19" s="576"/>
      <c r="CM19" s="576"/>
      <c r="CN19" s="576"/>
      <c r="CO19" s="576"/>
      <c r="CP19" s="576"/>
      <c r="CQ19" s="576"/>
      <c r="CR19" s="576"/>
      <c r="CS19" s="577"/>
      <c r="CT19" s="463"/>
      <c r="CU19" s="464"/>
      <c r="CV19" s="464"/>
      <c r="CW19" s="464"/>
      <c r="CX19" s="464"/>
      <c r="CY19" s="464"/>
      <c r="CZ19" s="464"/>
      <c r="DA19" s="465"/>
      <c r="DB19" s="463"/>
      <c r="DC19" s="464"/>
      <c r="DD19" s="464"/>
      <c r="DE19" s="464"/>
      <c r="DF19" s="464"/>
      <c r="DG19" s="464"/>
      <c r="DH19" s="464"/>
      <c r="DI19" s="465"/>
      <c r="DJ19" s="186"/>
      <c r="DK19" s="186"/>
      <c r="DL19" s="186"/>
      <c r="DM19" s="186"/>
      <c r="DN19" s="186"/>
      <c r="DO19" s="186"/>
    </row>
    <row r="20" spans="1:119" ht="18.75" customHeight="1" thickBot="1" x14ac:dyDescent="0.25">
      <c r="A20" s="187"/>
      <c r="B20" s="580" t="s">
        <v>159</v>
      </c>
      <c r="C20" s="509"/>
      <c r="D20" s="509"/>
      <c r="E20" s="581"/>
      <c r="F20" s="581"/>
      <c r="G20" s="581"/>
      <c r="H20" s="581"/>
      <c r="I20" s="581"/>
      <c r="J20" s="581"/>
      <c r="K20" s="581"/>
      <c r="L20" s="589">
        <v>22678</v>
      </c>
      <c r="M20" s="589"/>
      <c r="N20" s="589"/>
      <c r="O20" s="589"/>
      <c r="P20" s="589"/>
      <c r="Q20" s="589"/>
      <c r="R20" s="590"/>
      <c r="S20" s="590"/>
      <c r="T20" s="590"/>
      <c r="U20" s="590"/>
      <c r="V20" s="591"/>
      <c r="W20" s="484"/>
      <c r="X20" s="485"/>
      <c r="Y20" s="485"/>
      <c r="Z20" s="485"/>
      <c r="AA20" s="485"/>
      <c r="AB20" s="485"/>
      <c r="AC20" s="592"/>
      <c r="AD20" s="592"/>
      <c r="AE20" s="592"/>
      <c r="AF20" s="592"/>
      <c r="AG20" s="592"/>
      <c r="AH20" s="592"/>
      <c r="AI20" s="592"/>
      <c r="AJ20" s="592"/>
      <c r="AK20" s="592"/>
      <c r="AL20" s="593"/>
      <c r="AM20" s="594"/>
      <c r="AN20" s="521"/>
      <c r="AO20" s="521"/>
      <c r="AP20" s="521"/>
      <c r="AQ20" s="521"/>
      <c r="AR20" s="521"/>
      <c r="AS20" s="521"/>
      <c r="AT20" s="522"/>
      <c r="AU20" s="595"/>
      <c r="AV20" s="596"/>
      <c r="AW20" s="596"/>
      <c r="AX20" s="597"/>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1"/>
      <c r="CE20" s="576"/>
      <c r="CF20" s="576"/>
      <c r="CG20" s="576"/>
      <c r="CH20" s="576"/>
      <c r="CI20" s="576"/>
      <c r="CJ20" s="576"/>
      <c r="CK20" s="576"/>
      <c r="CL20" s="576"/>
      <c r="CM20" s="576"/>
      <c r="CN20" s="576"/>
      <c r="CO20" s="576"/>
      <c r="CP20" s="576"/>
      <c r="CQ20" s="576"/>
      <c r="CR20" s="576"/>
      <c r="CS20" s="577"/>
      <c r="CT20" s="463"/>
      <c r="CU20" s="464"/>
      <c r="CV20" s="464"/>
      <c r="CW20" s="464"/>
      <c r="CX20" s="464"/>
      <c r="CY20" s="464"/>
      <c r="CZ20" s="464"/>
      <c r="DA20" s="465"/>
      <c r="DB20" s="463"/>
      <c r="DC20" s="464"/>
      <c r="DD20" s="464"/>
      <c r="DE20" s="464"/>
      <c r="DF20" s="464"/>
      <c r="DG20" s="464"/>
      <c r="DH20" s="464"/>
      <c r="DI20" s="465"/>
      <c r="DJ20" s="186"/>
      <c r="DK20" s="186"/>
      <c r="DL20" s="186"/>
      <c r="DM20" s="186"/>
      <c r="DN20" s="186"/>
      <c r="DO20" s="186"/>
    </row>
    <row r="21" spans="1:119" ht="18.75" customHeight="1" x14ac:dyDescent="0.2">
      <c r="A21" s="187"/>
      <c r="B21" s="600" t="s">
        <v>160</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1"/>
      <c r="CE21" s="576"/>
      <c r="CF21" s="576"/>
      <c r="CG21" s="576"/>
      <c r="CH21" s="576"/>
      <c r="CI21" s="576"/>
      <c r="CJ21" s="576"/>
      <c r="CK21" s="576"/>
      <c r="CL21" s="576"/>
      <c r="CM21" s="576"/>
      <c r="CN21" s="576"/>
      <c r="CO21" s="576"/>
      <c r="CP21" s="576"/>
      <c r="CQ21" s="576"/>
      <c r="CR21" s="576"/>
      <c r="CS21" s="577"/>
      <c r="CT21" s="463"/>
      <c r="CU21" s="464"/>
      <c r="CV21" s="464"/>
      <c r="CW21" s="464"/>
      <c r="CX21" s="464"/>
      <c r="CY21" s="464"/>
      <c r="CZ21" s="464"/>
      <c r="DA21" s="465"/>
      <c r="DB21" s="463"/>
      <c r="DC21" s="464"/>
      <c r="DD21" s="464"/>
      <c r="DE21" s="464"/>
      <c r="DF21" s="464"/>
      <c r="DG21" s="464"/>
      <c r="DH21" s="464"/>
      <c r="DI21" s="465"/>
      <c r="DJ21" s="186"/>
      <c r="DK21" s="186"/>
      <c r="DL21" s="186"/>
      <c r="DM21" s="186"/>
      <c r="DN21" s="186"/>
      <c r="DO21" s="186"/>
    </row>
    <row r="22" spans="1:119" ht="18.75" customHeight="1" thickBot="1" x14ac:dyDescent="0.25">
      <c r="A22" s="187"/>
      <c r="B22" s="603" t="s">
        <v>161</v>
      </c>
      <c r="C22" s="604"/>
      <c r="D22" s="605"/>
      <c r="E22" s="478" t="s">
        <v>1</v>
      </c>
      <c r="F22" s="483"/>
      <c r="G22" s="483"/>
      <c r="H22" s="483"/>
      <c r="I22" s="483"/>
      <c r="J22" s="483"/>
      <c r="K22" s="473"/>
      <c r="L22" s="478" t="s">
        <v>162</v>
      </c>
      <c r="M22" s="483"/>
      <c r="N22" s="483"/>
      <c r="O22" s="483"/>
      <c r="P22" s="473"/>
      <c r="Q22" s="612" t="s">
        <v>163</v>
      </c>
      <c r="R22" s="613"/>
      <c r="S22" s="613"/>
      <c r="T22" s="613"/>
      <c r="U22" s="613"/>
      <c r="V22" s="614"/>
      <c r="W22" s="618" t="s">
        <v>164</v>
      </c>
      <c r="X22" s="604"/>
      <c r="Y22" s="605"/>
      <c r="Z22" s="478" t="s">
        <v>1</v>
      </c>
      <c r="AA22" s="483"/>
      <c r="AB22" s="483"/>
      <c r="AC22" s="483"/>
      <c r="AD22" s="483"/>
      <c r="AE22" s="483"/>
      <c r="AF22" s="483"/>
      <c r="AG22" s="473"/>
      <c r="AH22" s="631" t="s">
        <v>165</v>
      </c>
      <c r="AI22" s="483"/>
      <c r="AJ22" s="483"/>
      <c r="AK22" s="483"/>
      <c r="AL22" s="473"/>
      <c r="AM22" s="631" t="s">
        <v>166</v>
      </c>
      <c r="AN22" s="632"/>
      <c r="AO22" s="632"/>
      <c r="AP22" s="632"/>
      <c r="AQ22" s="632"/>
      <c r="AR22" s="633"/>
      <c r="AS22" s="612" t="s">
        <v>163</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1"/>
      <c r="CE22" s="576"/>
      <c r="CF22" s="576"/>
      <c r="CG22" s="576"/>
      <c r="CH22" s="576"/>
      <c r="CI22" s="576"/>
      <c r="CJ22" s="576"/>
      <c r="CK22" s="576"/>
      <c r="CL22" s="576"/>
      <c r="CM22" s="576"/>
      <c r="CN22" s="576"/>
      <c r="CO22" s="576"/>
      <c r="CP22" s="576"/>
      <c r="CQ22" s="576"/>
      <c r="CR22" s="576"/>
      <c r="CS22" s="577"/>
      <c r="CT22" s="463"/>
      <c r="CU22" s="464"/>
      <c r="CV22" s="464"/>
      <c r="CW22" s="464"/>
      <c r="CX22" s="464"/>
      <c r="CY22" s="464"/>
      <c r="CZ22" s="464"/>
      <c r="DA22" s="465"/>
      <c r="DB22" s="463"/>
      <c r="DC22" s="464"/>
      <c r="DD22" s="464"/>
      <c r="DE22" s="464"/>
      <c r="DF22" s="464"/>
      <c r="DG22" s="464"/>
      <c r="DH22" s="464"/>
      <c r="DI22" s="465"/>
      <c r="DJ22" s="186"/>
      <c r="DK22" s="186"/>
      <c r="DL22" s="186"/>
      <c r="DM22" s="186"/>
      <c r="DN22" s="186"/>
      <c r="DO22" s="186"/>
    </row>
    <row r="23" spans="1:119" ht="18.75" customHeight="1" x14ac:dyDescent="0.2">
      <c r="A23" s="187"/>
      <c r="B23" s="606"/>
      <c r="C23" s="607"/>
      <c r="D23" s="608"/>
      <c r="E23" s="452"/>
      <c r="F23" s="457"/>
      <c r="G23" s="457"/>
      <c r="H23" s="457"/>
      <c r="I23" s="457"/>
      <c r="J23" s="457"/>
      <c r="K23" s="446"/>
      <c r="L23" s="452"/>
      <c r="M23" s="457"/>
      <c r="N23" s="457"/>
      <c r="O23" s="457"/>
      <c r="P23" s="446"/>
      <c r="Q23" s="615"/>
      <c r="R23" s="616"/>
      <c r="S23" s="616"/>
      <c r="T23" s="616"/>
      <c r="U23" s="616"/>
      <c r="V23" s="617"/>
      <c r="W23" s="619"/>
      <c r="X23" s="607"/>
      <c r="Y23" s="608"/>
      <c r="Z23" s="452"/>
      <c r="AA23" s="457"/>
      <c r="AB23" s="457"/>
      <c r="AC23" s="457"/>
      <c r="AD23" s="457"/>
      <c r="AE23" s="457"/>
      <c r="AF23" s="457"/>
      <c r="AG23" s="446"/>
      <c r="AH23" s="452"/>
      <c r="AI23" s="457"/>
      <c r="AJ23" s="457"/>
      <c r="AK23" s="457"/>
      <c r="AL23" s="446"/>
      <c r="AM23" s="634"/>
      <c r="AN23" s="635"/>
      <c r="AO23" s="635"/>
      <c r="AP23" s="635"/>
      <c r="AQ23" s="635"/>
      <c r="AR23" s="636"/>
      <c r="AS23" s="615"/>
      <c r="AT23" s="616"/>
      <c r="AU23" s="616"/>
      <c r="AV23" s="616"/>
      <c r="AW23" s="616"/>
      <c r="AX23" s="638"/>
      <c r="AY23" s="426" t="s">
        <v>167</v>
      </c>
      <c r="AZ23" s="427"/>
      <c r="BA23" s="427"/>
      <c r="BB23" s="427"/>
      <c r="BC23" s="427"/>
      <c r="BD23" s="427"/>
      <c r="BE23" s="427"/>
      <c r="BF23" s="427"/>
      <c r="BG23" s="427"/>
      <c r="BH23" s="427"/>
      <c r="BI23" s="427"/>
      <c r="BJ23" s="427"/>
      <c r="BK23" s="427"/>
      <c r="BL23" s="427"/>
      <c r="BM23" s="428"/>
      <c r="BN23" s="466">
        <v>26941619</v>
      </c>
      <c r="BO23" s="467"/>
      <c r="BP23" s="467"/>
      <c r="BQ23" s="467"/>
      <c r="BR23" s="467"/>
      <c r="BS23" s="467"/>
      <c r="BT23" s="467"/>
      <c r="BU23" s="468"/>
      <c r="BV23" s="466">
        <v>27393595</v>
      </c>
      <c r="BW23" s="467"/>
      <c r="BX23" s="467"/>
      <c r="BY23" s="467"/>
      <c r="BZ23" s="467"/>
      <c r="CA23" s="467"/>
      <c r="CB23" s="467"/>
      <c r="CC23" s="468"/>
      <c r="CD23" s="201"/>
      <c r="CE23" s="576"/>
      <c r="CF23" s="576"/>
      <c r="CG23" s="576"/>
      <c r="CH23" s="576"/>
      <c r="CI23" s="576"/>
      <c r="CJ23" s="576"/>
      <c r="CK23" s="576"/>
      <c r="CL23" s="576"/>
      <c r="CM23" s="576"/>
      <c r="CN23" s="576"/>
      <c r="CO23" s="576"/>
      <c r="CP23" s="576"/>
      <c r="CQ23" s="576"/>
      <c r="CR23" s="576"/>
      <c r="CS23" s="577"/>
      <c r="CT23" s="463"/>
      <c r="CU23" s="464"/>
      <c r="CV23" s="464"/>
      <c r="CW23" s="464"/>
      <c r="CX23" s="464"/>
      <c r="CY23" s="464"/>
      <c r="CZ23" s="464"/>
      <c r="DA23" s="465"/>
      <c r="DB23" s="463"/>
      <c r="DC23" s="464"/>
      <c r="DD23" s="464"/>
      <c r="DE23" s="464"/>
      <c r="DF23" s="464"/>
      <c r="DG23" s="464"/>
      <c r="DH23" s="464"/>
      <c r="DI23" s="465"/>
      <c r="DJ23" s="186"/>
      <c r="DK23" s="186"/>
      <c r="DL23" s="186"/>
      <c r="DM23" s="186"/>
      <c r="DN23" s="186"/>
      <c r="DO23" s="186"/>
    </row>
    <row r="24" spans="1:119" ht="18.75" customHeight="1" thickBot="1" x14ac:dyDescent="0.25">
      <c r="A24" s="187"/>
      <c r="B24" s="606"/>
      <c r="C24" s="607"/>
      <c r="D24" s="608"/>
      <c r="E24" s="516" t="s">
        <v>168</v>
      </c>
      <c r="F24" s="496"/>
      <c r="G24" s="496"/>
      <c r="H24" s="496"/>
      <c r="I24" s="496"/>
      <c r="J24" s="496"/>
      <c r="K24" s="497"/>
      <c r="L24" s="517">
        <v>1</v>
      </c>
      <c r="M24" s="518"/>
      <c r="N24" s="518"/>
      <c r="O24" s="518"/>
      <c r="P24" s="560"/>
      <c r="Q24" s="517">
        <v>7830</v>
      </c>
      <c r="R24" s="518"/>
      <c r="S24" s="518"/>
      <c r="T24" s="518"/>
      <c r="U24" s="518"/>
      <c r="V24" s="560"/>
      <c r="W24" s="619"/>
      <c r="X24" s="607"/>
      <c r="Y24" s="608"/>
      <c r="Z24" s="516" t="s">
        <v>169</v>
      </c>
      <c r="AA24" s="496"/>
      <c r="AB24" s="496"/>
      <c r="AC24" s="496"/>
      <c r="AD24" s="496"/>
      <c r="AE24" s="496"/>
      <c r="AF24" s="496"/>
      <c r="AG24" s="497"/>
      <c r="AH24" s="517">
        <v>469</v>
      </c>
      <c r="AI24" s="518"/>
      <c r="AJ24" s="518"/>
      <c r="AK24" s="518"/>
      <c r="AL24" s="560"/>
      <c r="AM24" s="517">
        <v>1579123</v>
      </c>
      <c r="AN24" s="518"/>
      <c r="AO24" s="518"/>
      <c r="AP24" s="518"/>
      <c r="AQ24" s="518"/>
      <c r="AR24" s="560"/>
      <c r="AS24" s="517">
        <v>3367</v>
      </c>
      <c r="AT24" s="518"/>
      <c r="AU24" s="518"/>
      <c r="AV24" s="518"/>
      <c r="AW24" s="518"/>
      <c r="AX24" s="519"/>
      <c r="AY24" s="639" t="s">
        <v>170</v>
      </c>
      <c r="AZ24" s="640"/>
      <c r="BA24" s="640"/>
      <c r="BB24" s="640"/>
      <c r="BC24" s="640"/>
      <c r="BD24" s="640"/>
      <c r="BE24" s="640"/>
      <c r="BF24" s="640"/>
      <c r="BG24" s="640"/>
      <c r="BH24" s="640"/>
      <c r="BI24" s="640"/>
      <c r="BJ24" s="640"/>
      <c r="BK24" s="640"/>
      <c r="BL24" s="640"/>
      <c r="BM24" s="641"/>
      <c r="BN24" s="466">
        <v>23200789</v>
      </c>
      <c r="BO24" s="467"/>
      <c r="BP24" s="467"/>
      <c r="BQ24" s="467"/>
      <c r="BR24" s="467"/>
      <c r="BS24" s="467"/>
      <c r="BT24" s="467"/>
      <c r="BU24" s="468"/>
      <c r="BV24" s="466">
        <v>23256861</v>
      </c>
      <c r="BW24" s="467"/>
      <c r="BX24" s="467"/>
      <c r="BY24" s="467"/>
      <c r="BZ24" s="467"/>
      <c r="CA24" s="467"/>
      <c r="CB24" s="467"/>
      <c r="CC24" s="468"/>
      <c r="CD24" s="201"/>
      <c r="CE24" s="576"/>
      <c r="CF24" s="576"/>
      <c r="CG24" s="576"/>
      <c r="CH24" s="576"/>
      <c r="CI24" s="576"/>
      <c r="CJ24" s="576"/>
      <c r="CK24" s="576"/>
      <c r="CL24" s="576"/>
      <c r="CM24" s="576"/>
      <c r="CN24" s="576"/>
      <c r="CO24" s="576"/>
      <c r="CP24" s="576"/>
      <c r="CQ24" s="576"/>
      <c r="CR24" s="576"/>
      <c r="CS24" s="577"/>
      <c r="CT24" s="463"/>
      <c r="CU24" s="464"/>
      <c r="CV24" s="464"/>
      <c r="CW24" s="464"/>
      <c r="CX24" s="464"/>
      <c r="CY24" s="464"/>
      <c r="CZ24" s="464"/>
      <c r="DA24" s="465"/>
      <c r="DB24" s="463"/>
      <c r="DC24" s="464"/>
      <c r="DD24" s="464"/>
      <c r="DE24" s="464"/>
      <c r="DF24" s="464"/>
      <c r="DG24" s="464"/>
      <c r="DH24" s="464"/>
      <c r="DI24" s="465"/>
      <c r="DJ24" s="186"/>
      <c r="DK24" s="186"/>
      <c r="DL24" s="186"/>
      <c r="DM24" s="186"/>
      <c r="DN24" s="186"/>
      <c r="DO24" s="186"/>
    </row>
    <row r="25" spans="1:119" s="186" customFormat="1" ht="18.75" customHeight="1" x14ac:dyDescent="0.2">
      <c r="A25" s="187"/>
      <c r="B25" s="606"/>
      <c r="C25" s="607"/>
      <c r="D25" s="608"/>
      <c r="E25" s="516" t="s">
        <v>171</v>
      </c>
      <c r="F25" s="496"/>
      <c r="G25" s="496"/>
      <c r="H25" s="496"/>
      <c r="I25" s="496"/>
      <c r="J25" s="496"/>
      <c r="K25" s="497"/>
      <c r="L25" s="517">
        <v>1</v>
      </c>
      <c r="M25" s="518"/>
      <c r="N25" s="518"/>
      <c r="O25" s="518"/>
      <c r="P25" s="560"/>
      <c r="Q25" s="517">
        <v>6380</v>
      </c>
      <c r="R25" s="518"/>
      <c r="S25" s="518"/>
      <c r="T25" s="518"/>
      <c r="U25" s="518"/>
      <c r="V25" s="560"/>
      <c r="W25" s="619"/>
      <c r="X25" s="607"/>
      <c r="Y25" s="608"/>
      <c r="Z25" s="516" t="s">
        <v>172</v>
      </c>
      <c r="AA25" s="496"/>
      <c r="AB25" s="496"/>
      <c r="AC25" s="496"/>
      <c r="AD25" s="496"/>
      <c r="AE25" s="496"/>
      <c r="AF25" s="496"/>
      <c r="AG25" s="497"/>
      <c r="AH25" s="517">
        <v>85</v>
      </c>
      <c r="AI25" s="518"/>
      <c r="AJ25" s="518"/>
      <c r="AK25" s="518"/>
      <c r="AL25" s="560"/>
      <c r="AM25" s="517">
        <v>267495</v>
      </c>
      <c r="AN25" s="518"/>
      <c r="AO25" s="518"/>
      <c r="AP25" s="518"/>
      <c r="AQ25" s="518"/>
      <c r="AR25" s="560"/>
      <c r="AS25" s="517">
        <v>3147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2728052</v>
      </c>
      <c r="BO25" s="430"/>
      <c r="BP25" s="430"/>
      <c r="BQ25" s="430"/>
      <c r="BR25" s="430"/>
      <c r="BS25" s="430"/>
      <c r="BT25" s="430"/>
      <c r="BU25" s="431"/>
      <c r="BV25" s="429">
        <v>1677115</v>
      </c>
      <c r="BW25" s="430"/>
      <c r="BX25" s="430"/>
      <c r="BY25" s="430"/>
      <c r="BZ25" s="430"/>
      <c r="CA25" s="430"/>
      <c r="CB25" s="430"/>
      <c r="CC25" s="431"/>
      <c r="CD25" s="201"/>
      <c r="CE25" s="576"/>
      <c r="CF25" s="576"/>
      <c r="CG25" s="576"/>
      <c r="CH25" s="576"/>
      <c r="CI25" s="576"/>
      <c r="CJ25" s="576"/>
      <c r="CK25" s="576"/>
      <c r="CL25" s="576"/>
      <c r="CM25" s="576"/>
      <c r="CN25" s="576"/>
      <c r="CO25" s="576"/>
      <c r="CP25" s="576"/>
      <c r="CQ25" s="576"/>
      <c r="CR25" s="576"/>
      <c r="CS25" s="577"/>
      <c r="CT25" s="463"/>
      <c r="CU25" s="464"/>
      <c r="CV25" s="464"/>
      <c r="CW25" s="464"/>
      <c r="CX25" s="464"/>
      <c r="CY25" s="464"/>
      <c r="CZ25" s="464"/>
      <c r="DA25" s="465"/>
      <c r="DB25" s="463"/>
      <c r="DC25" s="464"/>
      <c r="DD25" s="464"/>
      <c r="DE25" s="464"/>
      <c r="DF25" s="464"/>
      <c r="DG25" s="464"/>
      <c r="DH25" s="464"/>
      <c r="DI25" s="465"/>
    </row>
    <row r="26" spans="1:119" s="186" customFormat="1" ht="18.75" customHeight="1" x14ac:dyDescent="0.2">
      <c r="A26" s="187"/>
      <c r="B26" s="606"/>
      <c r="C26" s="607"/>
      <c r="D26" s="608"/>
      <c r="E26" s="516" t="s">
        <v>174</v>
      </c>
      <c r="F26" s="496"/>
      <c r="G26" s="496"/>
      <c r="H26" s="496"/>
      <c r="I26" s="496"/>
      <c r="J26" s="496"/>
      <c r="K26" s="497"/>
      <c r="L26" s="517">
        <v>1</v>
      </c>
      <c r="M26" s="518"/>
      <c r="N26" s="518"/>
      <c r="O26" s="518"/>
      <c r="P26" s="560"/>
      <c r="Q26" s="517">
        <v>5450</v>
      </c>
      <c r="R26" s="518"/>
      <c r="S26" s="518"/>
      <c r="T26" s="518"/>
      <c r="U26" s="518"/>
      <c r="V26" s="560"/>
      <c r="W26" s="619"/>
      <c r="X26" s="607"/>
      <c r="Y26" s="608"/>
      <c r="Z26" s="516" t="s">
        <v>175</v>
      </c>
      <c r="AA26" s="629"/>
      <c r="AB26" s="629"/>
      <c r="AC26" s="629"/>
      <c r="AD26" s="629"/>
      <c r="AE26" s="629"/>
      <c r="AF26" s="629"/>
      <c r="AG26" s="630"/>
      <c r="AH26" s="517">
        <v>9</v>
      </c>
      <c r="AI26" s="518"/>
      <c r="AJ26" s="518"/>
      <c r="AK26" s="518"/>
      <c r="AL26" s="560"/>
      <c r="AM26" s="517">
        <v>33174</v>
      </c>
      <c r="AN26" s="518"/>
      <c r="AO26" s="518"/>
      <c r="AP26" s="518"/>
      <c r="AQ26" s="518"/>
      <c r="AR26" s="560"/>
      <c r="AS26" s="517">
        <v>3686</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128</v>
      </c>
      <c r="BW26" s="467"/>
      <c r="BX26" s="467"/>
      <c r="BY26" s="467"/>
      <c r="BZ26" s="467"/>
      <c r="CA26" s="467"/>
      <c r="CB26" s="467"/>
      <c r="CC26" s="468"/>
      <c r="CD26" s="201"/>
      <c r="CE26" s="576"/>
      <c r="CF26" s="576"/>
      <c r="CG26" s="576"/>
      <c r="CH26" s="576"/>
      <c r="CI26" s="576"/>
      <c r="CJ26" s="576"/>
      <c r="CK26" s="576"/>
      <c r="CL26" s="576"/>
      <c r="CM26" s="576"/>
      <c r="CN26" s="576"/>
      <c r="CO26" s="576"/>
      <c r="CP26" s="576"/>
      <c r="CQ26" s="576"/>
      <c r="CR26" s="576"/>
      <c r="CS26" s="577"/>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7"/>
      <c r="B27" s="606"/>
      <c r="C27" s="607"/>
      <c r="D27" s="608"/>
      <c r="E27" s="516" t="s">
        <v>177</v>
      </c>
      <c r="F27" s="496"/>
      <c r="G27" s="496"/>
      <c r="H27" s="496"/>
      <c r="I27" s="496"/>
      <c r="J27" s="496"/>
      <c r="K27" s="497"/>
      <c r="L27" s="517">
        <v>1</v>
      </c>
      <c r="M27" s="518"/>
      <c r="N27" s="518"/>
      <c r="O27" s="518"/>
      <c r="P27" s="560"/>
      <c r="Q27" s="517">
        <v>3970</v>
      </c>
      <c r="R27" s="518"/>
      <c r="S27" s="518"/>
      <c r="T27" s="518"/>
      <c r="U27" s="518"/>
      <c r="V27" s="560"/>
      <c r="W27" s="619"/>
      <c r="X27" s="607"/>
      <c r="Y27" s="608"/>
      <c r="Z27" s="516" t="s">
        <v>178</v>
      </c>
      <c r="AA27" s="496"/>
      <c r="AB27" s="496"/>
      <c r="AC27" s="496"/>
      <c r="AD27" s="496"/>
      <c r="AE27" s="496"/>
      <c r="AF27" s="496"/>
      <c r="AG27" s="497"/>
      <c r="AH27" s="517">
        <v>4</v>
      </c>
      <c r="AI27" s="518"/>
      <c r="AJ27" s="518"/>
      <c r="AK27" s="518"/>
      <c r="AL27" s="560"/>
      <c r="AM27" s="517">
        <v>14704</v>
      </c>
      <c r="AN27" s="518"/>
      <c r="AO27" s="518"/>
      <c r="AP27" s="518"/>
      <c r="AQ27" s="518"/>
      <c r="AR27" s="560"/>
      <c r="AS27" s="517">
        <v>3676</v>
      </c>
      <c r="AT27" s="518"/>
      <c r="AU27" s="518"/>
      <c r="AV27" s="518"/>
      <c r="AW27" s="518"/>
      <c r="AX27" s="519"/>
      <c r="AY27" s="561" t="s">
        <v>179</v>
      </c>
      <c r="AZ27" s="562"/>
      <c r="BA27" s="562"/>
      <c r="BB27" s="562"/>
      <c r="BC27" s="562"/>
      <c r="BD27" s="562"/>
      <c r="BE27" s="562"/>
      <c r="BF27" s="562"/>
      <c r="BG27" s="562"/>
      <c r="BH27" s="562"/>
      <c r="BI27" s="562"/>
      <c r="BJ27" s="562"/>
      <c r="BK27" s="562"/>
      <c r="BL27" s="562"/>
      <c r="BM27" s="563"/>
      <c r="BN27" s="642">
        <v>769666</v>
      </c>
      <c r="BO27" s="643"/>
      <c r="BP27" s="643"/>
      <c r="BQ27" s="643"/>
      <c r="BR27" s="643"/>
      <c r="BS27" s="643"/>
      <c r="BT27" s="643"/>
      <c r="BU27" s="644"/>
      <c r="BV27" s="642">
        <v>769665</v>
      </c>
      <c r="BW27" s="643"/>
      <c r="BX27" s="643"/>
      <c r="BY27" s="643"/>
      <c r="BZ27" s="643"/>
      <c r="CA27" s="643"/>
      <c r="CB27" s="643"/>
      <c r="CC27" s="644"/>
      <c r="CD27" s="203"/>
      <c r="CE27" s="576"/>
      <c r="CF27" s="576"/>
      <c r="CG27" s="576"/>
      <c r="CH27" s="576"/>
      <c r="CI27" s="576"/>
      <c r="CJ27" s="576"/>
      <c r="CK27" s="576"/>
      <c r="CL27" s="576"/>
      <c r="CM27" s="576"/>
      <c r="CN27" s="576"/>
      <c r="CO27" s="576"/>
      <c r="CP27" s="576"/>
      <c r="CQ27" s="576"/>
      <c r="CR27" s="576"/>
      <c r="CS27" s="577"/>
      <c r="CT27" s="463"/>
      <c r="CU27" s="464"/>
      <c r="CV27" s="464"/>
      <c r="CW27" s="464"/>
      <c r="CX27" s="464"/>
      <c r="CY27" s="464"/>
      <c r="CZ27" s="464"/>
      <c r="DA27" s="465"/>
      <c r="DB27" s="463"/>
      <c r="DC27" s="464"/>
      <c r="DD27" s="464"/>
      <c r="DE27" s="464"/>
      <c r="DF27" s="464"/>
      <c r="DG27" s="464"/>
      <c r="DH27" s="464"/>
      <c r="DI27" s="465"/>
      <c r="DJ27" s="186"/>
      <c r="DK27" s="186"/>
      <c r="DL27" s="186"/>
      <c r="DM27" s="186"/>
      <c r="DN27" s="186"/>
      <c r="DO27" s="186"/>
    </row>
    <row r="28" spans="1:119" ht="18.75" customHeight="1" x14ac:dyDescent="0.2">
      <c r="A28" s="187"/>
      <c r="B28" s="606"/>
      <c r="C28" s="607"/>
      <c r="D28" s="608"/>
      <c r="E28" s="516" t="s">
        <v>180</v>
      </c>
      <c r="F28" s="496"/>
      <c r="G28" s="496"/>
      <c r="H28" s="496"/>
      <c r="I28" s="496"/>
      <c r="J28" s="496"/>
      <c r="K28" s="497"/>
      <c r="L28" s="517">
        <v>1</v>
      </c>
      <c r="M28" s="518"/>
      <c r="N28" s="518"/>
      <c r="O28" s="518"/>
      <c r="P28" s="560"/>
      <c r="Q28" s="517">
        <v>3410</v>
      </c>
      <c r="R28" s="518"/>
      <c r="S28" s="518"/>
      <c r="T28" s="518"/>
      <c r="U28" s="518"/>
      <c r="V28" s="560"/>
      <c r="W28" s="619"/>
      <c r="X28" s="607"/>
      <c r="Y28" s="608"/>
      <c r="Z28" s="516" t="s">
        <v>181</v>
      </c>
      <c r="AA28" s="496"/>
      <c r="AB28" s="496"/>
      <c r="AC28" s="496"/>
      <c r="AD28" s="496"/>
      <c r="AE28" s="496"/>
      <c r="AF28" s="496"/>
      <c r="AG28" s="497"/>
      <c r="AH28" s="517" t="s">
        <v>136</v>
      </c>
      <c r="AI28" s="518"/>
      <c r="AJ28" s="518"/>
      <c r="AK28" s="518"/>
      <c r="AL28" s="560"/>
      <c r="AM28" s="517" t="s">
        <v>182</v>
      </c>
      <c r="AN28" s="518"/>
      <c r="AO28" s="518"/>
      <c r="AP28" s="518"/>
      <c r="AQ28" s="518"/>
      <c r="AR28" s="560"/>
      <c r="AS28" s="517" t="s">
        <v>127</v>
      </c>
      <c r="AT28" s="518"/>
      <c r="AU28" s="518"/>
      <c r="AV28" s="518"/>
      <c r="AW28" s="518"/>
      <c r="AX28" s="519"/>
      <c r="AY28" s="645" t="s">
        <v>183</v>
      </c>
      <c r="AZ28" s="646"/>
      <c r="BA28" s="646"/>
      <c r="BB28" s="647"/>
      <c r="BC28" s="426" t="s">
        <v>48</v>
      </c>
      <c r="BD28" s="427"/>
      <c r="BE28" s="427"/>
      <c r="BF28" s="427"/>
      <c r="BG28" s="427"/>
      <c r="BH28" s="427"/>
      <c r="BI28" s="427"/>
      <c r="BJ28" s="427"/>
      <c r="BK28" s="427"/>
      <c r="BL28" s="427"/>
      <c r="BM28" s="428"/>
      <c r="BN28" s="429">
        <v>2624556</v>
      </c>
      <c r="BO28" s="430"/>
      <c r="BP28" s="430"/>
      <c r="BQ28" s="430"/>
      <c r="BR28" s="430"/>
      <c r="BS28" s="430"/>
      <c r="BT28" s="430"/>
      <c r="BU28" s="431"/>
      <c r="BV28" s="429">
        <v>2590597</v>
      </c>
      <c r="BW28" s="430"/>
      <c r="BX28" s="430"/>
      <c r="BY28" s="430"/>
      <c r="BZ28" s="430"/>
      <c r="CA28" s="430"/>
      <c r="CB28" s="430"/>
      <c r="CC28" s="431"/>
      <c r="CD28" s="201"/>
      <c r="CE28" s="576"/>
      <c r="CF28" s="576"/>
      <c r="CG28" s="576"/>
      <c r="CH28" s="576"/>
      <c r="CI28" s="576"/>
      <c r="CJ28" s="576"/>
      <c r="CK28" s="576"/>
      <c r="CL28" s="576"/>
      <c r="CM28" s="576"/>
      <c r="CN28" s="576"/>
      <c r="CO28" s="576"/>
      <c r="CP28" s="576"/>
      <c r="CQ28" s="576"/>
      <c r="CR28" s="576"/>
      <c r="CS28" s="577"/>
      <c r="CT28" s="463"/>
      <c r="CU28" s="464"/>
      <c r="CV28" s="464"/>
      <c r="CW28" s="464"/>
      <c r="CX28" s="464"/>
      <c r="CY28" s="464"/>
      <c r="CZ28" s="464"/>
      <c r="DA28" s="465"/>
      <c r="DB28" s="463"/>
      <c r="DC28" s="464"/>
      <c r="DD28" s="464"/>
      <c r="DE28" s="464"/>
      <c r="DF28" s="464"/>
      <c r="DG28" s="464"/>
      <c r="DH28" s="464"/>
      <c r="DI28" s="465"/>
      <c r="DJ28" s="186"/>
      <c r="DK28" s="186"/>
      <c r="DL28" s="186"/>
      <c r="DM28" s="186"/>
      <c r="DN28" s="186"/>
      <c r="DO28" s="186"/>
    </row>
    <row r="29" spans="1:119" ht="18.75" customHeight="1" x14ac:dyDescent="0.2">
      <c r="A29" s="187"/>
      <c r="B29" s="606"/>
      <c r="C29" s="607"/>
      <c r="D29" s="608"/>
      <c r="E29" s="516" t="s">
        <v>184</v>
      </c>
      <c r="F29" s="496"/>
      <c r="G29" s="496"/>
      <c r="H29" s="496"/>
      <c r="I29" s="496"/>
      <c r="J29" s="496"/>
      <c r="K29" s="497"/>
      <c r="L29" s="517">
        <v>17</v>
      </c>
      <c r="M29" s="518"/>
      <c r="N29" s="518"/>
      <c r="O29" s="518"/>
      <c r="P29" s="560"/>
      <c r="Q29" s="517">
        <v>3270</v>
      </c>
      <c r="R29" s="518"/>
      <c r="S29" s="518"/>
      <c r="T29" s="518"/>
      <c r="U29" s="518"/>
      <c r="V29" s="560"/>
      <c r="W29" s="620"/>
      <c r="X29" s="621"/>
      <c r="Y29" s="622"/>
      <c r="Z29" s="516" t="s">
        <v>185</v>
      </c>
      <c r="AA29" s="496"/>
      <c r="AB29" s="496"/>
      <c r="AC29" s="496"/>
      <c r="AD29" s="496"/>
      <c r="AE29" s="496"/>
      <c r="AF29" s="496"/>
      <c r="AG29" s="497"/>
      <c r="AH29" s="517">
        <v>473</v>
      </c>
      <c r="AI29" s="518"/>
      <c r="AJ29" s="518"/>
      <c r="AK29" s="518"/>
      <c r="AL29" s="560"/>
      <c r="AM29" s="517">
        <v>1593827</v>
      </c>
      <c r="AN29" s="518"/>
      <c r="AO29" s="518"/>
      <c r="AP29" s="518"/>
      <c r="AQ29" s="518"/>
      <c r="AR29" s="560"/>
      <c r="AS29" s="517">
        <v>3370</v>
      </c>
      <c r="AT29" s="518"/>
      <c r="AU29" s="518"/>
      <c r="AV29" s="518"/>
      <c r="AW29" s="518"/>
      <c r="AX29" s="519"/>
      <c r="AY29" s="648"/>
      <c r="AZ29" s="649"/>
      <c r="BA29" s="649"/>
      <c r="BB29" s="650"/>
      <c r="BC29" s="500" t="s">
        <v>186</v>
      </c>
      <c r="BD29" s="501"/>
      <c r="BE29" s="501"/>
      <c r="BF29" s="501"/>
      <c r="BG29" s="501"/>
      <c r="BH29" s="501"/>
      <c r="BI29" s="501"/>
      <c r="BJ29" s="501"/>
      <c r="BK29" s="501"/>
      <c r="BL29" s="501"/>
      <c r="BM29" s="502"/>
      <c r="BN29" s="466">
        <v>105100</v>
      </c>
      <c r="BO29" s="467"/>
      <c r="BP29" s="467"/>
      <c r="BQ29" s="467"/>
      <c r="BR29" s="467"/>
      <c r="BS29" s="467"/>
      <c r="BT29" s="467"/>
      <c r="BU29" s="468"/>
      <c r="BV29" s="466">
        <v>104913</v>
      </c>
      <c r="BW29" s="467"/>
      <c r="BX29" s="467"/>
      <c r="BY29" s="467"/>
      <c r="BZ29" s="467"/>
      <c r="CA29" s="467"/>
      <c r="CB29" s="467"/>
      <c r="CC29" s="468"/>
      <c r="CD29" s="203"/>
      <c r="CE29" s="576"/>
      <c r="CF29" s="576"/>
      <c r="CG29" s="576"/>
      <c r="CH29" s="576"/>
      <c r="CI29" s="576"/>
      <c r="CJ29" s="576"/>
      <c r="CK29" s="576"/>
      <c r="CL29" s="576"/>
      <c r="CM29" s="576"/>
      <c r="CN29" s="576"/>
      <c r="CO29" s="576"/>
      <c r="CP29" s="576"/>
      <c r="CQ29" s="576"/>
      <c r="CR29" s="576"/>
      <c r="CS29" s="577"/>
      <c r="CT29" s="463"/>
      <c r="CU29" s="464"/>
      <c r="CV29" s="464"/>
      <c r="CW29" s="464"/>
      <c r="CX29" s="464"/>
      <c r="CY29" s="464"/>
      <c r="CZ29" s="464"/>
      <c r="DA29" s="465"/>
      <c r="DB29" s="463"/>
      <c r="DC29" s="464"/>
      <c r="DD29" s="464"/>
      <c r="DE29" s="464"/>
      <c r="DF29" s="464"/>
      <c r="DG29" s="464"/>
      <c r="DH29" s="464"/>
      <c r="DI29" s="465"/>
      <c r="DJ29" s="186"/>
      <c r="DK29" s="186"/>
      <c r="DL29" s="186"/>
      <c r="DM29" s="186"/>
      <c r="DN29" s="186"/>
      <c r="DO29" s="186"/>
    </row>
    <row r="30" spans="1:119" ht="18.75" customHeight="1" thickBot="1" x14ac:dyDescent="0.25">
      <c r="A30" s="187"/>
      <c r="B30" s="609"/>
      <c r="C30" s="610"/>
      <c r="D30" s="611"/>
      <c r="E30" s="520"/>
      <c r="F30" s="521"/>
      <c r="G30" s="521"/>
      <c r="H30" s="521"/>
      <c r="I30" s="521"/>
      <c r="J30" s="521"/>
      <c r="K30" s="522"/>
      <c r="L30" s="623"/>
      <c r="M30" s="624"/>
      <c r="N30" s="624"/>
      <c r="O30" s="624"/>
      <c r="P30" s="625"/>
      <c r="Q30" s="623"/>
      <c r="R30" s="624"/>
      <c r="S30" s="624"/>
      <c r="T30" s="624"/>
      <c r="U30" s="624"/>
      <c r="V30" s="625"/>
      <c r="W30" s="626" t="s">
        <v>187</v>
      </c>
      <c r="X30" s="627"/>
      <c r="Y30" s="627"/>
      <c r="Z30" s="627"/>
      <c r="AA30" s="627"/>
      <c r="AB30" s="627"/>
      <c r="AC30" s="627"/>
      <c r="AD30" s="627"/>
      <c r="AE30" s="627"/>
      <c r="AF30" s="627"/>
      <c r="AG30" s="628"/>
      <c r="AH30" s="585">
        <v>99.1</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2678801</v>
      </c>
      <c r="BO30" s="643"/>
      <c r="BP30" s="643"/>
      <c r="BQ30" s="643"/>
      <c r="BR30" s="643"/>
      <c r="BS30" s="643"/>
      <c r="BT30" s="643"/>
      <c r="BU30" s="644"/>
      <c r="BV30" s="642">
        <v>2454093</v>
      </c>
      <c r="BW30" s="643"/>
      <c r="BX30" s="643"/>
      <c r="BY30" s="643"/>
      <c r="BZ30" s="643"/>
      <c r="CA30" s="643"/>
      <c r="CB30" s="643"/>
      <c r="CC30" s="64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0" t="s">
        <v>194</v>
      </c>
      <c r="D33" s="490"/>
      <c r="E33" s="455" t="s">
        <v>195</v>
      </c>
      <c r="F33" s="455"/>
      <c r="G33" s="455"/>
      <c r="H33" s="455"/>
      <c r="I33" s="455"/>
      <c r="J33" s="455"/>
      <c r="K33" s="455"/>
      <c r="L33" s="455"/>
      <c r="M33" s="455"/>
      <c r="N33" s="455"/>
      <c r="O33" s="455"/>
      <c r="P33" s="455"/>
      <c r="Q33" s="455"/>
      <c r="R33" s="455"/>
      <c r="S33" s="455"/>
      <c r="T33" s="216"/>
      <c r="U33" s="490" t="s">
        <v>196</v>
      </c>
      <c r="V33" s="490"/>
      <c r="W33" s="455" t="s">
        <v>197</v>
      </c>
      <c r="X33" s="455"/>
      <c r="Y33" s="455"/>
      <c r="Z33" s="455"/>
      <c r="AA33" s="455"/>
      <c r="AB33" s="455"/>
      <c r="AC33" s="455"/>
      <c r="AD33" s="455"/>
      <c r="AE33" s="455"/>
      <c r="AF33" s="455"/>
      <c r="AG33" s="455"/>
      <c r="AH33" s="455"/>
      <c r="AI33" s="455"/>
      <c r="AJ33" s="455"/>
      <c r="AK33" s="455"/>
      <c r="AL33" s="216"/>
      <c r="AM33" s="490" t="s">
        <v>196</v>
      </c>
      <c r="AN33" s="490"/>
      <c r="AO33" s="455" t="s">
        <v>195</v>
      </c>
      <c r="AP33" s="455"/>
      <c r="AQ33" s="455"/>
      <c r="AR33" s="455"/>
      <c r="AS33" s="455"/>
      <c r="AT33" s="455"/>
      <c r="AU33" s="455"/>
      <c r="AV33" s="455"/>
      <c r="AW33" s="455"/>
      <c r="AX33" s="455"/>
      <c r="AY33" s="455"/>
      <c r="AZ33" s="455"/>
      <c r="BA33" s="455"/>
      <c r="BB33" s="455"/>
      <c r="BC33" s="455"/>
      <c r="BD33" s="217"/>
      <c r="BE33" s="455" t="s">
        <v>198</v>
      </c>
      <c r="BF33" s="455"/>
      <c r="BG33" s="455" t="s">
        <v>199</v>
      </c>
      <c r="BH33" s="455"/>
      <c r="BI33" s="455"/>
      <c r="BJ33" s="455"/>
      <c r="BK33" s="455"/>
      <c r="BL33" s="455"/>
      <c r="BM33" s="455"/>
      <c r="BN33" s="455"/>
      <c r="BO33" s="455"/>
      <c r="BP33" s="455"/>
      <c r="BQ33" s="455"/>
      <c r="BR33" s="455"/>
      <c r="BS33" s="455"/>
      <c r="BT33" s="455"/>
      <c r="BU33" s="455"/>
      <c r="BV33" s="217"/>
      <c r="BW33" s="490" t="s">
        <v>198</v>
      </c>
      <c r="BX33" s="490"/>
      <c r="BY33" s="455" t="s">
        <v>200</v>
      </c>
      <c r="BZ33" s="455"/>
      <c r="CA33" s="455"/>
      <c r="CB33" s="455"/>
      <c r="CC33" s="455"/>
      <c r="CD33" s="455"/>
      <c r="CE33" s="455"/>
      <c r="CF33" s="455"/>
      <c r="CG33" s="455"/>
      <c r="CH33" s="455"/>
      <c r="CI33" s="455"/>
      <c r="CJ33" s="455"/>
      <c r="CK33" s="455"/>
      <c r="CL33" s="455"/>
      <c r="CM33" s="455"/>
      <c r="CN33" s="216"/>
      <c r="CO33" s="490" t="s">
        <v>196</v>
      </c>
      <c r="CP33" s="490"/>
      <c r="CQ33" s="455" t="s">
        <v>201</v>
      </c>
      <c r="CR33" s="455"/>
      <c r="CS33" s="455"/>
      <c r="CT33" s="455"/>
      <c r="CU33" s="455"/>
      <c r="CV33" s="455"/>
      <c r="CW33" s="455"/>
      <c r="CX33" s="455"/>
      <c r="CY33" s="455"/>
      <c r="CZ33" s="455"/>
      <c r="DA33" s="455"/>
      <c r="DB33" s="455"/>
      <c r="DC33" s="455"/>
      <c r="DD33" s="455"/>
      <c r="DE33" s="455"/>
      <c r="DF33" s="216"/>
      <c r="DG33" s="654" t="s">
        <v>202</v>
      </c>
      <c r="DH33" s="654"/>
      <c r="DI33" s="218"/>
      <c r="DJ33" s="186"/>
      <c r="DK33" s="186"/>
      <c r="DL33" s="186"/>
      <c r="DM33" s="186"/>
      <c r="DN33" s="186"/>
      <c r="DO33" s="186"/>
    </row>
    <row r="34" spans="1:119" ht="32.25" customHeight="1" x14ac:dyDescent="0.2">
      <c r="A34" s="187"/>
      <c r="B34" s="213"/>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4"/>
      <c r="U34" s="655">
        <f>IF(W34="","",MAX(C34:D43)+1)</f>
        <v>2</v>
      </c>
      <c r="V34" s="655"/>
      <c r="W34" s="656" t="str">
        <f>IF('各会計、関係団体の財政状況及び健全化判断比率'!B28="","",'各会計、関係団体の財政状況及び健全化判断比率'!B28)</f>
        <v>日南市国民健康保険特別会計</v>
      </c>
      <c r="X34" s="656"/>
      <c r="Y34" s="656"/>
      <c r="Z34" s="656"/>
      <c r="AA34" s="656"/>
      <c r="AB34" s="656"/>
      <c r="AC34" s="656"/>
      <c r="AD34" s="656"/>
      <c r="AE34" s="656"/>
      <c r="AF34" s="656"/>
      <c r="AG34" s="656"/>
      <c r="AH34" s="656"/>
      <c r="AI34" s="656"/>
      <c r="AJ34" s="656"/>
      <c r="AK34" s="656"/>
      <c r="AL34" s="214"/>
      <c r="AM34" s="655">
        <f>IF(AO34="","",MAX(C34:D43,U34:V43)+1)</f>
        <v>5</v>
      </c>
      <c r="AN34" s="655"/>
      <c r="AO34" s="656" t="str">
        <f>IF('各会計、関係団体の財政状況及び健全化判断比率'!B31="","",'各会計、関係団体の財政状況及び健全化判断比率'!B31)</f>
        <v>日南市水道事業会計</v>
      </c>
      <c r="AP34" s="656"/>
      <c r="AQ34" s="656"/>
      <c r="AR34" s="656"/>
      <c r="AS34" s="656"/>
      <c r="AT34" s="656"/>
      <c r="AU34" s="656"/>
      <c r="AV34" s="656"/>
      <c r="AW34" s="656"/>
      <c r="AX34" s="656"/>
      <c r="AY34" s="656"/>
      <c r="AZ34" s="656"/>
      <c r="BA34" s="656"/>
      <c r="BB34" s="656"/>
      <c r="BC34" s="656"/>
      <c r="BD34" s="214"/>
      <c r="BE34" s="655">
        <f>IF(BG34="","",MAX(C34:D43,U34:V43,AM34:AN43)+1)</f>
        <v>9</v>
      </c>
      <c r="BF34" s="655"/>
      <c r="BG34" s="656" t="str">
        <f>IF('各会計、関係団体の財政状況及び健全化判断比率'!B35="","",'各会計、関係団体の財政状況及び健全化判断比率'!B35)</f>
        <v>日南市簡易水道特別会計</v>
      </c>
      <c r="BH34" s="656"/>
      <c r="BI34" s="656"/>
      <c r="BJ34" s="656"/>
      <c r="BK34" s="656"/>
      <c r="BL34" s="656"/>
      <c r="BM34" s="656"/>
      <c r="BN34" s="656"/>
      <c r="BO34" s="656"/>
      <c r="BP34" s="656"/>
      <c r="BQ34" s="656"/>
      <c r="BR34" s="656"/>
      <c r="BS34" s="656"/>
      <c r="BT34" s="656"/>
      <c r="BU34" s="656"/>
      <c r="BV34" s="214"/>
      <c r="BW34" s="655">
        <f>IF(BY34="","",MAX(C34:D43,U34:V43,AM34:AN43,BE34:BF43)+1)</f>
        <v>13</v>
      </c>
      <c r="BX34" s="655"/>
      <c r="BY34" s="656" t="str">
        <f>IF('各会計、関係団体の財政状況及び健全化判断比率'!B68="","",'各会計、関係団体の財政状況及び健全化判断比率'!B68)</f>
        <v>日南串間広域不燃物処理組合</v>
      </c>
      <c r="BZ34" s="656"/>
      <c r="CA34" s="656"/>
      <c r="CB34" s="656"/>
      <c r="CC34" s="656"/>
      <c r="CD34" s="656"/>
      <c r="CE34" s="656"/>
      <c r="CF34" s="656"/>
      <c r="CG34" s="656"/>
      <c r="CH34" s="656"/>
      <c r="CI34" s="656"/>
      <c r="CJ34" s="656"/>
      <c r="CK34" s="656"/>
      <c r="CL34" s="656"/>
      <c r="CM34" s="656"/>
      <c r="CN34" s="214"/>
      <c r="CO34" s="655">
        <f>IF(CQ34="","",MAX(C34:D43,U34:V43,AM34:AN43,BE34:BF43,BW34:BX43)+1)</f>
        <v>19</v>
      </c>
      <c r="CP34" s="655"/>
      <c r="CQ34" s="656" t="str">
        <f>IF('各会計、関係団体の財政状況及び健全化判断比率'!BS7="","",'各会計、関係団体の財政状況及び健全化判断比率'!BS7)</f>
        <v>日南市土地開発公社</v>
      </c>
      <c r="CR34" s="656"/>
      <c r="CS34" s="656"/>
      <c r="CT34" s="656"/>
      <c r="CU34" s="656"/>
      <c r="CV34" s="656"/>
      <c r="CW34" s="656"/>
      <c r="CX34" s="656"/>
      <c r="CY34" s="656"/>
      <c r="CZ34" s="656"/>
      <c r="DA34" s="656"/>
      <c r="DB34" s="656"/>
      <c r="DC34" s="656"/>
      <c r="DD34" s="656"/>
      <c r="DE34" s="656"/>
      <c r="DF34" s="211"/>
      <c r="DG34" s="657" t="str">
        <f>IF('各会計、関係団体の財政状況及び健全化判断比率'!BR7="","",'各会計、関係団体の財政状況及び健全化判断比率'!BR7)</f>
        <v>〇</v>
      </c>
      <c r="DH34" s="657"/>
      <c r="DI34" s="218"/>
      <c r="DJ34" s="186"/>
      <c r="DK34" s="186"/>
      <c r="DL34" s="186"/>
      <c r="DM34" s="186"/>
      <c r="DN34" s="186"/>
      <c r="DO34" s="186"/>
    </row>
    <row r="35" spans="1:119" ht="32.25" customHeight="1" x14ac:dyDescent="0.2">
      <c r="A35" s="187"/>
      <c r="B35" s="213"/>
      <c r="C35" s="655" t="str">
        <f>IF(E35="","",C34+1)</f>
        <v/>
      </c>
      <c r="D35" s="655"/>
      <c r="E35" s="656" t="str">
        <f>IF('各会計、関係団体の財政状況及び健全化判断比率'!B8="","",'各会計、関係団体の財政状況及び健全化判断比率'!B8)</f>
        <v/>
      </c>
      <c r="F35" s="656"/>
      <c r="G35" s="656"/>
      <c r="H35" s="656"/>
      <c r="I35" s="656"/>
      <c r="J35" s="656"/>
      <c r="K35" s="656"/>
      <c r="L35" s="656"/>
      <c r="M35" s="656"/>
      <c r="N35" s="656"/>
      <c r="O35" s="656"/>
      <c r="P35" s="656"/>
      <c r="Q35" s="656"/>
      <c r="R35" s="656"/>
      <c r="S35" s="656"/>
      <c r="T35" s="214"/>
      <c r="U35" s="655">
        <f>IF(W35="","",U34+1)</f>
        <v>3</v>
      </c>
      <c r="V35" s="655"/>
      <c r="W35" s="656" t="str">
        <f>IF('各会計、関係団体の財政状況及び健全化判断比率'!B29="","",'各会計、関係団体の財政状況及び健全化判断比率'!B29)</f>
        <v>日南市介護保険特別会計</v>
      </c>
      <c r="X35" s="656"/>
      <c r="Y35" s="656"/>
      <c r="Z35" s="656"/>
      <c r="AA35" s="656"/>
      <c r="AB35" s="656"/>
      <c r="AC35" s="656"/>
      <c r="AD35" s="656"/>
      <c r="AE35" s="656"/>
      <c r="AF35" s="656"/>
      <c r="AG35" s="656"/>
      <c r="AH35" s="656"/>
      <c r="AI35" s="656"/>
      <c r="AJ35" s="656"/>
      <c r="AK35" s="656"/>
      <c r="AL35" s="214"/>
      <c r="AM35" s="655">
        <f t="shared" ref="AM35:AM43" si="0">IF(AO35="","",AM34+1)</f>
        <v>6</v>
      </c>
      <c r="AN35" s="655"/>
      <c r="AO35" s="656" t="str">
        <f>IF('各会計、関係団体の財政状況及び健全化判断比率'!B32="","",'各会計、関係団体の財政状況及び健全化判断比率'!B32)</f>
        <v>日南市公共下水道事業会計</v>
      </c>
      <c r="AP35" s="656"/>
      <c r="AQ35" s="656"/>
      <c r="AR35" s="656"/>
      <c r="AS35" s="656"/>
      <c r="AT35" s="656"/>
      <c r="AU35" s="656"/>
      <c r="AV35" s="656"/>
      <c r="AW35" s="656"/>
      <c r="AX35" s="656"/>
      <c r="AY35" s="656"/>
      <c r="AZ35" s="656"/>
      <c r="BA35" s="656"/>
      <c r="BB35" s="656"/>
      <c r="BC35" s="656"/>
      <c r="BD35" s="214"/>
      <c r="BE35" s="655">
        <f t="shared" ref="BE35:BE43" si="1">IF(BG35="","",BE34+1)</f>
        <v>10</v>
      </c>
      <c r="BF35" s="655"/>
      <c r="BG35" s="656" t="str">
        <f>IF('各会計、関係団体の財政状況及び健全化判断比率'!B36="","",'各会計、関係団体の財政状況及び健全化判断比率'!B36)</f>
        <v>日南市農業集落排水特別会計</v>
      </c>
      <c r="BH35" s="656"/>
      <c r="BI35" s="656"/>
      <c r="BJ35" s="656"/>
      <c r="BK35" s="656"/>
      <c r="BL35" s="656"/>
      <c r="BM35" s="656"/>
      <c r="BN35" s="656"/>
      <c r="BO35" s="656"/>
      <c r="BP35" s="656"/>
      <c r="BQ35" s="656"/>
      <c r="BR35" s="656"/>
      <c r="BS35" s="656"/>
      <c r="BT35" s="656"/>
      <c r="BU35" s="656"/>
      <c r="BV35" s="214"/>
      <c r="BW35" s="655">
        <f t="shared" ref="BW35:BW43" si="2">IF(BY35="","",BW34+1)</f>
        <v>14</v>
      </c>
      <c r="BX35" s="655"/>
      <c r="BY35" s="656" t="str">
        <f>IF('各会計、関係団体の財政状況及び健全化判断比率'!B69="","",'各会計、関係団体の財政状況及び健全化判断比率'!B69)</f>
        <v>宮崎県市町村総合事務組合（一般会計）</v>
      </c>
      <c r="BZ35" s="656"/>
      <c r="CA35" s="656"/>
      <c r="CB35" s="656"/>
      <c r="CC35" s="656"/>
      <c r="CD35" s="656"/>
      <c r="CE35" s="656"/>
      <c r="CF35" s="656"/>
      <c r="CG35" s="656"/>
      <c r="CH35" s="656"/>
      <c r="CI35" s="656"/>
      <c r="CJ35" s="656"/>
      <c r="CK35" s="656"/>
      <c r="CL35" s="656"/>
      <c r="CM35" s="656"/>
      <c r="CN35" s="214"/>
      <c r="CO35" s="655">
        <f t="shared" ref="CO35:CO43" si="3">IF(CQ35="","",CO34+1)</f>
        <v>20</v>
      </c>
      <c r="CP35" s="655"/>
      <c r="CQ35" s="656" t="str">
        <f>IF('各会計、関係団体の財政状況及び健全化判断比率'!BS8="","",'各会計、関係団体の財政状況及び健全化判断比率'!BS8)</f>
        <v>ドリームランドはまゆう</v>
      </c>
      <c r="CR35" s="656"/>
      <c r="CS35" s="656"/>
      <c r="CT35" s="656"/>
      <c r="CU35" s="656"/>
      <c r="CV35" s="656"/>
      <c r="CW35" s="656"/>
      <c r="CX35" s="656"/>
      <c r="CY35" s="656"/>
      <c r="CZ35" s="656"/>
      <c r="DA35" s="656"/>
      <c r="DB35" s="656"/>
      <c r="DC35" s="656"/>
      <c r="DD35" s="656"/>
      <c r="DE35" s="656"/>
      <c r="DF35" s="211"/>
      <c r="DG35" s="657" t="str">
        <f>IF('各会計、関係団体の財政状況及び健全化判断比率'!BR8="","",'各会計、関係団体の財政状況及び健全化判断比率'!BR8)</f>
        <v/>
      </c>
      <c r="DH35" s="657"/>
      <c r="DI35" s="218"/>
      <c r="DJ35" s="186"/>
      <c r="DK35" s="186"/>
      <c r="DL35" s="186"/>
      <c r="DM35" s="186"/>
      <c r="DN35" s="186"/>
      <c r="DO35" s="186"/>
    </row>
    <row r="36" spans="1:119" ht="32.25" customHeight="1" x14ac:dyDescent="0.2">
      <c r="A36" s="187"/>
      <c r="B36" s="213"/>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4"/>
      <c r="U36" s="655">
        <f t="shared" ref="U36:U43" si="4">IF(W36="","",U35+1)</f>
        <v>4</v>
      </c>
      <c r="V36" s="655"/>
      <c r="W36" s="656" t="str">
        <f>IF('各会計、関係団体の財政状況及び健全化判断比率'!B30="","",'各会計、関係団体の財政状況及び健全化判断比率'!B30)</f>
        <v>日南市後期高齢者医療特別会計</v>
      </c>
      <c r="X36" s="656"/>
      <c r="Y36" s="656"/>
      <c r="Z36" s="656"/>
      <c r="AA36" s="656"/>
      <c r="AB36" s="656"/>
      <c r="AC36" s="656"/>
      <c r="AD36" s="656"/>
      <c r="AE36" s="656"/>
      <c r="AF36" s="656"/>
      <c r="AG36" s="656"/>
      <c r="AH36" s="656"/>
      <c r="AI36" s="656"/>
      <c r="AJ36" s="656"/>
      <c r="AK36" s="656"/>
      <c r="AL36" s="214"/>
      <c r="AM36" s="655">
        <f t="shared" si="0"/>
        <v>7</v>
      </c>
      <c r="AN36" s="655"/>
      <c r="AO36" s="656" t="str">
        <f>IF('各会計、関係団体の財政状況及び健全化判断比率'!B33="","",'各会計、関係団体の財政状況及び健全化判断比率'!B33)</f>
        <v>日南市特定環境保全公共下水道事業会計</v>
      </c>
      <c r="AP36" s="656"/>
      <c r="AQ36" s="656"/>
      <c r="AR36" s="656"/>
      <c r="AS36" s="656"/>
      <c r="AT36" s="656"/>
      <c r="AU36" s="656"/>
      <c r="AV36" s="656"/>
      <c r="AW36" s="656"/>
      <c r="AX36" s="656"/>
      <c r="AY36" s="656"/>
      <c r="AZ36" s="656"/>
      <c r="BA36" s="656"/>
      <c r="BB36" s="656"/>
      <c r="BC36" s="656"/>
      <c r="BD36" s="214"/>
      <c r="BE36" s="655">
        <f t="shared" si="1"/>
        <v>11</v>
      </c>
      <c r="BF36" s="655"/>
      <c r="BG36" s="656" t="str">
        <f>IF('各会計、関係団体の財政状況及び健全化判断比率'!B37="","",'各会計、関係団体の財政状況及び健全化判断比率'!B37)</f>
        <v>日南市漁業集落排水特別会計</v>
      </c>
      <c r="BH36" s="656"/>
      <c r="BI36" s="656"/>
      <c r="BJ36" s="656"/>
      <c r="BK36" s="656"/>
      <c r="BL36" s="656"/>
      <c r="BM36" s="656"/>
      <c r="BN36" s="656"/>
      <c r="BO36" s="656"/>
      <c r="BP36" s="656"/>
      <c r="BQ36" s="656"/>
      <c r="BR36" s="656"/>
      <c r="BS36" s="656"/>
      <c r="BT36" s="656"/>
      <c r="BU36" s="656"/>
      <c r="BV36" s="214"/>
      <c r="BW36" s="655">
        <f t="shared" si="2"/>
        <v>15</v>
      </c>
      <c r="BX36" s="655"/>
      <c r="BY36" s="656" t="str">
        <f>IF('各会計、関係団体の財政状況及び健全化判断比率'!B70="","",'各会計、関係団体の財政状況及び健全化判断比率'!B70)</f>
        <v>宮崎県市町村総合事務組合（市町村交通災害共済事業特別会計）</v>
      </c>
      <c r="BZ36" s="656"/>
      <c r="CA36" s="656"/>
      <c r="CB36" s="656"/>
      <c r="CC36" s="656"/>
      <c r="CD36" s="656"/>
      <c r="CE36" s="656"/>
      <c r="CF36" s="656"/>
      <c r="CG36" s="656"/>
      <c r="CH36" s="656"/>
      <c r="CI36" s="656"/>
      <c r="CJ36" s="656"/>
      <c r="CK36" s="656"/>
      <c r="CL36" s="656"/>
      <c r="CM36" s="656"/>
      <c r="CN36" s="214"/>
      <c r="CO36" s="655">
        <f t="shared" si="3"/>
        <v>21</v>
      </c>
      <c r="CP36" s="655"/>
      <c r="CQ36" s="656" t="str">
        <f>IF('各会計、関係団体の財政状況及び健全化判断比率'!BS9="","",'各会計、関係団体の財政状況及び健全化判断比率'!BS9)</f>
        <v>北郷町温泉協会</v>
      </c>
      <c r="CR36" s="656"/>
      <c r="CS36" s="656"/>
      <c r="CT36" s="656"/>
      <c r="CU36" s="656"/>
      <c r="CV36" s="656"/>
      <c r="CW36" s="656"/>
      <c r="CX36" s="656"/>
      <c r="CY36" s="656"/>
      <c r="CZ36" s="656"/>
      <c r="DA36" s="656"/>
      <c r="DB36" s="656"/>
      <c r="DC36" s="656"/>
      <c r="DD36" s="656"/>
      <c r="DE36" s="656"/>
      <c r="DF36" s="211"/>
      <c r="DG36" s="657" t="str">
        <f>IF('各会計、関係団体の財政状況及び健全化判断比率'!BR9="","",'各会計、関係団体の財政状況及び健全化判断比率'!BR9)</f>
        <v/>
      </c>
      <c r="DH36" s="657"/>
      <c r="DI36" s="218"/>
      <c r="DJ36" s="186"/>
      <c r="DK36" s="186"/>
      <c r="DL36" s="186"/>
      <c r="DM36" s="186"/>
      <c r="DN36" s="186"/>
      <c r="DO36" s="186"/>
    </row>
    <row r="37" spans="1:119" ht="32.25" customHeight="1" x14ac:dyDescent="0.2">
      <c r="A37" s="187"/>
      <c r="B37" s="213"/>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4"/>
      <c r="U37" s="655" t="str">
        <f t="shared" si="4"/>
        <v/>
      </c>
      <c r="V37" s="655"/>
      <c r="W37" s="656"/>
      <c r="X37" s="656"/>
      <c r="Y37" s="656"/>
      <c r="Z37" s="656"/>
      <c r="AA37" s="656"/>
      <c r="AB37" s="656"/>
      <c r="AC37" s="656"/>
      <c r="AD37" s="656"/>
      <c r="AE37" s="656"/>
      <c r="AF37" s="656"/>
      <c r="AG37" s="656"/>
      <c r="AH37" s="656"/>
      <c r="AI37" s="656"/>
      <c r="AJ37" s="656"/>
      <c r="AK37" s="656"/>
      <c r="AL37" s="214"/>
      <c r="AM37" s="655">
        <f t="shared" si="0"/>
        <v>8</v>
      </c>
      <c r="AN37" s="655"/>
      <c r="AO37" s="656" t="str">
        <f>IF('各会計、関係団体の財政状況及び健全化判断比率'!B34="","",'各会計、関係団体の財政状況及び健全化判断比率'!B34)</f>
        <v>日南市病院事業会計</v>
      </c>
      <c r="AP37" s="656"/>
      <c r="AQ37" s="656"/>
      <c r="AR37" s="656"/>
      <c r="AS37" s="656"/>
      <c r="AT37" s="656"/>
      <c r="AU37" s="656"/>
      <c r="AV37" s="656"/>
      <c r="AW37" s="656"/>
      <c r="AX37" s="656"/>
      <c r="AY37" s="656"/>
      <c r="AZ37" s="656"/>
      <c r="BA37" s="656"/>
      <c r="BB37" s="656"/>
      <c r="BC37" s="656"/>
      <c r="BD37" s="214"/>
      <c r="BE37" s="655">
        <f t="shared" si="1"/>
        <v>12</v>
      </c>
      <c r="BF37" s="655"/>
      <c r="BG37" s="656" t="str">
        <f>IF('各会計、関係団体の財政状況及び健全化判断比率'!B38="","",'各会計、関係団体の財政状況及び健全化判断比率'!B38)</f>
        <v>日南市公設合併処理浄化槽特別会計</v>
      </c>
      <c r="BH37" s="656"/>
      <c r="BI37" s="656"/>
      <c r="BJ37" s="656"/>
      <c r="BK37" s="656"/>
      <c r="BL37" s="656"/>
      <c r="BM37" s="656"/>
      <c r="BN37" s="656"/>
      <c r="BO37" s="656"/>
      <c r="BP37" s="656"/>
      <c r="BQ37" s="656"/>
      <c r="BR37" s="656"/>
      <c r="BS37" s="656"/>
      <c r="BT37" s="656"/>
      <c r="BU37" s="656"/>
      <c r="BV37" s="214"/>
      <c r="BW37" s="655">
        <f t="shared" si="2"/>
        <v>16</v>
      </c>
      <c r="BX37" s="655"/>
      <c r="BY37" s="656" t="str">
        <f>IF('各会計、関係団体の財政状況及び健全化判断比率'!B71="","",'各会計、関係団体の財政状況及び健全化判断比率'!B71)</f>
        <v>宮崎県市町村総合事務組合（自治会館管理運営特別会計）</v>
      </c>
      <c r="BZ37" s="656"/>
      <c r="CA37" s="656"/>
      <c r="CB37" s="656"/>
      <c r="CC37" s="656"/>
      <c r="CD37" s="656"/>
      <c r="CE37" s="656"/>
      <c r="CF37" s="656"/>
      <c r="CG37" s="656"/>
      <c r="CH37" s="656"/>
      <c r="CI37" s="656"/>
      <c r="CJ37" s="656"/>
      <c r="CK37" s="656"/>
      <c r="CL37" s="656"/>
      <c r="CM37" s="656"/>
      <c r="CN37" s="214"/>
      <c r="CO37" s="655">
        <f t="shared" si="3"/>
        <v>22</v>
      </c>
      <c r="CP37" s="655"/>
      <c r="CQ37" s="656" t="str">
        <f>IF('各会計、関係団体の財政状況及び健全化判断比率'!BS10="","",'各会計、関係団体の財政状況及び健全化判断比率'!BS10)</f>
        <v>日南まちづくり</v>
      </c>
      <c r="CR37" s="656"/>
      <c r="CS37" s="656"/>
      <c r="CT37" s="656"/>
      <c r="CU37" s="656"/>
      <c r="CV37" s="656"/>
      <c r="CW37" s="656"/>
      <c r="CX37" s="656"/>
      <c r="CY37" s="656"/>
      <c r="CZ37" s="656"/>
      <c r="DA37" s="656"/>
      <c r="DB37" s="656"/>
      <c r="DC37" s="656"/>
      <c r="DD37" s="656"/>
      <c r="DE37" s="656"/>
      <c r="DF37" s="211"/>
      <c r="DG37" s="657" t="str">
        <f>IF('各会計、関係団体の財政状況及び健全化判断比率'!BR10="","",'各会計、関係団体の財政状況及び健全化判断比率'!BR10)</f>
        <v/>
      </c>
      <c r="DH37" s="657"/>
      <c r="DI37" s="218"/>
      <c r="DJ37" s="186"/>
      <c r="DK37" s="186"/>
      <c r="DL37" s="186"/>
      <c r="DM37" s="186"/>
      <c r="DN37" s="186"/>
      <c r="DO37" s="186"/>
    </row>
    <row r="38" spans="1:119" ht="32.25" customHeight="1" x14ac:dyDescent="0.2">
      <c r="A38" s="187"/>
      <c r="B38" s="213"/>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4"/>
      <c r="U38" s="655" t="str">
        <f t="shared" si="4"/>
        <v/>
      </c>
      <c r="V38" s="655"/>
      <c r="W38" s="656"/>
      <c r="X38" s="656"/>
      <c r="Y38" s="656"/>
      <c r="Z38" s="656"/>
      <c r="AA38" s="656"/>
      <c r="AB38" s="656"/>
      <c r="AC38" s="656"/>
      <c r="AD38" s="656"/>
      <c r="AE38" s="656"/>
      <c r="AF38" s="656"/>
      <c r="AG38" s="656"/>
      <c r="AH38" s="656"/>
      <c r="AI38" s="656"/>
      <c r="AJ38" s="656"/>
      <c r="AK38" s="656"/>
      <c r="AL38" s="214"/>
      <c r="AM38" s="655" t="str">
        <f t="shared" si="0"/>
        <v/>
      </c>
      <c r="AN38" s="655"/>
      <c r="AO38" s="656"/>
      <c r="AP38" s="656"/>
      <c r="AQ38" s="656"/>
      <c r="AR38" s="656"/>
      <c r="AS38" s="656"/>
      <c r="AT38" s="656"/>
      <c r="AU38" s="656"/>
      <c r="AV38" s="656"/>
      <c r="AW38" s="656"/>
      <c r="AX38" s="656"/>
      <c r="AY38" s="656"/>
      <c r="AZ38" s="656"/>
      <c r="BA38" s="656"/>
      <c r="BB38" s="656"/>
      <c r="BC38" s="656"/>
      <c r="BD38" s="214"/>
      <c r="BE38" s="655" t="str">
        <f t="shared" si="1"/>
        <v/>
      </c>
      <c r="BF38" s="655"/>
      <c r="BG38" s="656"/>
      <c r="BH38" s="656"/>
      <c r="BI38" s="656"/>
      <c r="BJ38" s="656"/>
      <c r="BK38" s="656"/>
      <c r="BL38" s="656"/>
      <c r="BM38" s="656"/>
      <c r="BN38" s="656"/>
      <c r="BO38" s="656"/>
      <c r="BP38" s="656"/>
      <c r="BQ38" s="656"/>
      <c r="BR38" s="656"/>
      <c r="BS38" s="656"/>
      <c r="BT38" s="656"/>
      <c r="BU38" s="656"/>
      <c r="BV38" s="214"/>
      <c r="BW38" s="655">
        <f t="shared" si="2"/>
        <v>17</v>
      </c>
      <c r="BX38" s="655"/>
      <c r="BY38" s="656" t="str">
        <f>IF('各会計、関係団体の財政状況及び健全化判断比率'!B72="","",'各会計、関係団体の財政状況及び健全化判断比率'!B72)</f>
        <v>宮崎県後期高齢者医療広域連合（一般会計）</v>
      </c>
      <c r="BZ38" s="656"/>
      <c r="CA38" s="656"/>
      <c r="CB38" s="656"/>
      <c r="CC38" s="656"/>
      <c r="CD38" s="656"/>
      <c r="CE38" s="656"/>
      <c r="CF38" s="656"/>
      <c r="CG38" s="656"/>
      <c r="CH38" s="656"/>
      <c r="CI38" s="656"/>
      <c r="CJ38" s="656"/>
      <c r="CK38" s="656"/>
      <c r="CL38" s="656"/>
      <c r="CM38" s="656"/>
      <c r="CN38" s="214"/>
      <c r="CO38" s="655">
        <f t="shared" si="3"/>
        <v>23</v>
      </c>
      <c r="CP38" s="655"/>
      <c r="CQ38" s="656" t="str">
        <f>IF('各会計、関係団体の財政状況及び健全化判断比率'!BS11="","",'各会計、関係団体の財政状況及び健全化判断比率'!BS11)</f>
        <v>南那珂森林組合</v>
      </c>
      <c r="CR38" s="656"/>
      <c r="CS38" s="656"/>
      <c r="CT38" s="656"/>
      <c r="CU38" s="656"/>
      <c r="CV38" s="656"/>
      <c r="CW38" s="656"/>
      <c r="CX38" s="656"/>
      <c r="CY38" s="656"/>
      <c r="CZ38" s="656"/>
      <c r="DA38" s="656"/>
      <c r="DB38" s="656"/>
      <c r="DC38" s="656"/>
      <c r="DD38" s="656"/>
      <c r="DE38" s="656"/>
      <c r="DF38" s="211"/>
      <c r="DG38" s="657" t="str">
        <f>IF('各会計、関係団体の財政状況及び健全化判断比率'!BR11="","",'各会計、関係団体の財政状況及び健全化判断比率'!BR11)</f>
        <v>〇</v>
      </c>
      <c r="DH38" s="657"/>
      <c r="DI38" s="218"/>
      <c r="DJ38" s="186"/>
      <c r="DK38" s="186"/>
      <c r="DL38" s="186"/>
      <c r="DM38" s="186"/>
      <c r="DN38" s="186"/>
      <c r="DO38" s="186"/>
    </row>
    <row r="39" spans="1:119" ht="32.25" customHeight="1" x14ac:dyDescent="0.2">
      <c r="A39" s="187"/>
      <c r="B39" s="213"/>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4"/>
      <c r="U39" s="655" t="str">
        <f t="shared" si="4"/>
        <v/>
      </c>
      <c r="V39" s="655"/>
      <c r="W39" s="656"/>
      <c r="X39" s="656"/>
      <c r="Y39" s="656"/>
      <c r="Z39" s="656"/>
      <c r="AA39" s="656"/>
      <c r="AB39" s="656"/>
      <c r="AC39" s="656"/>
      <c r="AD39" s="656"/>
      <c r="AE39" s="656"/>
      <c r="AF39" s="656"/>
      <c r="AG39" s="656"/>
      <c r="AH39" s="656"/>
      <c r="AI39" s="656"/>
      <c r="AJ39" s="656"/>
      <c r="AK39" s="656"/>
      <c r="AL39" s="214"/>
      <c r="AM39" s="655" t="str">
        <f t="shared" si="0"/>
        <v/>
      </c>
      <c r="AN39" s="655"/>
      <c r="AO39" s="656"/>
      <c r="AP39" s="656"/>
      <c r="AQ39" s="656"/>
      <c r="AR39" s="656"/>
      <c r="AS39" s="656"/>
      <c r="AT39" s="656"/>
      <c r="AU39" s="656"/>
      <c r="AV39" s="656"/>
      <c r="AW39" s="656"/>
      <c r="AX39" s="656"/>
      <c r="AY39" s="656"/>
      <c r="AZ39" s="656"/>
      <c r="BA39" s="656"/>
      <c r="BB39" s="656"/>
      <c r="BC39" s="656"/>
      <c r="BD39" s="214"/>
      <c r="BE39" s="655" t="str">
        <f t="shared" si="1"/>
        <v/>
      </c>
      <c r="BF39" s="655"/>
      <c r="BG39" s="656"/>
      <c r="BH39" s="656"/>
      <c r="BI39" s="656"/>
      <c r="BJ39" s="656"/>
      <c r="BK39" s="656"/>
      <c r="BL39" s="656"/>
      <c r="BM39" s="656"/>
      <c r="BN39" s="656"/>
      <c r="BO39" s="656"/>
      <c r="BP39" s="656"/>
      <c r="BQ39" s="656"/>
      <c r="BR39" s="656"/>
      <c r="BS39" s="656"/>
      <c r="BT39" s="656"/>
      <c r="BU39" s="656"/>
      <c r="BV39" s="214"/>
      <c r="BW39" s="655">
        <f t="shared" si="2"/>
        <v>18</v>
      </c>
      <c r="BX39" s="655"/>
      <c r="BY39" s="656" t="str">
        <f>IF('各会計、関係団体の財政状況及び健全化判断比率'!B73="","",'各会計、関係団体の財政状況及び健全化判断比率'!B73)</f>
        <v>宮崎県後期高齢者医療広域連合（後期高齢者医療特別会計）</v>
      </c>
      <c r="BZ39" s="656"/>
      <c r="CA39" s="656"/>
      <c r="CB39" s="656"/>
      <c r="CC39" s="656"/>
      <c r="CD39" s="656"/>
      <c r="CE39" s="656"/>
      <c r="CF39" s="656"/>
      <c r="CG39" s="656"/>
      <c r="CH39" s="656"/>
      <c r="CI39" s="656"/>
      <c r="CJ39" s="656"/>
      <c r="CK39" s="656"/>
      <c r="CL39" s="656"/>
      <c r="CM39" s="656"/>
      <c r="CN39" s="214"/>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11"/>
      <c r="DG39" s="657" t="str">
        <f>IF('各会計、関係団体の財政状況及び健全化判断比率'!BR12="","",'各会計、関係団体の財政状況及び健全化判断比率'!BR12)</f>
        <v/>
      </c>
      <c r="DH39" s="657"/>
      <c r="DI39" s="218"/>
      <c r="DJ39" s="186"/>
      <c r="DK39" s="186"/>
      <c r="DL39" s="186"/>
      <c r="DM39" s="186"/>
      <c r="DN39" s="186"/>
      <c r="DO39" s="186"/>
    </row>
    <row r="40" spans="1:119" ht="32.25" customHeight="1" x14ac:dyDescent="0.2">
      <c r="A40" s="187"/>
      <c r="B40" s="213"/>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4"/>
      <c r="U40" s="655" t="str">
        <f t="shared" si="4"/>
        <v/>
      </c>
      <c r="V40" s="655"/>
      <c r="W40" s="656"/>
      <c r="X40" s="656"/>
      <c r="Y40" s="656"/>
      <c r="Z40" s="656"/>
      <c r="AA40" s="656"/>
      <c r="AB40" s="656"/>
      <c r="AC40" s="656"/>
      <c r="AD40" s="656"/>
      <c r="AE40" s="656"/>
      <c r="AF40" s="656"/>
      <c r="AG40" s="656"/>
      <c r="AH40" s="656"/>
      <c r="AI40" s="656"/>
      <c r="AJ40" s="656"/>
      <c r="AK40" s="656"/>
      <c r="AL40" s="214"/>
      <c r="AM40" s="655" t="str">
        <f t="shared" si="0"/>
        <v/>
      </c>
      <c r="AN40" s="655"/>
      <c r="AO40" s="656"/>
      <c r="AP40" s="656"/>
      <c r="AQ40" s="656"/>
      <c r="AR40" s="656"/>
      <c r="AS40" s="656"/>
      <c r="AT40" s="656"/>
      <c r="AU40" s="656"/>
      <c r="AV40" s="656"/>
      <c r="AW40" s="656"/>
      <c r="AX40" s="656"/>
      <c r="AY40" s="656"/>
      <c r="AZ40" s="656"/>
      <c r="BA40" s="656"/>
      <c r="BB40" s="656"/>
      <c r="BC40" s="656"/>
      <c r="BD40" s="214"/>
      <c r="BE40" s="655" t="str">
        <f t="shared" si="1"/>
        <v/>
      </c>
      <c r="BF40" s="655"/>
      <c r="BG40" s="656"/>
      <c r="BH40" s="656"/>
      <c r="BI40" s="656"/>
      <c r="BJ40" s="656"/>
      <c r="BK40" s="656"/>
      <c r="BL40" s="656"/>
      <c r="BM40" s="656"/>
      <c r="BN40" s="656"/>
      <c r="BO40" s="656"/>
      <c r="BP40" s="656"/>
      <c r="BQ40" s="656"/>
      <c r="BR40" s="656"/>
      <c r="BS40" s="656"/>
      <c r="BT40" s="656"/>
      <c r="BU40" s="656"/>
      <c r="BV40" s="214"/>
      <c r="BW40" s="655" t="str">
        <f t="shared" si="2"/>
        <v/>
      </c>
      <c r="BX40" s="655"/>
      <c r="BY40" s="656" t="str">
        <f>IF('各会計、関係団体の財政状況及び健全化判断比率'!B74="","",'各会計、関係団体の財政状況及び健全化判断比率'!B74)</f>
        <v/>
      </c>
      <c r="BZ40" s="656"/>
      <c r="CA40" s="656"/>
      <c r="CB40" s="656"/>
      <c r="CC40" s="656"/>
      <c r="CD40" s="656"/>
      <c r="CE40" s="656"/>
      <c r="CF40" s="656"/>
      <c r="CG40" s="656"/>
      <c r="CH40" s="656"/>
      <c r="CI40" s="656"/>
      <c r="CJ40" s="656"/>
      <c r="CK40" s="656"/>
      <c r="CL40" s="656"/>
      <c r="CM40" s="656"/>
      <c r="CN40" s="214"/>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11"/>
      <c r="DG40" s="657" t="str">
        <f>IF('各会計、関係団体の財政状況及び健全化判断比率'!BR13="","",'各会計、関係団体の財政状況及び健全化判断比率'!BR13)</f>
        <v/>
      </c>
      <c r="DH40" s="657"/>
      <c r="DI40" s="218"/>
      <c r="DJ40" s="186"/>
      <c r="DK40" s="186"/>
      <c r="DL40" s="186"/>
      <c r="DM40" s="186"/>
      <c r="DN40" s="186"/>
      <c r="DO40" s="186"/>
    </row>
    <row r="41" spans="1:119" ht="32.25" customHeight="1" x14ac:dyDescent="0.2">
      <c r="A41" s="187"/>
      <c r="B41" s="213"/>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4"/>
      <c r="U41" s="655" t="str">
        <f t="shared" si="4"/>
        <v/>
      </c>
      <c r="V41" s="655"/>
      <c r="W41" s="656"/>
      <c r="X41" s="656"/>
      <c r="Y41" s="656"/>
      <c r="Z41" s="656"/>
      <c r="AA41" s="656"/>
      <c r="AB41" s="656"/>
      <c r="AC41" s="656"/>
      <c r="AD41" s="656"/>
      <c r="AE41" s="656"/>
      <c r="AF41" s="656"/>
      <c r="AG41" s="656"/>
      <c r="AH41" s="656"/>
      <c r="AI41" s="656"/>
      <c r="AJ41" s="656"/>
      <c r="AK41" s="656"/>
      <c r="AL41" s="214"/>
      <c r="AM41" s="655" t="str">
        <f t="shared" si="0"/>
        <v/>
      </c>
      <c r="AN41" s="655"/>
      <c r="AO41" s="656"/>
      <c r="AP41" s="656"/>
      <c r="AQ41" s="656"/>
      <c r="AR41" s="656"/>
      <c r="AS41" s="656"/>
      <c r="AT41" s="656"/>
      <c r="AU41" s="656"/>
      <c r="AV41" s="656"/>
      <c r="AW41" s="656"/>
      <c r="AX41" s="656"/>
      <c r="AY41" s="656"/>
      <c r="AZ41" s="656"/>
      <c r="BA41" s="656"/>
      <c r="BB41" s="656"/>
      <c r="BC41" s="656"/>
      <c r="BD41" s="214"/>
      <c r="BE41" s="655" t="str">
        <f t="shared" si="1"/>
        <v/>
      </c>
      <c r="BF41" s="655"/>
      <c r="BG41" s="656"/>
      <c r="BH41" s="656"/>
      <c r="BI41" s="656"/>
      <c r="BJ41" s="656"/>
      <c r="BK41" s="656"/>
      <c r="BL41" s="656"/>
      <c r="BM41" s="656"/>
      <c r="BN41" s="656"/>
      <c r="BO41" s="656"/>
      <c r="BP41" s="656"/>
      <c r="BQ41" s="656"/>
      <c r="BR41" s="656"/>
      <c r="BS41" s="656"/>
      <c r="BT41" s="656"/>
      <c r="BU41" s="656"/>
      <c r="BV41" s="214"/>
      <c r="BW41" s="655" t="str">
        <f t="shared" si="2"/>
        <v/>
      </c>
      <c r="BX41" s="655"/>
      <c r="BY41" s="656" t="str">
        <f>IF('各会計、関係団体の財政状況及び健全化判断比率'!B75="","",'各会計、関係団体の財政状況及び健全化判断比率'!B75)</f>
        <v/>
      </c>
      <c r="BZ41" s="656"/>
      <c r="CA41" s="656"/>
      <c r="CB41" s="656"/>
      <c r="CC41" s="656"/>
      <c r="CD41" s="656"/>
      <c r="CE41" s="656"/>
      <c r="CF41" s="656"/>
      <c r="CG41" s="656"/>
      <c r="CH41" s="656"/>
      <c r="CI41" s="656"/>
      <c r="CJ41" s="656"/>
      <c r="CK41" s="656"/>
      <c r="CL41" s="656"/>
      <c r="CM41" s="656"/>
      <c r="CN41" s="214"/>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11"/>
      <c r="DG41" s="657" t="str">
        <f>IF('各会計、関係団体の財政状況及び健全化判断比率'!BR14="","",'各会計、関係団体の財政状況及び健全化判断比率'!BR14)</f>
        <v/>
      </c>
      <c r="DH41" s="657"/>
      <c r="DI41" s="218"/>
      <c r="DJ41" s="186"/>
      <c r="DK41" s="186"/>
      <c r="DL41" s="186"/>
      <c r="DM41" s="186"/>
      <c r="DN41" s="186"/>
      <c r="DO41" s="186"/>
    </row>
    <row r="42" spans="1:119" ht="32.25" customHeight="1" x14ac:dyDescent="0.2">
      <c r="A42" s="186"/>
      <c r="B42" s="213"/>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4"/>
      <c r="U42" s="655" t="str">
        <f t="shared" si="4"/>
        <v/>
      </c>
      <c r="V42" s="655"/>
      <c r="W42" s="656"/>
      <c r="X42" s="656"/>
      <c r="Y42" s="656"/>
      <c r="Z42" s="656"/>
      <c r="AA42" s="656"/>
      <c r="AB42" s="656"/>
      <c r="AC42" s="656"/>
      <c r="AD42" s="656"/>
      <c r="AE42" s="656"/>
      <c r="AF42" s="656"/>
      <c r="AG42" s="656"/>
      <c r="AH42" s="656"/>
      <c r="AI42" s="656"/>
      <c r="AJ42" s="656"/>
      <c r="AK42" s="656"/>
      <c r="AL42" s="214"/>
      <c r="AM42" s="655" t="str">
        <f t="shared" si="0"/>
        <v/>
      </c>
      <c r="AN42" s="655"/>
      <c r="AO42" s="656"/>
      <c r="AP42" s="656"/>
      <c r="AQ42" s="656"/>
      <c r="AR42" s="656"/>
      <c r="AS42" s="656"/>
      <c r="AT42" s="656"/>
      <c r="AU42" s="656"/>
      <c r="AV42" s="656"/>
      <c r="AW42" s="656"/>
      <c r="AX42" s="656"/>
      <c r="AY42" s="656"/>
      <c r="AZ42" s="656"/>
      <c r="BA42" s="656"/>
      <c r="BB42" s="656"/>
      <c r="BC42" s="656"/>
      <c r="BD42" s="214"/>
      <c r="BE42" s="655" t="str">
        <f t="shared" si="1"/>
        <v/>
      </c>
      <c r="BF42" s="655"/>
      <c r="BG42" s="656"/>
      <c r="BH42" s="656"/>
      <c r="BI42" s="656"/>
      <c r="BJ42" s="656"/>
      <c r="BK42" s="656"/>
      <c r="BL42" s="656"/>
      <c r="BM42" s="656"/>
      <c r="BN42" s="656"/>
      <c r="BO42" s="656"/>
      <c r="BP42" s="656"/>
      <c r="BQ42" s="656"/>
      <c r="BR42" s="656"/>
      <c r="BS42" s="656"/>
      <c r="BT42" s="656"/>
      <c r="BU42" s="656"/>
      <c r="BV42" s="214"/>
      <c r="BW42" s="655" t="str">
        <f t="shared" si="2"/>
        <v/>
      </c>
      <c r="BX42" s="655"/>
      <c r="BY42" s="656" t="str">
        <f>IF('各会計、関係団体の財政状況及び健全化判断比率'!B76="","",'各会計、関係団体の財政状況及び健全化判断比率'!B76)</f>
        <v/>
      </c>
      <c r="BZ42" s="656"/>
      <c r="CA42" s="656"/>
      <c r="CB42" s="656"/>
      <c r="CC42" s="656"/>
      <c r="CD42" s="656"/>
      <c r="CE42" s="656"/>
      <c r="CF42" s="656"/>
      <c r="CG42" s="656"/>
      <c r="CH42" s="656"/>
      <c r="CI42" s="656"/>
      <c r="CJ42" s="656"/>
      <c r="CK42" s="656"/>
      <c r="CL42" s="656"/>
      <c r="CM42" s="656"/>
      <c r="CN42" s="214"/>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11"/>
      <c r="DG42" s="657" t="str">
        <f>IF('各会計、関係団体の財政状況及び健全化判断比率'!BR15="","",'各会計、関係団体の財政状況及び健全化判断比率'!BR15)</f>
        <v/>
      </c>
      <c r="DH42" s="657"/>
      <c r="DI42" s="218"/>
      <c r="DJ42" s="186"/>
      <c r="DK42" s="186"/>
      <c r="DL42" s="186"/>
      <c r="DM42" s="186"/>
      <c r="DN42" s="186"/>
      <c r="DO42" s="186"/>
    </row>
    <row r="43" spans="1:119" ht="32.25" customHeight="1" x14ac:dyDescent="0.2">
      <c r="A43" s="186"/>
      <c r="B43" s="213"/>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4"/>
      <c r="U43" s="655" t="str">
        <f t="shared" si="4"/>
        <v/>
      </c>
      <c r="V43" s="655"/>
      <c r="W43" s="656"/>
      <c r="X43" s="656"/>
      <c r="Y43" s="656"/>
      <c r="Z43" s="656"/>
      <c r="AA43" s="656"/>
      <c r="AB43" s="656"/>
      <c r="AC43" s="656"/>
      <c r="AD43" s="656"/>
      <c r="AE43" s="656"/>
      <c r="AF43" s="656"/>
      <c r="AG43" s="656"/>
      <c r="AH43" s="656"/>
      <c r="AI43" s="656"/>
      <c r="AJ43" s="656"/>
      <c r="AK43" s="656"/>
      <c r="AL43" s="214"/>
      <c r="AM43" s="655" t="str">
        <f t="shared" si="0"/>
        <v/>
      </c>
      <c r="AN43" s="655"/>
      <c r="AO43" s="656"/>
      <c r="AP43" s="656"/>
      <c r="AQ43" s="656"/>
      <c r="AR43" s="656"/>
      <c r="AS43" s="656"/>
      <c r="AT43" s="656"/>
      <c r="AU43" s="656"/>
      <c r="AV43" s="656"/>
      <c r="AW43" s="656"/>
      <c r="AX43" s="656"/>
      <c r="AY43" s="656"/>
      <c r="AZ43" s="656"/>
      <c r="BA43" s="656"/>
      <c r="BB43" s="656"/>
      <c r="BC43" s="656"/>
      <c r="BD43" s="214"/>
      <c r="BE43" s="655" t="str">
        <f t="shared" si="1"/>
        <v/>
      </c>
      <c r="BF43" s="655"/>
      <c r="BG43" s="656"/>
      <c r="BH43" s="656"/>
      <c r="BI43" s="656"/>
      <c r="BJ43" s="656"/>
      <c r="BK43" s="656"/>
      <c r="BL43" s="656"/>
      <c r="BM43" s="656"/>
      <c r="BN43" s="656"/>
      <c r="BO43" s="656"/>
      <c r="BP43" s="656"/>
      <c r="BQ43" s="656"/>
      <c r="BR43" s="656"/>
      <c r="BS43" s="656"/>
      <c r="BT43" s="656"/>
      <c r="BU43" s="656"/>
      <c r="BV43" s="214"/>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4"/>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11"/>
      <c r="DG43" s="657" t="str">
        <f>IF('各会計、関係団体の財政状況及び健全化判断比率'!BR16="","",'各会計、関係団体の財政状況及び健全化判断比率'!BR16)</f>
        <v/>
      </c>
      <c r="DH43" s="657"/>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GSs6VxTHo3VMn1B8Et2EfMBNP4lkeS7q+fHCsc1iojaa6AlHMaPt7s0qMlNA8ckW0ZJFOo/2xWht1cQuPLP00w==" saltValue="nNezlq4Y8FQfkxwT6ewj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1" t="s">
        <v>560</v>
      </c>
      <c r="D34" s="1241"/>
      <c r="E34" s="1242"/>
      <c r="F34" s="32">
        <v>8.81</v>
      </c>
      <c r="G34" s="33">
        <v>8.56</v>
      </c>
      <c r="H34" s="33">
        <v>8.25</v>
      </c>
      <c r="I34" s="33">
        <v>7.1</v>
      </c>
      <c r="J34" s="34">
        <v>6.82</v>
      </c>
      <c r="K34" s="22"/>
      <c r="L34" s="22"/>
      <c r="M34" s="22"/>
      <c r="N34" s="22"/>
      <c r="O34" s="22"/>
      <c r="P34" s="22"/>
    </row>
    <row r="35" spans="1:16" ht="39" customHeight="1" x14ac:dyDescent="0.2">
      <c r="A35" s="22"/>
      <c r="B35" s="35"/>
      <c r="C35" s="1235" t="s">
        <v>561</v>
      </c>
      <c r="D35" s="1236"/>
      <c r="E35" s="1237"/>
      <c r="F35" s="36">
        <v>4.8099999999999996</v>
      </c>
      <c r="G35" s="37">
        <v>4.92</v>
      </c>
      <c r="H35" s="37">
        <v>5.03</v>
      </c>
      <c r="I35" s="37">
        <v>5.0999999999999996</v>
      </c>
      <c r="J35" s="38">
        <v>2.4</v>
      </c>
      <c r="K35" s="22"/>
      <c r="L35" s="22"/>
      <c r="M35" s="22"/>
      <c r="N35" s="22"/>
      <c r="O35" s="22"/>
      <c r="P35" s="22"/>
    </row>
    <row r="36" spans="1:16" ht="39" customHeight="1" x14ac:dyDescent="0.2">
      <c r="A36" s="22"/>
      <c r="B36" s="35"/>
      <c r="C36" s="1235" t="s">
        <v>562</v>
      </c>
      <c r="D36" s="1236"/>
      <c r="E36" s="1237"/>
      <c r="F36" s="36">
        <v>1.52</v>
      </c>
      <c r="G36" s="37">
        <v>1.65</v>
      </c>
      <c r="H36" s="37">
        <v>2.25</v>
      </c>
      <c r="I36" s="37">
        <v>4.03</v>
      </c>
      <c r="J36" s="38">
        <v>1.81</v>
      </c>
      <c r="K36" s="22"/>
      <c r="L36" s="22"/>
      <c r="M36" s="22"/>
      <c r="N36" s="22"/>
      <c r="O36" s="22"/>
      <c r="P36" s="22"/>
    </row>
    <row r="37" spans="1:16" ht="39" customHeight="1" x14ac:dyDescent="0.2">
      <c r="A37" s="22"/>
      <c r="B37" s="35"/>
      <c r="C37" s="1235" t="s">
        <v>563</v>
      </c>
      <c r="D37" s="1236"/>
      <c r="E37" s="1237"/>
      <c r="F37" s="36">
        <v>0.45</v>
      </c>
      <c r="G37" s="37">
        <v>0.53</v>
      </c>
      <c r="H37" s="37">
        <v>0.56999999999999995</v>
      </c>
      <c r="I37" s="37">
        <v>1.44</v>
      </c>
      <c r="J37" s="38">
        <v>1.24</v>
      </c>
      <c r="K37" s="22"/>
      <c r="L37" s="22"/>
      <c r="M37" s="22"/>
      <c r="N37" s="22"/>
      <c r="O37" s="22"/>
      <c r="P37" s="22"/>
    </row>
    <row r="38" spans="1:16" ht="39" customHeight="1" x14ac:dyDescent="0.2">
      <c r="A38" s="22"/>
      <c r="B38" s="35"/>
      <c r="C38" s="1235" t="s">
        <v>564</v>
      </c>
      <c r="D38" s="1236"/>
      <c r="E38" s="1237"/>
      <c r="F38" s="36">
        <v>2.99</v>
      </c>
      <c r="G38" s="37">
        <v>3.1</v>
      </c>
      <c r="H38" s="37">
        <v>3.38</v>
      </c>
      <c r="I38" s="37">
        <v>1.45</v>
      </c>
      <c r="J38" s="38">
        <v>0.91</v>
      </c>
      <c r="K38" s="22"/>
      <c r="L38" s="22"/>
      <c r="M38" s="22"/>
      <c r="N38" s="22"/>
      <c r="O38" s="22"/>
      <c r="P38" s="22"/>
    </row>
    <row r="39" spans="1:16" ht="39" customHeight="1" x14ac:dyDescent="0.2">
      <c r="A39" s="22"/>
      <c r="B39" s="35"/>
      <c r="C39" s="1235" t="s">
        <v>565</v>
      </c>
      <c r="D39" s="1236"/>
      <c r="E39" s="1237"/>
      <c r="F39" s="36">
        <v>1.74</v>
      </c>
      <c r="G39" s="37">
        <v>1.86</v>
      </c>
      <c r="H39" s="37">
        <v>1.54</v>
      </c>
      <c r="I39" s="37">
        <v>1.36</v>
      </c>
      <c r="J39" s="38">
        <v>0.83</v>
      </c>
      <c r="K39" s="22"/>
      <c r="L39" s="22"/>
      <c r="M39" s="22"/>
      <c r="N39" s="22"/>
      <c r="O39" s="22"/>
      <c r="P39" s="22"/>
    </row>
    <row r="40" spans="1:16" ht="39" customHeight="1" x14ac:dyDescent="0.2">
      <c r="A40" s="22"/>
      <c r="B40" s="35"/>
      <c r="C40" s="1235" t="s">
        <v>566</v>
      </c>
      <c r="D40" s="1236"/>
      <c r="E40" s="1237"/>
      <c r="F40" s="36">
        <v>0.22</v>
      </c>
      <c r="G40" s="37">
        <v>0.26</v>
      </c>
      <c r="H40" s="37">
        <v>0.35</v>
      </c>
      <c r="I40" s="37">
        <v>0.35</v>
      </c>
      <c r="J40" s="38">
        <v>0.42</v>
      </c>
      <c r="K40" s="22"/>
      <c r="L40" s="22"/>
      <c r="M40" s="22"/>
      <c r="N40" s="22"/>
      <c r="O40" s="22"/>
      <c r="P40" s="22"/>
    </row>
    <row r="41" spans="1:16" ht="39" customHeight="1" x14ac:dyDescent="0.2">
      <c r="A41" s="22"/>
      <c r="B41" s="35"/>
      <c r="C41" s="1235" t="s">
        <v>567</v>
      </c>
      <c r="D41" s="1236"/>
      <c r="E41" s="1237"/>
      <c r="F41" s="36">
        <v>0.03</v>
      </c>
      <c r="G41" s="37">
        <v>0.05</v>
      </c>
      <c r="H41" s="37">
        <v>0.05</v>
      </c>
      <c r="I41" s="37">
        <v>0.04</v>
      </c>
      <c r="J41" s="38">
        <v>0.05</v>
      </c>
      <c r="K41" s="22"/>
      <c r="L41" s="22"/>
      <c r="M41" s="22"/>
      <c r="N41" s="22"/>
      <c r="O41" s="22"/>
      <c r="P41" s="22"/>
    </row>
    <row r="42" spans="1:16" ht="39" customHeight="1" x14ac:dyDescent="0.2">
      <c r="A42" s="22"/>
      <c r="B42" s="39"/>
      <c r="C42" s="1235" t="s">
        <v>568</v>
      </c>
      <c r="D42" s="1236"/>
      <c r="E42" s="1237"/>
      <c r="F42" s="36" t="s">
        <v>512</v>
      </c>
      <c r="G42" s="37" t="s">
        <v>512</v>
      </c>
      <c r="H42" s="37" t="s">
        <v>512</v>
      </c>
      <c r="I42" s="37" t="s">
        <v>512</v>
      </c>
      <c r="J42" s="38" t="s">
        <v>512</v>
      </c>
      <c r="K42" s="22"/>
      <c r="L42" s="22"/>
      <c r="M42" s="22"/>
      <c r="N42" s="22"/>
      <c r="O42" s="22"/>
      <c r="P42" s="22"/>
    </row>
    <row r="43" spans="1:16" ht="39" customHeight="1" thickBot="1" x14ac:dyDescent="0.25">
      <c r="A43" s="22"/>
      <c r="B43" s="40"/>
      <c r="C43" s="1238" t="s">
        <v>569</v>
      </c>
      <c r="D43" s="1239"/>
      <c r="E43" s="1240"/>
      <c r="F43" s="41">
        <v>0.13</v>
      </c>
      <c r="G43" s="42">
        <v>0.1</v>
      </c>
      <c r="H43" s="42">
        <v>0.13</v>
      </c>
      <c r="I43" s="42">
        <v>0.12</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EhyhYXuBOan8wTL3D6UwwPRltQh00LtusyN68pvpskkexej6za1/4PEmYy22M+s4LkDZWbxfHjtSFYX7kDEA==" saltValue="Jx+wH+QVzEkJlb66CMzY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43" t="s">
        <v>11</v>
      </c>
      <c r="C45" s="1244"/>
      <c r="D45" s="58"/>
      <c r="E45" s="1249" t="s">
        <v>12</v>
      </c>
      <c r="F45" s="1249"/>
      <c r="G45" s="1249"/>
      <c r="H45" s="1249"/>
      <c r="I45" s="1249"/>
      <c r="J45" s="1250"/>
      <c r="K45" s="59">
        <v>3365</v>
      </c>
      <c r="L45" s="60">
        <v>3223</v>
      </c>
      <c r="M45" s="60">
        <v>3090</v>
      </c>
      <c r="N45" s="60">
        <v>2879</v>
      </c>
      <c r="O45" s="61">
        <v>2873</v>
      </c>
      <c r="P45" s="48"/>
      <c r="Q45" s="48"/>
      <c r="R45" s="48"/>
      <c r="S45" s="48"/>
      <c r="T45" s="48"/>
      <c r="U45" s="48"/>
    </row>
    <row r="46" spans="1:21" ht="30.75" customHeight="1" x14ac:dyDescent="0.2">
      <c r="A46" s="48"/>
      <c r="B46" s="1245"/>
      <c r="C46" s="1246"/>
      <c r="D46" s="62"/>
      <c r="E46" s="1251" t="s">
        <v>13</v>
      </c>
      <c r="F46" s="1251"/>
      <c r="G46" s="1251"/>
      <c r="H46" s="1251"/>
      <c r="I46" s="1251"/>
      <c r="J46" s="1252"/>
      <c r="K46" s="63" t="s">
        <v>512</v>
      </c>
      <c r="L46" s="64" t="s">
        <v>512</v>
      </c>
      <c r="M46" s="64" t="s">
        <v>512</v>
      </c>
      <c r="N46" s="64" t="s">
        <v>512</v>
      </c>
      <c r="O46" s="65" t="s">
        <v>512</v>
      </c>
      <c r="P46" s="48"/>
      <c r="Q46" s="48"/>
      <c r="R46" s="48"/>
      <c r="S46" s="48"/>
      <c r="T46" s="48"/>
      <c r="U46" s="48"/>
    </row>
    <row r="47" spans="1:21" ht="30.75" customHeight="1" x14ac:dyDescent="0.2">
      <c r="A47" s="48"/>
      <c r="B47" s="1245"/>
      <c r="C47" s="1246"/>
      <c r="D47" s="62"/>
      <c r="E47" s="1251" t="s">
        <v>14</v>
      </c>
      <c r="F47" s="1251"/>
      <c r="G47" s="1251"/>
      <c r="H47" s="1251"/>
      <c r="I47" s="1251"/>
      <c r="J47" s="1252"/>
      <c r="K47" s="63" t="s">
        <v>512</v>
      </c>
      <c r="L47" s="64" t="s">
        <v>512</v>
      </c>
      <c r="M47" s="64" t="s">
        <v>512</v>
      </c>
      <c r="N47" s="64" t="s">
        <v>512</v>
      </c>
      <c r="O47" s="65" t="s">
        <v>512</v>
      </c>
      <c r="P47" s="48"/>
      <c r="Q47" s="48"/>
      <c r="R47" s="48"/>
      <c r="S47" s="48"/>
      <c r="T47" s="48"/>
      <c r="U47" s="48"/>
    </row>
    <row r="48" spans="1:21" ht="30.75" customHeight="1" x14ac:dyDescent="0.2">
      <c r="A48" s="48"/>
      <c r="B48" s="1245"/>
      <c r="C48" s="1246"/>
      <c r="D48" s="62"/>
      <c r="E48" s="1251" t="s">
        <v>15</v>
      </c>
      <c r="F48" s="1251"/>
      <c r="G48" s="1251"/>
      <c r="H48" s="1251"/>
      <c r="I48" s="1251"/>
      <c r="J48" s="1252"/>
      <c r="K48" s="63">
        <v>600</v>
      </c>
      <c r="L48" s="64">
        <v>628</v>
      </c>
      <c r="M48" s="64">
        <v>610</v>
      </c>
      <c r="N48" s="64">
        <v>566</v>
      </c>
      <c r="O48" s="65">
        <v>562</v>
      </c>
      <c r="P48" s="48"/>
      <c r="Q48" s="48"/>
      <c r="R48" s="48"/>
      <c r="S48" s="48"/>
      <c r="T48" s="48"/>
      <c r="U48" s="48"/>
    </row>
    <row r="49" spans="1:21" ht="30.75" customHeight="1" x14ac:dyDescent="0.2">
      <c r="A49" s="48"/>
      <c r="B49" s="1245"/>
      <c r="C49" s="1246"/>
      <c r="D49" s="62"/>
      <c r="E49" s="1251" t="s">
        <v>16</v>
      </c>
      <c r="F49" s="1251"/>
      <c r="G49" s="1251"/>
      <c r="H49" s="1251"/>
      <c r="I49" s="1251"/>
      <c r="J49" s="1252"/>
      <c r="K49" s="63">
        <v>55</v>
      </c>
      <c r="L49" s="64">
        <v>51</v>
      </c>
      <c r="M49" s="64">
        <v>39</v>
      </c>
      <c r="N49" s="64" t="s">
        <v>512</v>
      </c>
      <c r="O49" s="65" t="s">
        <v>512</v>
      </c>
      <c r="P49" s="48"/>
      <c r="Q49" s="48"/>
      <c r="R49" s="48"/>
      <c r="S49" s="48"/>
      <c r="T49" s="48"/>
      <c r="U49" s="48"/>
    </row>
    <row r="50" spans="1:21" ht="30.75" customHeight="1" x14ac:dyDescent="0.2">
      <c r="A50" s="48"/>
      <c r="B50" s="1245"/>
      <c r="C50" s="1246"/>
      <c r="D50" s="62"/>
      <c r="E50" s="1251" t="s">
        <v>17</v>
      </c>
      <c r="F50" s="1251"/>
      <c r="G50" s="1251"/>
      <c r="H50" s="1251"/>
      <c r="I50" s="1251"/>
      <c r="J50" s="1252"/>
      <c r="K50" s="63">
        <v>12</v>
      </c>
      <c r="L50" s="64">
        <v>11</v>
      </c>
      <c r="M50" s="64">
        <v>10</v>
      </c>
      <c r="N50" s="64">
        <v>8</v>
      </c>
      <c r="O50" s="65">
        <v>8</v>
      </c>
      <c r="P50" s="48"/>
      <c r="Q50" s="48"/>
      <c r="R50" s="48"/>
      <c r="S50" s="48"/>
      <c r="T50" s="48"/>
      <c r="U50" s="48"/>
    </row>
    <row r="51" spans="1:21" ht="30.75" customHeight="1" x14ac:dyDescent="0.2">
      <c r="A51" s="48"/>
      <c r="B51" s="1247"/>
      <c r="C51" s="1248"/>
      <c r="D51" s="66"/>
      <c r="E51" s="1251" t="s">
        <v>18</v>
      </c>
      <c r="F51" s="1251"/>
      <c r="G51" s="1251"/>
      <c r="H51" s="1251"/>
      <c r="I51" s="1251"/>
      <c r="J51" s="1252"/>
      <c r="K51" s="63" t="s">
        <v>512</v>
      </c>
      <c r="L51" s="64">
        <v>0</v>
      </c>
      <c r="M51" s="64" t="s">
        <v>512</v>
      </c>
      <c r="N51" s="64" t="s">
        <v>512</v>
      </c>
      <c r="O51" s="65" t="s">
        <v>512</v>
      </c>
      <c r="P51" s="48"/>
      <c r="Q51" s="48"/>
      <c r="R51" s="48"/>
      <c r="S51" s="48"/>
      <c r="T51" s="48"/>
      <c r="U51" s="48"/>
    </row>
    <row r="52" spans="1:21" ht="30.75" customHeight="1" x14ac:dyDescent="0.2">
      <c r="A52" s="48"/>
      <c r="B52" s="1253" t="s">
        <v>19</v>
      </c>
      <c r="C52" s="1254"/>
      <c r="D52" s="66"/>
      <c r="E52" s="1251" t="s">
        <v>20</v>
      </c>
      <c r="F52" s="1251"/>
      <c r="G52" s="1251"/>
      <c r="H52" s="1251"/>
      <c r="I52" s="1251"/>
      <c r="J52" s="1252"/>
      <c r="K52" s="63">
        <v>2589</v>
      </c>
      <c r="L52" s="64">
        <v>2524</v>
      </c>
      <c r="M52" s="64">
        <v>2420</v>
      </c>
      <c r="N52" s="64">
        <v>2272</v>
      </c>
      <c r="O52" s="65">
        <v>2248</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1443</v>
      </c>
      <c r="L53" s="69">
        <v>1389</v>
      </c>
      <c r="M53" s="69">
        <v>1329</v>
      </c>
      <c r="N53" s="69">
        <v>1181</v>
      </c>
      <c r="O53" s="70">
        <v>1195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59" t="s">
        <v>25</v>
      </c>
      <c r="C57" s="1260"/>
      <c r="D57" s="1263" t="s">
        <v>26</v>
      </c>
      <c r="E57" s="1264"/>
      <c r="F57" s="1264"/>
      <c r="G57" s="1264"/>
      <c r="H57" s="1264"/>
      <c r="I57" s="1264"/>
      <c r="J57" s="1265"/>
      <c r="K57" s="83"/>
      <c r="L57" s="84"/>
      <c r="M57" s="84"/>
      <c r="N57" s="84"/>
      <c r="O57" s="85"/>
    </row>
    <row r="58" spans="1:21" ht="31.5" customHeight="1" thickBot="1" x14ac:dyDescent="0.25">
      <c r="B58" s="1261"/>
      <c r="C58" s="1262"/>
      <c r="D58" s="1266" t="s">
        <v>27</v>
      </c>
      <c r="E58" s="1267"/>
      <c r="F58" s="1267"/>
      <c r="G58" s="1267"/>
      <c r="H58" s="1267"/>
      <c r="I58" s="1267"/>
      <c r="J58" s="126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Y1PEI78sEvSJVca9XOuxb9QkMqc3A9PsYswQdwuf7sNXR/W6VyWTaaIaO9c5Iv8qqeOWqXE2v9qe0VQuOZSiw==" saltValue="8ZFviqL2+PNU3y9W1fWz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69" t="s">
        <v>30</v>
      </c>
      <c r="C41" s="1270"/>
      <c r="D41" s="102"/>
      <c r="E41" s="1275" t="s">
        <v>31</v>
      </c>
      <c r="F41" s="1275"/>
      <c r="G41" s="1275"/>
      <c r="H41" s="1276"/>
      <c r="I41" s="103">
        <v>29540</v>
      </c>
      <c r="J41" s="104">
        <v>28878</v>
      </c>
      <c r="K41" s="104">
        <v>27892</v>
      </c>
      <c r="L41" s="104">
        <v>27394</v>
      </c>
      <c r="M41" s="105">
        <v>26942</v>
      </c>
    </row>
    <row r="42" spans="2:13" ht="27.75" customHeight="1" x14ac:dyDescent="0.2">
      <c r="B42" s="1271"/>
      <c r="C42" s="1272"/>
      <c r="D42" s="106"/>
      <c r="E42" s="1277" t="s">
        <v>32</v>
      </c>
      <c r="F42" s="1277"/>
      <c r="G42" s="1277"/>
      <c r="H42" s="1278"/>
      <c r="I42" s="107">
        <v>64</v>
      </c>
      <c r="J42" s="108">
        <v>61</v>
      </c>
      <c r="K42" s="108">
        <v>52</v>
      </c>
      <c r="L42" s="108">
        <v>45</v>
      </c>
      <c r="M42" s="109">
        <v>39</v>
      </c>
    </row>
    <row r="43" spans="2:13" ht="27.75" customHeight="1" x14ac:dyDescent="0.2">
      <c r="B43" s="1271"/>
      <c r="C43" s="1272"/>
      <c r="D43" s="106"/>
      <c r="E43" s="1277" t="s">
        <v>33</v>
      </c>
      <c r="F43" s="1277"/>
      <c r="G43" s="1277"/>
      <c r="H43" s="1278"/>
      <c r="I43" s="107">
        <v>8120</v>
      </c>
      <c r="J43" s="108">
        <v>7865</v>
      </c>
      <c r="K43" s="108">
        <v>7873</v>
      </c>
      <c r="L43" s="108">
        <v>7788</v>
      </c>
      <c r="M43" s="109">
        <v>7746</v>
      </c>
    </row>
    <row r="44" spans="2:13" ht="27.75" customHeight="1" x14ac:dyDescent="0.2">
      <c r="B44" s="1271"/>
      <c r="C44" s="1272"/>
      <c r="D44" s="106"/>
      <c r="E44" s="1277" t="s">
        <v>34</v>
      </c>
      <c r="F44" s="1277"/>
      <c r="G44" s="1277"/>
      <c r="H44" s="1278"/>
      <c r="I44" s="107">
        <v>89</v>
      </c>
      <c r="J44" s="108">
        <v>39</v>
      </c>
      <c r="K44" s="108" t="s">
        <v>512</v>
      </c>
      <c r="L44" s="108" t="s">
        <v>512</v>
      </c>
      <c r="M44" s="109" t="s">
        <v>512</v>
      </c>
    </row>
    <row r="45" spans="2:13" ht="27.75" customHeight="1" x14ac:dyDescent="0.2">
      <c r="B45" s="1271"/>
      <c r="C45" s="1272"/>
      <c r="D45" s="106"/>
      <c r="E45" s="1277" t="s">
        <v>35</v>
      </c>
      <c r="F45" s="1277"/>
      <c r="G45" s="1277"/>
      <c r="H45" s="1278"/>
      <c r="I45" s="107">
        <v>5382</v>
      </c>
      <c r="J45" s="108">
        <v>5665</v>
      </c>
      <c r="K45" s="108">
        <v>5561</v>
      </c>
      <c r="L45" s="108">
        <v>5303</v>
      </c>
      <c r="M45" s="109">
        <v>5167</v>
      </c>
    </row>
    <row r="46" spans="2:13" ht="27.75" customHeight="1" x14ac:dyDescent="0.2">
      <c r="B46" s="1271"/>
      <c r="C46" s="1272"/>
      <c r="D46" s="110"/>
      <c r="E46" s="1277" t="s">
        <v>36</v>
      </c>
      <c r="F46" s="1277"/>
      <c r="G46" s="1277"/>
      <c r="H46" s="1278"/>
      <c r="I46" s="107" t="s">
        <v>512</v>
      </c>
      <c r="J46" s="108">
        <v>4</v>
      </c>
      <c r="K46" s="108">
        <v>4</v>
      </c>
      <c r="L46" s="108">
        <v>4</v>
      </c>
      <c r="M46" s="109">
        <v>4</v>
      </c>
    </row>
    <row r="47" spans="2:13" ht="27.75" customHeight="1" x14ac:dyDescent="0.2">
      <c r="B47" s="1271"/>
      <c r="C47" s="1272"/>
      <c r="D47" s="111"/>
      <c r="E47" s="1279" t="s">
        <v>37</v>
      </c>
      <c r="F47" s="1280"/>
      <c r="G47" s="1280"/>
      <c r="H47" s="1281"/>
      <c r="I47" s="107" t="s">
        <v>512</v>
      </c>
      <c r="J47" s="108" t="s">
        <v>512</v>
      </c>
      <c r="K47" s="108" t="s">
        <v>512</v>
      </c>
      <c r="L47" s="108" t="s">
        <v>512</v>
      </c>
      <c r="M47" s="109" t="s">
        <v>512</v>
      </c>
    </row>
    <row r="48" spans="2:13" ht="27.75" customHeight="1" x14ac:dyDescent="0.2">
      <c r="B48" s="1271"/>
      <c r="C48" s="1272"/>
      <c r="D48" s="106"/>
      <c r="E48" s="1277" t="s">
        <v>38</v>
      </c>
      <c r="F48" s="1277"/>
      <c r="G48" s="1277"/>
      <c r="H48" s="1278"/>
      <c r="I48" s="107" t="s">
        <v>512</v>
      </c>
      <c r="J48" s="108" t="s">
        <v>512</v>
      </c>
      <c r="K48" s="108" t="s">
        <v>512</v>
      </c>
      <c r="L48" s="108" t="s">
        <v>512</v>
      </c>
      <c r="M48" s="109" t="s">
        <v>512</v>
      </c>
    </row>
    <row r="49" spans="2:13" ht="27.75" customHeight="1" x14ac:dyDescent="0.2">
      <c r="B49" s="1273"/>
      <c r="C49" s="1274"/>
      <c r="D49" s="106"/>
      <c r="E49" s="1277" t="s">
        <v>39</v>
      </c>
      <c r="F49" s="1277"/>
      <c r="G49" s="1277"/>
      <c r="H49" s="1278"/>
      <c r="I49" s="107" t="s">
        <v>512</v>
      </c>
      <c r="J49" s="108" t="s">
        <v>512</v>
      </c>
      <c r="K49" s="108" t="s">
        <v>512</v>
      </c>
      <c r="L49" s="108" t="s">
        <v>512</v>
      </c>
      <c r="M49" s="109" t="s">
        <v>512</v>
      </c>
    </row>
    <row r="50" spans="2:13" ht="27.75" customHeight="1" x14ac:dyDescent="0.2">
      <c r="B50" s="1282" t="s">
        <v>40</v>
      </c>
      <c r="C50" s="1283"/>
      <c r="D50" s="112"/>
      <c r="E50" s="1277" t="s">
        <v>41</v>
      </c>
      <c r="F50" s="1277"/>
      <c r="G50" s="1277"/>
      <c r="H50" s="1278"/>
      <c r="I50" s="107">
        <v>5942</v>
      </c>
      <c r="J50" s="108">
        <v>5903</v>
      </c>
      <c r="K50" s="108">
        <v>6181</v>
      </c>
      <c r="L50" s="108">
        <v>6351</v>
      </c>
      <c r="M50" s="109">
        <v>6616</v>
      </c>
    </row>
    <row r="51" spans="2:13" ht="27.75" customHeight="1" x14ac:dyDescent="0.2">
      <c r="B51" s="1271"/>
      <c r="C51" s="1272"/>
      <c r="D51" s="106"/>
      <c r="E51" s="1277" t="s">
        <v>42</v>
      </c>
      <c r="F51" s="1277"/>
      <c r="G51" s="1277"/>
      <c r="H51" s="1278"/>
      <c r="I51" s="107">
        <v>1071</v>
      </c>
      <c r="J51" s="108">
        <v>965</v>
      </c>
      <c r="K51" s="108">
        <v>805</v>
      </c>
      <c r="L51" s="108">
        <v>769</v>
      </c>
      <c r="M51" s="109">
        <v>906</v>
      </c>
    </row>
    <row r="52" spans="2:13" ht="27.75" customHeight="1" x14ac:dyDescent="0.2">
      <c r="B52" s="1273"/>
      <c r="C52" s="1274"/>
      <c r="D52" s="106"/>
      <c r="E52" s="1277" t="s">
        <v>43</v>
      </c>
      <c r="F52" s="1277"/>
      <c r="G52" s="1277"/>
      <c r="H52" s="1278"/>
      <c r="I52" s="107">
        <v>23704</v>
      </c>
      <c r="J52" s="108">
        <v>23621</v>
      </c>
      <c r="K52" s="108">
        <v>22916</v>
      </c>
      <c r="L52" s="108">
        <v>22815</v>
      </c>
      <c r="M52" s="109">
        <v>22576</v>
      </c>
    </row>
    <row r="53" spans="2:13" ht="27.75" customHeight="1" thickBot="1" x14ac:dyDescent="0.25">
      <c r="B53" s="1284" t="s">
        <v>44</v>
      </c>
      <c r="C53" s="1285"/>
      <c r="D53" s="113"/>
      <c r="E53" s="1286" t="s">
        <v>45</v>
      </c>
      <c r="F53" s="1286"/>
      <c r="G53" s="1286"/>
      <c r="H53" s="1287"/>
      <c r="I53" s="114">
        <v>12478</v>
      </c>
      <c r="J53" s="115">
        <v>12024</v>
      </c>
      <c r="K53" s="115">
        <v>11481</v>
      </c>
      <c r="L53" s="115">
        <v>10599</v>
      </c>
      <c r="M53" s="116">
        <v>9798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rQC0SQeAGDBOUWkAWqjm8eAUZw4bGUvOOzHn24HcJmt8M3aqpGIFXZZlgUQJrXWFXPeLiqrq7kz6Zj+BiiXC7w==" saltValue="H0uBCeJ1t5QSp5WqNC37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296" t="s">
        <v>48</v>
      </c>
      <c r="D55" s="1296"/>
      <c r="E55" s="1297"/>
      <c r="F55" s="128">
        <v>2612</v>
      </c>
      <c r="G55" s="128">
        <v>2591</v>
      </c>
      <c r="H55" s="129">
        <v>2625</v>
      </c>
    </row>
    <row r="56" spans="2:8" ht="52.5" customHeight="1" x14ac:dyDescent="0.2">
      <c r="B56" s="130"/>
      <c r="C56" s="1298" t="s">
        <v>49</v>
      </c>
      <c r="D56" s="1298"/>
      <c r="E56" s="1299"/>
      <c r="F56" s="131">
        <v>105</v>
      </c>
      <c r="G56" s="131">
        <v>105</v>
      </c>
      <c r="H56" s="132">
        <v>105</v>
      </c>
    </row>
    <row r="57" spans="2:8" ht="53.25" customHeight="1" x14ac:dyDescent="0.2">
      <c r="B57" s="130"/>
      <c r="C57" s="1300" t="s">
        <v>50</v>
      </c>
      <c r="D57" s="1300"/>
      <c r="E57" s="1301"/>
      <c r="F57" s="133">
        <v>2504</v>
      </c>
      <c r="G57" s="133">
        <v>2454</v>
      </c>
      <c r="H57" s="134">
        <v>2679</v>
      </c>
    </row>
    <row r="58" spans="2:8" ht="45.75" customHeight="1" x14ac:dyDescent="0.2">
      <c r="B58" s="135"/>
      <c r="C58" s="1288" t="s">
        <v>589</v>
      </c>
      <c r="D58" s="1289"/>
      <c r="E58" s="1290"/>
      <c r="F58" s="136">
        <v>1192</v>
      </c>
      <c r="G58" s="136">
        <v>1194</v>
      </c>
      <c r="H58" s="137">
        <v>1169</v>
      </c>
    </row>
    <row r="59" spans="2:8" ht="45.75" customHeight="1" x14ac:dyDescent="0.2">
      <c r="B59" s="135"/>
      <c r="C59" s="1288" t="s">
        <v>590</v>
      </c>
      <c r="D59" s="1289"/>
      <c r="E59" s="1290"/>
      <c r="F59" s="136">
        <v>587</v>
      </c>
      <c r="G59" s="136">
        <v>589</v>
      </c>
      <c r="H59" s="137">
        <v>590</v>
      </c>
    </row>
    <row r="60" spans="2:8" ht="45.75" customHeight="1" x14ac:dyDescent="0.2">
      <c r="B60" s="135"/>
      <c r="C60" s="1288" t="s">
        <v>591</v>
      </c>
      <c r="D60" s="1289"/>
      <c r="E60" s="1290"/>
      <c r="F60" s="136">
        <v>188</v>
      </c>
      <c r="G60" s="136">
        <v>119</v>
      </c>
      <c r="H60" s="137">
        <v>344</v>
      </c>
    </row>
    <row r="61" spans="2:8" ht="45.75" customHeight="1" x14ac:dyDescent="0.2">
      <c r="B61" s="135"/>
      <c r="C61" s="1288" t="s">
        <v>592</v>
      </c>
      <c r="D61" s="1289"/>
      <c r="E61" s="1290"/>
      <c r="F61" s="136">
        <v>157</v>
      </c>
      <c r="G61" s="136">
        <v>158</v>
      </c>
      <c r="H61" s="137">
        <v>158</v>
      </c>
    </row>
    <row r="62" spans="2:8" ht="45.75" customHeight="1" thickBot="1" x14ac:dyDescent="0.25">
      <c r="B62" s="138"/>
      <c r="C62" s="1291" t="s">
        <v>593</v>
      </c>
      <c r="D62" s="1292"/>
      <c r="E62" s="1293"/>
      <c r="F62" s="139">
        <v>81</v>
      </c>
      <c r="G62" s="139">
        <v>81</v>
      </c>
      <c r="H62" s="140">
        <v>84</v>
      </c>
    </row>
    <row r="63" spans="2:8" ht="52.5" customHeight="1" thickBot="1" x14ac:dyDescent="0.25">
      <c r="B63" s="141"/>
      <c r="C63" s="1294" t="s">
        <v>51</v>
      </c>
      <c r="D63" s="1294"/>
      <c r="E63" s="1295"/>
      <c r="F63" s="142">
        <v>5221</v>
      </c>
      <c r="G63" s="142">
        <v>5150</v>
      </c>
      <c r="H63" s="143">
        <v>5408</v>
      </c>
    </row>
    <row r="64" spans="2:8" ht="15" customHeight="1" x14ac:dyDescent="0.2"/>
  </sheetData>
  <sheetProtection algorithmName="SHA-512" hashValue="fcsWXF8Uarn4BCA2YWRanEpbNpwufCojid4vqa8yzMzgO7DlaGo6RhcyrWDS1KJWcLQoelJAtuwIiaWRbGuDHg==" saltValue="ZbausxCdHUUN4TFDBpU5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802C-DB24-47A2-B937-2BF82F7BA6AC}">
  <sheetPr>
    <pageSetUpPr fitToPage="1"/>
  </sheetPr>
  <dimension ref="A1:WZM160"/>
  <sheetViews>
    <sheetView showGridLines="0" zoomScaleNormal="100" zoomScaleSheetLayoutView="55" workbookViewId="0">
      <selection activeCell="AT71" sqref="AT71"/>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5" t="s">
        <v>604</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2" x14ac:dyDescent="0.2">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2" x14ac:dyDescent="0.2">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2" x14ac:dyDescent="0.2">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2" x14ac:dyDescent="0.2">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597</v>
      </c>
    </row>
    <row r="50" spans="1:109" ht="13.2" x14ac:dyDescent="0.2">
      <c r="B50" s="394"/>
      <c r="G50" s="1308"/>
      <c r="H50" s="1308"/>
      <c r="I50" s="1308"/>
      <c r="J50" s="1308"/>
      <c r="K50" s="404"/>
      <c r="L50" s="404"/>
      <c r="M50" s="405"/>
      <c r="N50" s="405"/>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2">
      <c r="B51" s="394"/>
      <c r="G51" s="1310"/>
      <c r="H51" s="1310"/>
      <c r="I51" s="1324"/>
      <c r="J51" s="1324"/>
      <c r="K51" s="1309"/>
      <c r="L51" s="1309"/>
      <c r="M51" s="1309"/>
      <c r="N51" s="1309"/>
      <c r="AM51" s="403"/>
      <c r="AN51" s="1305" t="s">
        <v>598</v>
      </c>
      <c r="AO51" s="1305"/>
      <c r="AP51" s="1305"/>
      <c r="AQ51" s="1305"/>
      <c r="AR51" s="1305"/>
      <c r="AS51" s="1305"/>
      <c r="AT51" s="1305"/>
      <c r="AU51" s="1305"/>
      <c r="AV51" s="1305"/>
      <c r="AW51" s="1305"/>
      <c r="AX51" s="1305"/>
      <c r="AY51" s="1305"/>
      <c r="AZ51" s="1305"/>
      <c r="BA51" s="1305"/>
      <c r="BB51" s="1305" t="s">
        <v>599</v>
      </c>
      <c r="BC51" s="1305"/>
      <c r="BD51" s="1305"/>
      <c r="BE51" s="1305"/>
      <c r="BF51" s="1305"/>
      <c r="BG51" s="1305"/>
      <c r="BH51" s="1305"/>
      <c r="BI51" s="1305"/>
      <c r="BJ51" s="1305"/>
      <c r="BK51" s="1305"/>
      <c r="BL51" s="1305"/>
      <c r="BM51" s="1305"/>
      <c r="BN51" s="1305"/>
      <c r="BO51" s="1305"/>
      <c r="BP51" s="1314"/>
      <c r="BQ51" s="1302"/>
      <c r="BR51" s="1302"/>
      <c r="BS51" s="1302"/>
      <c r="BT51" s="1302"/>
      <c r="BU51" s="1302"/>
      <c r="BV51" s="1302"/>
      <c r="BW51" s="1302"/>
      <c r="BX51" s="1302">
        <v>89.5</v>
      </c>
      <c r="BY51" s="1302"/>
      <c r="BZ51" s="1302"/>
      <c r="CA51" s="1302"/>
      <c r="CB51" s="1302"/>
      <c r="CC51" s="1302"/>
      <c r="CD51" s="1302"/>
      <c r="CE51" s="1302"/>
      <c r="CF51" s="1302">
        <v>87.7</v>
      </c>
      <c r="CG51" s="1302"/>
      <c r="CH51" s="1302"/>
      <c r="CI51" s="1302"/>
      <c r="CJ51" s="1302"/>
      <c r="CK51" s="1302"/>
      <c r="CL51" s="1302"/>
      <c r="CM51" s="1302"/>
      <c r="CN51" s="1302">
        <v>82.3</v>
      </c>
      <c r="CO51" s="1302"/>
      <c r="CP51" s="1302"/>
      <c r="CQ51" s="1302"/>
      <c r="CR51" s="1302"/>
      <c r="CS51" s="1302"/>
      <c r="CT51" s="1302"/>
      <c r="CU51" s="1302"/>
      <c r="CV51" s="1302">
        <v>76.900000000000006</v>
      </c>
      <c r="CW51" s="1302"/>
      <c r="CX51" s="1302"/>
      <c r="CY51" s="1302"/>
      <c r="CZ51" s="1302"/>
      <c r="DA51" s="1302"/>
      <c r="DB51" s="1302"/>
      <c r="DC51" s="1302"/>
    </row>
    <row r="52" spans="1:109" ht="13.2" x14ac:dyDescent="0.2">
      <c r="B52" s="394"/>
      <c r="G52" s="1310"/>
      <c r="H52" s="1310"/>
      <c r="I52" s="1324"/>
      <c r="J52" s="1324"/>
      <c r="K52" s="1309"/>
      <c r="L52" s="1309"/>
      <c r="M52" s="1309"/>
      <c r="N52" s="1309"/>
      <c r="AM52" s="403"/>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ht="13.2" x14ac:dyDescent="0.2">
      <c r="A53" s="402"/>
      <c r="B53" s="394"/>
      <c r="G53" s="1310"/>
      <c r="H53" s="1310"/>
      <c r="I53" s="1308"/>
      <c r="J53" s="1308"/>
      <c r="K53" s="1309"/>
      <c r="L53" s="1309"/>
      <c r="M53" s="1309"/>
      <c r="N53" s="1309"/>
      <c r="AM53" s="403"/>
      <c r="AN53" s="1305"/>
      <c r="AO53" s="1305"/>
      <c r="AP53" s="1305"/>
      <c r="AQ53" s="1305"/>
      <c r="AR53" s="1305"/>
      <c r="AS53" s="1305"/>
      <c r="AT53" s="1305"/>
      <c r="AU53" s="1305"/>
      <c r="AV53" s="1305"/>
      <c r="AW53" s="1305"/>
      <c r="AX53" s="1305"/>
      <c r="AY53" s="1305"/>
      <c r="AZ53" s="1305"/>
      <c r="BA53" s="1305"/>
      <c r="BB53" s="1305" t="s">
        <v>600</v>
      </c>
      <c r="BC53" s="1305"/>
      <c r="BD53" s="1305"/>
      <c r="BE53" s="1305"/>
      <c r="BF53" s="1305"/>
      <c r="BG53" s="1305"/>
      <c r="BH53" s="1305"/>
      <c r="BI53" s="1305"/>
      <c r="BJ53" s="1305"/>
      <c r="BK53" s="1305"/>
      <c r="BL53" s="1305"/>
      <c r="BM53" s="1305"/>
      <c r="BN53" s="1305"/>
      <c r="BO53" s="1305"/>
      <c r="BP53" s="1314"/>
      <c r="BQ53" s="1302"/>
      <c r="BR53" s="1302"/>
      <c r="BS53" s="1302"/>
      <c r="BT53" s="1302"/>
      <c r="BU53" s="1302"/>
      <c r="BV53" s="1302"/>
      <c r="BW53" s="1302"/>
      <c r="BX53" s="1302">
        <v>54.5</v>
      </c>
      <c r="BY53" s="1302"/>
      <c r="BZ53" s="1302"/>
      <c r="CA53" s="1302"/>
      <c r="CB53" s="1302"/>
      <c r="CC53" s="1302"/>
      <c r="CD53" s="1302"/>
      <c r="CE53" s="1302"/>
      <c r="CF53" s="1302">
        <v>56</v>
      </c>
      <c r="CG53" s="1302"/>
      <c r="CH53" s="1302"/>
      <c r="CI53" s="1302"/>
      <c r="CJ53" s="1302"/>
      <c r="CK53" s="1302"/>
      <c r="CL53" s="1302"/>
      <c r="CM53" s="1302"/>
      <c r="CN53" s="1302">
        <v>57.8</v>
      </c>
      <c r="CO53" s="1302"/>
      <c r="CP53" s="1302"/>
      <c r="CQ53" s="1302"/>
      <c r="CR53" s="1302"/>
      <c r="CS53" s="1302"/>
      <c r="CT53" s="1302"/>
      <c r="CU53" s="1302"/>
      <c r="CV53" s="1302">
        <v>59.1</v>
      </c>
      <c r="CW53" s="1302"/>
      <c r="CX53" s="1302"/>
      <c r="CY53" s="1302"/>
      <c r="CZ53" s="1302"/>
      <c r="DA53" s="1302"/>
      <c r="DB53" s="1302"/>
      <c r="DC53" s="1302"/>
    </row>
    <row r="54" spans="1:109" ht="13.2" x14ac:dyDescent="0.2">
      <c r="A54" s="402"/>
      <c r="B54" s="394"/>
      <c r="G54" s="1310"/>
      <c r="H54" s="1310"/>
      <c r="I54" s="1308"/>
      <c r="J54" s="1308"/>
      <c r="K54" s="1309"/>
      <c r="L54" s="1309"/>
      <c r="M54" s="1309"/>
      <c r="N54" s="1309"/>
      <c r="AM54" s="403"/>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ht="13.2" x14ac:dyDescent="0.2">
      <c r="A55" s="402"/>
      <c r="B55" s="394"/>
      <c r="G55" s="1308"/>
      <c r="H55" s="1308"/>
      <c r="I55" s="1308"/>
      <c r="J55" s="1308"/>
      <c r="K55" s="1309"/>
      <c r="L55" s="1309"/>
      <c r="M55" s="1309"/>
      <c r="N55" s="1309"/>
      <c r="AN55" s="1307" t="s">
        <v>601</v>
      </c>
      <c r="AO55" s="1307"/>
      <c r="AP55" s="1307"/>
      <c r="AQ55" s="1307"/>
      <c r="AR55" s="1307"/>
      <c r="AS55" s="1307"/>
      <c r="AT55" s="1307"/>
      <c r="AU55" s="1307"/>
      <c r="AV55" s="1307"/>
      <c r="AW55" s="1307"/>
      <c r="AX55" s="1307"/>
      <c r="AY55" s="1307"/>
      <c r="AZ55" s="1307"/>
      <c r="BA55" s="1307"/>
      <c r="BB55" s="1305" t="s">
        <v>599</v>
      </c>
      <c r="BC55" s="1305"/>
      <c r="BD55" s="1305"/>
      <c r="BE55" s="1305"/>
      <c r="BF55" s="1305"/>
      <c r="BG55" s="1305"/>
      <c r="BH55" s="1305"/>
      <c r="BI55" s="1305"/>
      <c r="BJ55" s="1305"/>
      <c r="BK55" s="1305"/>
      <c r="BL55" s="1305"/>
      <c r="BM55" s="1305"/>
      <c r="BN55" s="1305"/>
      <c r="BO55" s="1305"/>
      <c r="BP55" s="1314"/>
      <c r="BQ55" s="1302"/>
      <c r="BR55" s="1302"/>
      <c r="BS55" s="1302"/>
      <c r="BT55" s="1302"/>
      <c r="BU55" s="1302"/>
      <c r="BV55" s="1302"/>
      <c r="BW55" s="1302"/>
      <c r="BX55" s="1302">
        <v>32.5</v>
      </c>
      <c r="BY55" s="1302"/>
      <c r="BZ55" s="1302"/>
      <c r="CA55" s="1302"/>
      <c r="CB55" s="1302"/>
      <c r="CC55" s="1302"/>
      <c r="CD55" s="1302"/>
      <c r="CE55" s="1302"/>
      <c r="CF55" s="1302">
        <v>30.2</v>
      </c>
      <c r="CG55" s="1302"/>
      <c r="CH55" s="1302"/>
      <c r="CI55" s="1302"/>
      <c r="CJ55" s="1302"/>
      <c r="CK55" s="1302"/>
      <c r="CL55" s="1302"/>
      <c r="CM55" s="1302"/>
      <c r="CN55" s="1302">
        <v>25.4</v>
      </c>
      <c r="CO55" s="1302"/>
      <c r="CP55" s="1302"/>
      <c r="CQ55" s="1302"/>
      <c r="CR55" s="1302"/>
      <c r="CS55" s="1302"/>
      <c r="CT55" s="1302"/>
      <c r="CU55" s="1302"/>
      <c r="CV55" s="1302">
        <v>22.9</v>
      </c>
      <c r="CW55" s="1302"/>
      <c r="CX55" s="1302"/>
      <c r="CY55" s="1302"/>
      <c r="CZ55" s="1302"/>
      <c r="DA55" s="1302"/>
      <c r="DB55" s="1302"/>
      <c r="DC55" s="1302"/>
    </row>
    <row r="56" spans="1:109" ht="13.2" x14ac:dyDescent="0.2">
      <c r="A56" s="402"/>
      <c r="B56" s="394"/>
      <c r="G56" s="1308"/>
      <c r="H56" s="1308"/>
      <c r="I56" s="1308"/>
      <c r="J56" s="1308"/>
      <c r="K56" s="1309"/>
      <c r="L56" s="1309"/>
      <c r="M56" s="1309"/>
      <c r="N56" s="1309"/>
      <c r="AN56" s="1307"/>
      <c r="AO56" s="1307"/>
      <c r="AP56" s="1307"/>
      <c r="AQ56" s="1307"/>
      <c r="AR56" s="1307"/>
      <c r="AS56" s="1307"/>
      <c r="AT56" s="1307"/>
      <c r="AU56" s="1307"/>
      <c r="AV56" s="1307"/>
      <c r="AW56" s="1307"/>
      <c r="AX56" s="1307"/>
      <c r="AY56" s="1307"/>
      <c r="AZ56" s="1307"/>
      <c r="BA56" s="1307"/>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402" customFormat="1" ht="13.2" x14ac:dyDescent="0.2">
      <c r="B57" s="406"/>
      <c r="G57" s="1308"/>
      <c r="H57" s="1308"/>
      <c r="I57" s="1303"/>
      <c r="J57" s="1303"/>
      <c r="K57" s="1309"/>
      <c r="L57" s="1309"/>
      <c r="M57" s="1309"/>
      <c r="N57" s="1309"/>
      <c r="AM57" s="387"/>
      <c r="AN57" s="1307"/>
      <c r="AO57" s="1307"/>
      <c r="AP57" s="1307"/>
      <c r="AQ57" s="1307"/>
      <c r="AR57" s="1307"/>
      <c r="AS57" s="1307"/>
      <c r="AT57" s="1307"/>
      <c r="AU57" s="1307"/>
      <c r="AV57" s="1307"/>
      <c r="AW57" s="1307"/>
      <c r="AX57" s="1307"/>
      <c r="AY57" s="1307"/>
      <c r="AZ57" s="1307"/>
      <c r="BA57" s="1307"/>
      <c r="BB57" s="1305" t="s">
        <v>600</v>
      </c>
      <c r="BC57" s="1305"/>
      <c r="BD57" s="1305"/>
      <c r="BE57" s="1305"/>
      <c r="BF57" s="1305"/>
      <c r="BG57" s="1305"/>
      <c r="BH57" s="1305"/>
      <c r="BI57" s="1305"/>
      <c r="BJ57" s="1305"/>
      <c r="BK57" s="1305"/>
      <c r="BL57" s="1305"/>
      <c r="BM57" s="1305"/>
      <c r="BN57" s="1305"/>
      <c r="BO57" s="1305"/>
      <c r="BP57" s="1314"/>
      <c r="BQ57" s="1302"/>
      <c r="BR57" s="1302"/>
      <c r="BS57" s="1302"/>
      <c r="BT57" s="1302"/>
      <c r="BU57" s="1302"/>
      <c r="BV57" s="1302"/>
      <c r="BW57" s="1302"/>
      <c r="BX57" s="1302">
        <v>57</v>
      </c>
      <c r="BY57" s="1302"/>
      <c r="BZ57" s="1302"/>
      <c r="CA57" s="1302"/>
      <c r="CB57" s="1302"/>
      <c r="CC57" s="1302"/>
      <c r="CD57" s="1302"/>
      <c r="CE57" s="1302"/>
      <c r="CF57" s="1302">
        <v>58.9</v>
      </c>
      <c r="CG57" s="1302"/>
      <c r="CH57" s="1302"/>
      <c r="CI57" s="1302"/>
      <c r="CJ57" s="1302"/>
      <c r="CK57" s="1302"/>
      <c r="CL57" s="1302"/>
      <c r="CM57" s="1302"/>
      <c r="CN57" s="1302">
        <v>59.9</v>
      </c>
      <c r="CO57" s="1302"/>
      <c r="CP57" s="1302"/>
      <c r="CQ57" s="1302"/>
      <c r="CR57" s="1302"/>
      <c r="CS57" s="1302"/>
      <c r="CT57" s="1302"/>
      <c r="CU57" s="1302"/>
      <c r="CV57" s="1302">
        <v>60.7</v>
      </c>
      <c r="CW57" s="1302"/>
      <c r="CX57" s="1302"/>
      <c r="CY57" s="1302"/>
      <c r="CZ57" s="1302"/>
      <c r="DA57" s="1302"/>
      <c r="DB57" s="1302"/>
      <c r="DC57" s="1302"/>
      <c r="DD57" s="407"/>
      <c r="DE57" s="406"/>
    </row>
    <row r="58" spans="1:109" s="402" customFormat="1" ht="13.2" x14ac:dyDescent="0.2">
      <c r="A58" s="387"/>
      <c r="B58" s="406"/>
      <c r="G58" s="1308"/>
      <c r="H58" s="1308"/>
      <c r="I58" s="1303"/>
      <c r="J58" s="1303"/>
      <c r="K58" s="1309"/>
      <c r="L58" s="1309"/>
      <c r="M58" s="1309"/>
      <c r="N58" s="1309"/>
      <c r="AM58" s="387"/>
      <c r="AN58" s="1307"/>
      <c r="AO58" s="1307"/>
      <c r="AP58" s="1307"/>
      <c r="AQ58" s="1307"/>
      <c r="AR58" s="1307"/>
      <c r="AS58" s="1307"/>
      <c r="AT58" s="1307"/>
      <c r="AU58" s="1307"/>
      <c r="AV58" s="1307"/>
      <c r="AW58" s="1307"/>
      <c r="AX58" s="1307"/>
      <c r="AY58" s="1307"/>
      <c r="AZ58" s="1307"/>
      <c r="BA58" s="1307"/>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602</v>
      </c>
    </row>
    <row r="64" spans="1:109" ht="13.2" x14ac:dyDescent="0.2">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5" t="s">
        <v>605</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2" x14ac:dyDescent="0.2">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2" x14ac:dyDescent="0.2">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2" x14ac:dyDescent="0.2">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2" x14ac:dyDescent="0.2">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597</v>
      </c>
    </row>
    <row r="72" spans="2:107" ht="13.2" x14ac:dyDescent="0.2">
      <c r="B72" s="394"/>
      <c r="G72" s="1308"/>
      <c r="H72" s="1308"/>
      <c r="I72" s="1308"/>
      <c r="J72" s="1308"/>
      <c r="K72" s="404"/>
      <c r="L72" s="404"/>
      <c r="M72" s="405"/>
      <c r="N72" s="405"/>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ht="13.2" x14ac:dyDescent="0.2">
      <c r="B73" s="394"/>
      <c r="G73" s="1310"/>
      <c r="H73" s="1310"/>
      <c r="I73" s="1310"/>
      <c r="J73" s="1310"/>
      <c r="K73" s="1306"/>
      <c r="L73" s="1306"/>
      <c r="M73" s="1306"/>
      <c r="N73" s="1306"/>
      <c r="AM73" s="403"/>
      <c r="AN73" s="1305" t="s">
        <v>598</v>
      </c>
      <c r="AO73" s="1305"/>
      <c r="AP73" s="1305"/>
      <c r="AQ73" s="1305"/>
      <c r="AR73" s="1305"/>
      <c r="AS73" s="1305"/>
      <c r="AT73" s="1305"/>
      <c r="AU73" s="1305"/>
      <c r="AV73" s="1305"/>
      <c r="AW73" s="1305"/>
      <c r="AX73" s="1305"/>
      <c r="AY73" s="1305"/>
      <c r="AZ73" s="1305"/>
      <c r="BA73" s="1305"/>
      <c r="BB73" s="1305" t="s">
        <v>599</v>
      </c>
      <c r="BC73" s="1305"/>
      <c r="BD73" s="1305"/>
      <c r="BE73" s="1305"/>
      <c r="BF73" s="1305"/>
      <c r="BG73" s="1305"/>
      <c r="BH73" s="1305"/>
      <c r="BI73" s="1305"/>
      <c r="BJ73" s="1305"/>
      <c r="BK73" s="1305"/>
      <c r="BL73" s="1305"/>
      <c r="BM73" s="1305"/>
      <c r="BN73" s="1305"/>
      <c r="BO73" s="1305"/>
      <c r="BP73" s="1302">
        <v>92.1</v>
      </c>
      <c r="BQ73" s="1302"/>
      <c r="BR73" s="1302"/>
      <c r="BS73" s="1302"/>
      <c r="BT73" s="1302"/>
      <c r="BU73" s="1302"/>
      <c r="BV73" s="1302"/>
      <c r="BW73" s="1302"/>
      <c r="BX73" s="1302">
        <v>89.5</v>
      </c>
      <c r="BY73" s="1302"/>
      <c r="BZ73" s="1302"/>
      <c r="CA73" s="1302"/>
      <c r="CB73" s="1302"/>
      <c r="CC73" s="1302"/>
      <c r="CD73" s="1302"/>
      <c r="CE73" s="1302"/>
      <c r="CF73" s="1302">
        <v>87.7</v>
      </c>
      <c r="CG73" s="1302"/>
      <c r="CH73" s="1302"/>
      <c r="CI73" s="1302"/>
      <c r="CJ73" s="1302"/>
      <c r="CK73" s="1302"/>
      <c r="CL73" s="1302"/>
      <c r="CM73" s="1302"/>
      <c r="CN73" s="1302">
        <v>82.3</v>
      </c>
      <c r="CO73" s="1302"/>
      <c r="CP73" s="1302"/>
      <c r="CQ73" s="1302"/>
      <c r="CR73" s="1302"/>
      <c r="CS73" s="1302"/>
      <c r="CT73" s="1302"/>
      <c r="CU73" s="1302"/>
      <c r="CV73" s="1302">
        <v>76.900000000000006</v>
      </c>
      <c r="CW73" s="1302"/>
      <c r="CX73" s="1302"/>
      <c r="CY73" s="1302"/>
      <c r="CZ73" s="1302"/>
      <c r="DA73" s="1302"/>
      <c r="DB73" s="1302"/>
      <c r="DC73" s="1302"/>
    </row>
    <row r="74" spans="2:107" ht="13.2" x14ac:dyDescent="0.2">
      <c r="B74" s="394"/>
      <c r="G74" s="1310"/>
      <c r="H74" s="1310"/>
      <c r="I74" s="1310"/>
      <c r="J74" s="1310"/>
      <c r="K74" s="1306"/>
      <c r="L74" s="1306"/>
      <c r="M74" s="1306"/>
      <c r="N74" s="1306"/>
      <c r="AM74" s="403"/>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ht="13.2" x14ac:dyDescent="0.2">
      <c r="B75" s="394"/>
      <c r="G75" s="1310"/>
      <c r="H75" s="1310"/>
      <c r="I75" s="1308"/>
      <c r="J75" s="1308"/>
      <c r="K75" s="1309"/>
      <c r="L75" s="1309"/>
      <c r="M75" s="1309"/>
      <c r="N75" s="1309"/>
      <c r="AM75" s="403"/>
      <c r="AN75" s="1305"/>
      <c r="AO75" s="1305"/>
      <c r="AP75" s="1305"/>
      <c r="AQ75" s="1305"/>
      <c r="AR75" s="1305"/>
      <c r="AS75" s="1305"/>
      <c r="AT75" s="1305"/>
      <c r="AU75" s="1305"/>
      <c r="AV75" s="1305"/>
      <c r="AW75" s="1305"/>
      <c r="AX75" s="1305"/>
      <c r="AY75" s="1305"/>
      <c r="AZ75" s="1305"/>
      <c r="BA75" s="1305"/>
      <c r="BB75" s="1305" t="s">
        <v>603</v>
      </c>
      <c r="BC75" s="1305"/>
      <c r="BD75" s="1305"/>
      <c r="BE75" s="1305"/>
      <c r="BF75" s="1305"/>
      <c r="BG75" s="1305"/>
      <c r="BH75" s="1305"/>
      <c r="BI75" s="1305"/>
      <c r="BJ75" s="1305"/>
      <c r="BK75" s="1305"/>
      <c r="BL75" s="1305"/>
      <c r="BM75" s="1305"/>
      <c r="BN75" s="1305"/>
      <c r="BO75" s="1305"/>
      <c r="BP75" s="1302">
        <v>11.2</v>
      </c>
      <c r="BQ75" s="1302"/>
      <c r="BR75" s="1302"/>
      <c r="BS75" s="1302"/>
      <c r="BT75" s="1302"/>
      <c r="BU75" s="1302"/>
      <c r="BV75" s="1302"/>
      <c r="BW75" s="1302"/>
      <c r="BX75" s="1302">
        <v>10.7</v>
      </c>
      <c r="BY75" s="1302"/>
      <c r="BZ75" s="1302"/>
      <c r="CA75" s="1302"/>
      <c r="CB75" s="1302"/>
      <c r="CC75" s="1302"/>
      <c r="CD75" s="1302"/>
      <c r="CE75" s="1302"/>
      <c r="CF75" s="1302">
        <v>10.3</v>
      </c>
      <c r="CG75" s="1302"/>
      <c r="CH75" s="1302"/>
      <c r="CI75" s="1302"/>
      <c r="CJ75" s="1302"/>
      <c r="CK75" s="1302"/>
      <c r="CL75" s="1302"/>
      <c r="CM75" s="1302"/>
      <c r="CN75" s="1302">
        <v>9.8000000000000007</v>
      </c>
      <c r="CO75" s="1302"/>
      <c r="CP75" s="1302"/>
      <c r="CQ75" s="1302"/>
      <c r="CR75" s="1302"/>
      <c r="CS75" s="1302"/>
      <c r="CT75" s="1302"/>
      <c r="CU75" s="1302"/>
      <c r="CV75" s="1302">
        <v>9.5</v>
      </c>
      <c r="CW75" s="1302"/>
      <c r="CX75" s="1302"/>
      <c r="CY75" s="1302"/>
      <c r="CZ75" s="1302"/>
      <c r="DA75" s="1302"/>
      <c r="DB75" s="1302"/>
      <c r="DC75" s="1302"/>
    </row>
    <row r="76" spans="2:107" ht="13.2" x14ac:dyDescent="0.2">
      <c r="B76" s="394"/>
      <c r="G76" s="1310"/>
      <c r="H76" s="1310"/>
      <c r="I76" s="1308"/>
      <c r="J76" s="1308"/>
      <c r="K76" s="1309"/>
      <c r="L76" s="1309"/>
      <c r="M76" s="1309"/>
      <c r="N76" s="1309"/>
      <c r="AM76" s="403"/>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ht="13.2" x14ac:dyDescent="0.2">
      <c r="B77" s="394"/>
      <c r="G77" s="1308"/>
      <c r="H77" s="1308"/>
      <c r="I77" s="1308"/>
      <c r="J77" s="1308"/>
      <c r="K77" s="1306"/>
      <c r="L77" s="1306"/>
      <c r="M77" s="1306"/>
      <c r="N77" s="1306"/>
      <c r="AN77" s="1307" t="s">
        <v>601</v>
      </c>
      <c r="AO77" s="1307"/>
      <c r="AP77" s="1307"/>
      <c r="AQ77" s="1307"/>
      <c r="AR77" s="1307"/>
      <c r="AS77" s="1307"/>
      <c r="AT77" s="1307"/>
      <c r="AU77" s="1307"/>
      <c r="AV77" s="1307"/>
      <c r="AW77" s="1307"/>
      <c r="AX77" s="1307"/>
      <c r="AY77" s="1307"/>
      <c r="AZ77" s="1307"/>
      <c r="BA77" s="1307"/>
      <c r="BB77" s="1305" t="s">
        <v>599</v>
      </c>
      <c r="BC77" s="1305"/>
      <c r="BD77" s="1305"/>
      <c r="BE77" s="1305"/>
      <c r="BF77" s="1305"/>
      <c r="BG77" s="1305"/>
      <c r="BH77" s="1305"/>
      <c r="BI77" s="1305"/>
      <c r="BJ77" s="1305"/>
      <c r="BK77" s="1305"/>
      <c r="BL77" s="1305"/>
      <c r="BM77" s="1305"/>
      <c r="BN77" s="1305"/>
      <c r="BO77" s="1305"/>
      <c r="BP77" s="1302">
        <v>39</v>
      </c>
      <c r="BQ77" s="1302"/>
      <c r="BR77" s="1302"/>
      <c r="BS77" s="1302"/>
      <c r="BT77" s="1302"/>
      <c r="BU77" s="1302"/>
      <c r="BV77" s="1302"/>
      <c r="BW77" s="1302"/>
      <c r="BX77" s="1302">
        <v>32.5</v>
      </c>
      <c r="BY77" s="1302"/>
      <c r="BZ77" s="1302"/>
      <c r="CA77" s="1302"/>
      <c r="CB77" s="1302"/>
      <c r="CC77" s="1302"/>
      <c r="CD77" s="1302"/>
      <c r="CE77" s="1302"/>
      <c r="CF77" s="1302">
        <v>30.2</v>
      </c>
      <c r="CG77" s="1302"/>
      <c r="CH77" s="1302"/>
      <c r="CI77" s="1302"/>
      <c r="CJ77" s="1302"/>
      <c r="CK77" s="1302"/>
      <c r="CL77" s="1302"/>
      <c r="CM77" s="1302"/>
      <c r="CN77" s="1302">
        <v>25.4</v>
      </c>
      <c r="CO77" s="1302"/>
      <c r="CP77" s="1302"/>
      <c r="CQ77" s="1302"/>
      <c r="CR77" s="1302"/>
      <c r="CS77" s="1302"/>
      <c r="CT77" s="1302"/>
      <c r="CU77" s="1302"/>
      <c r="CV77" s="1302">
        <v>22.9</v>
      </c>
      <c r="CW77" s="1302"/>
      <c r="CX77" s="1302"/>
      <c r="CY77" s="1302"/>
      <c r="CZ77" s="1302"/>
      <c r="DA77" s="1302"/>
      <c r="DB77" s="1302"/>
      <c r="DC77" s="1302"/>
    </row>
    <row r="78" spans="2:107" ht="13.2" x14ac:dyDescent="0.2">
      <c r="B78" s="394"/>
      <c r="G78" s="1308"/>
      <c r="H78" s="1308"/>
      <c r="I78" s="1308"/>
      <c r="J78" s="1308"/>
      <c r="K78" s="1306"/>
      <c r="L78" s="1306"/>
      <c r="M78" s="1306"/>
      <c r="N78" s="1306"/>
      <c r="AN78" s="1307"/>
      <c r="AO78" s="1307"/>
      <c r="AP78" s="1307"/>
      <c r="AQ78" s="1307"/>
      <c r="AR78" s="1307"/>
      <c r="AS78" s="1307"/>
      <c r="AT78" s="1307"/>
      <c r="AU78" s="1307"/>
      <c r="AV78" s="1307"/>
      <c r="AW78" s="1307"/>
      <c r="AX78" s="1307"/>
      <c r="AY78" s="1307"/>
      <c r="AZ78" s="1307"/>
      <c r="BA78" s="1307"/>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ht="13.2" x14ac:dyDescent="0.2">
      <c r="B79" s="394"/>
      <c r="G79" s="1308"/>
      <c r="H79" s="1308"/>
      <c r="I79" s="1303"/>
      <c r="J79" s="1303"/>
      <c r="K79" s="1304"/>
      <c r="L79" s="1304"/>
      <c r="M79" s="1304"/>
      <c r="N79" s="1304"/>
      <c r="AN79" s="1307"/>
      <c r="AO79" s="1307"/>
      <c r="AP79" s="1307"/>
      <c r="AQ79" s="1307"/>
      <c r="AR79" s="1307"/>
      <c r="AS79" s="1307"/>
      <c r="AT79" s="1307"/>
      <c r="AU79" s="1307"/>
      <c r="AV79" s="1307"/>
      <c r="AW79" s="1307"/>
      <c r="AX79" s="1307"/>
      <c r="AY79" s="1307"/>
      <c r="AZ79" s="1307"/>
      <c r="BA79" s="1307"/>
      <c r="BB79" s="1305" t="s">
        <v>603</v>
      </c>
      <c r="BC79" s="1305"/>
      <c r="BD79" s="1305"/>
      <c r="BE79" s="1305"/>
      <c r="BF79" s="1305"/>
      <c r="BG79" s="1305"/>
      <c r="BH79" s="1305"/>
      <c r="BI79" s="1305"/>
      <c r="BJ79" s="1305"/>
      <c r="BK79" s="1305"/>
      <c r="BL79" s="1305"/>
      <c r="BM79" s="1305"/>
      <c r="BN79" s="1305"/>
      <c r="BO79" s="1305"/>
      <c r="BP79" s="1302">
        <v>9</v>
      </c>
      <c r="BQ79" s="1302"/>
      <c r="BR79" s="1302"/>
      <c r="BS79" s="1302"/>
      <c r="BT79" s="1302"/>
      <c r="BU79" s="1302"/>
      <c r="BV79" s="1302"/>
      <c r="BW79" s="1302"/>
      <c r="BX79" s="1302">
        <v>8.1999999999999993</v>
      </c>
      <c r="BY79" s="1302"/>
      <c r="BZ79" s="1302"/>
      <c r="CA79" s="1302"/>
      <c r="CB79" s="1302"/>
      <c r="CC79" s="1302"/>
      <c r="CD79" s="1302"/>
      <c r="CE79" s="1302"/>
      <c r="CF79" s="1302">
        <v>8</v>
      </c>
      <c r="CG79" s="1302"/>
      <c r="CH79" s="1302"/>
      <c r="CI79" s="1302"/>
      <c r="CJ79" s="1302"/>
      <c r="CK79" s="1302"/>
      <c r="CL79" s="1302"/>
      <c r="CM79" s="1302"/>
      <c r="CN79" s="1302">
        <v>7.8</v>
      </c>
      <c r="CO79" s="1302"/>
      <c r="CP79" s="1302"/>
      <c r="CQ79" s="1302"/>
      <c r="CR79" s="1302"/>
      <c r="CS79" s="1302"/>
      <c r="CT79" s="1302"/>
      <c r="CU79" s="1302"/>
      <c r="CV79" s="1302">
        <v>7.7</v>
      </c>
      <c r="CW79" s="1302"/>
      <c r="CX79" s="1302"/>
      <c r="CY79" s="1302"/>
      <c r="CZ79" s="1302"/>
      <c r="DA79" s="1302"/>
      <c r="DB79" s="1302"/>
      <c r="DC79" s="1302"/>
    </row>
    <row r="80" spans="2:107" ht="13.2" x14ac:dyDescent="0.2">
      <c r="B80" s="394"/>
      <c r="G80" s="1308"/>
      <c r="H80" s="1308"/>
      <c r="I80" s="1303"/>
      <c r="J80" s="1303"/>
      <c r="K80" s="1304"/>
      <c r="L80" s="1304"/>
      <c r="M80" s="1304"/>
      <c r="N80" s="1304"/>
      <c r="AN80" s="1307"/>
      <c r="AO80" s="1307"/>
      <c r="AP80" s="1307"/>
      <c r="AQ80" s="1307"/>
      <c r="AR80" s="1307"/>
      <c r="AS80" s="1307"/>
      <c r="AT80" s="1307"/>
      <c r="AU80" s="1307"/>
      <c r="AV80" s="1307"/>
      <c r="AW80" s="1307"/>
      <c r="AX80" s="1307"/>
      <c r="AY80" s="1307"/>
      <c r="AZ80" s="1307"/>
      <c r="BA80" s="1307"/>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387" customFormat="1" ht="13.5" hidden="1" customHeight="1" x14ac:dyDescent="0.2"/>
    <row r="98" s="387" customFormat="1" ht="13.5" hidden="1" customHeight="1" x14ac:dyDescent="0.2"/>
    <row r="99" s="387" customFormat="1" ht="13.5" hidden="1" customHeight="1" x14ac:dyDescent="0.2"/>
    <row r="100" s="387" customFormat="1" ht="13.5" hidden="1" customHeight="1" x14ac:dyDescent="0.2"/>
    <row r="101" s="387" customFormat="1" ht="13.5" hidden="1" customHeight="1" x14ac:dyDescent="0.2"/>
    <row r="102" s="387" customFormat="1" ht="13.5" hidden="1" customHeight="1" x14ac:dyDescent="0.2"/>
    <row r="103" s="387" customFormat="1" ht="13.5" hidden="1" customHeight="1" x14ac:dyDescent="0.2"/>
    <row r="104" s="387" customFormat="1" ht="13.5" hidden="1" customHeight="1" x14ac:dyDescent="0.2"/>
    <row r="105" s="387" customFormat="1" ht="13.5" hidden="1" customHeight="1" x14ac:dyDescent="0.2"/>
    <row r="106" s="387" customFormat="1" ht="13.5" hidden="1" customHeight="1" x14ac:dyDescent="0.2"/>
    <row r="107" s="387" customFormat="1" ht="13.5" hidden="1" customHeight="1" x14ac:dyDescent="0.2"/>
    <row r="108" s="387" customFormat="1" ht="13.5" hidden="1" customHeight="1" x14ac:dyDescent="0.2"/>
    <row r="109" s="387" customFormat="1" ht="13.5" hidden="1" customHeight="1" x14ac:dyDescent="0.2"/>
    <row r="110" s="387" customFormat="1" ht="13.5" hidden="1" customHeight="1" x14ac:dyDescent="0.2"/>
    <row r="111" s="387" customFormat="1" ht="13.5" hidden="1" customHeight="1" x14ac:dyDescent="0.2"/>
    <row r="112" s="387" customFormat="1" ht="13.5" hidden="1" customHeight="1" x14ac:dyDescent="0.2"/>
    <row r="113" s="387" customFormat="1" ht="13.5" hidden="1" customHeight="1" x14ac:dyDescent="0.2"/>
    <row r="114" s="387" customFormat="1" ht="13.5" hidden="1" customHeight="1" x14ac:dyDescent="0.2"/>
    <row r="115" s="387" customFormat="1" ht="13.5" hidden="1" customHeight="1" x14ac:dyDescent="0.2"/>
    <row r="116" s="387" customFormat="1" ht="13.5" hidden="1" customHeight="1" x14ac:dyDescent="0.2"/>
    <row r="117" s="387" customFormat="1" ht="13.5" hidden="1" customHeight="1" x14ac:dyDescent="0.2"/>
    <row r="118" s="387" customFormat="1" ht="13.5" hidden="1" customHeight="1" x14ac:dyDescent="0.2"/>
    <row r="119" s="387" customFormat="1" ht="13.5" hidden="1" customHeight="1" x14ac:dyDescent="0.2"/>
    <row r="120" s="387" customFormat="1" ht="13.5" hidden="1" customHeight="1" x14ac:dyDescent="0.2"/>
    <row r="121" s="387" customFormat="1" ht="13.5" hidden="1" customHeight="1" x14ac:dyDescent="0.2"/>
    <row r="122" s="387" customFormat="1" ht="13.5" hidden="1" customHeight="1" x14ac:dyDescent="0.2"/>
    <row r="123" s="387" customFormat="1" ht="13.5" hidden="1" customHeight="1" x14ac:dyDescent="0.2"/>
    <row r="124" s="387" customFormat="1" ht="13.5" hidden="1" customHeight="1" x14ac:dyDescent="0.2"/>
    <row r="125" s="387" customFormat="1" ht="13.5" hidden="1" customHeight="1" x14ac:dyDescent="0.2"/>
    <row r="126" s="387" customFormat="1" ht="13.5" hidden="1" customHeight="1" x14ac:dyDescent="0.2"/>
    <row r="127" s="387" customFormat="1" ht="13.5" hidden="1" customHeight="1" x14ac:dyDescent="0.2"/>
    <row r="128" s="387" customFormat="1" ht="13.5" hidden="1" customHeight="1" x14ac:dyDescent="0.2"/>
    <row r="129" s="387" customFormat="1" ht="13.5" hidden="1" customHeight="1" x14ac:dyDescent="0.2"/>
    <row r="130" s="387" customFormat="1" ht="13.5" hidden="1" customHeight="1" x14ac:dyDescent="0.2"/>
    <row r="131" s="387" customFormat="1" ht="13.5" hidden="1" customHeight="1" x14ac:dyDescent="0.2"/>
    <row r="132" s="387" customFormat="1" ht="13.5" hidden="1" customHeight="1" x14ac:dyDescent="0.2"/>
    <row r="133" s="387" customFormat="1" ht="13.5" hidden="1" customHeight="1" x14ac:dyDescent="0.2"/>
    <row r="134" s="387" customFormat="1" ht="13.5" hidden="1" customHeight="1" x14ac:dyDescent="0.2"/>
    <row r="135" s="387" customFormat="1" ht="13.5" hidden="1" customHeight="1" x14ac:dyDescent="0.2"/>
    <row r="136" s="387" customFormat="1" ht="13.5" hidden="1" customHeight="1" x14ac:dyDescent="0.2"/>
    <row r="137" s="387" customFormat="1" ht="13.5" hidden="1" customHeight="1" x14ac:dyDescent="0.2"/>
    <row r="138" s="387" customFormat="1" ht="13.5" hidden="1" customHeight="1" x14ac:dyDescent="0.2"/>
    <row r="139" s="387" customFormat="1" ht="13.5" hidden="1" customHeight="1" x14ac:dyDescent="0.2"/>
    <row r="140" s="387" customFormat="1" ht="13.5" hidden="1" customHeight="1" x14ac:dyDescent="0.2"/>
    <row r="141" s="387" customFormat="1" ht="13.5" hidden="1" customHeight="1" x14ac:dyDescent="0.2"/>
    <row r="142" s="387" customFormat="1" ht="13.5" hidden="1" customHeight="1" x14ac:dyDescent="0.2"/>
    <row r="143" s="387" customFormat="1" ht="13.5" hidden="1" customHeight="1" x14ac:dyDescent="0.2"/>
    <row r="144" s="387" customFormat="1" ht="13.5" hidden="1" customHeight="1" x14ac:dyDescent="0.2"/>
    <row r="145" s="387" customFormat="1" ht="13.5" hidden="1" customHeight="1" x14ac:dyDescent="0.2"/>
    <row r="146" s="387" customFormat="1" ht="13.5" hidden="1" customHeight="1" x14ac:dyDescent="0.2"/>
    <row r="147" s="387" customFormat="1" ht="13.5" hidden="1" customHeight="1" x14ac:dyDescent="0.2"/>
    <row r="148" s="387" customFormat="1" ht="13.5" hidden="1" customHeight="1" x14ac:dyDescent="0.2"/>
    <row r="149" s="387" customFormat="1" ht="13.5" hidden="1" customHeight="1" x14ac:dyDescent="0.2"/>
    <row r="150" s="387" customFormat="1" ht="13.5" hidden="1" customHeight="1" x14ac:dyDescent="0.2"/>
    <row r="151" s="387" customFormat="1" ht="13.5" hidden="1" customHeight="1" x14ac:dyDescent="0.2"/>
    <row r="152" s="387" customFormat="1" ht="13.5" hidden="1" customHeight="1" x14ac:dyDescent="0.2"/>
    <row r="153" s="387" customFormat="1" ht="13.5" hidden="1" customHeight="1" x14ac:dyDescent="0.2"/>
    <row r="154" s="387" customFormat="1" ht="13.5" hidden="1" customHeight="1" x14ac:dyDescent="0.2"/>
    <row r="155" s="387" customFormat="1" ht="13.5" hidden="1" customHeight="1" x14ac:dyDescent="0.2"/>
    <row r="156" s="387" customFormat="1" ht="13.5" hidden="1" customHeight="1" x14ac:dyDescent="0.2"/>
    <row r="157" s="387" customFormat="1" ht="13.5" hidden="1" customHeight="1" x14ac:dyDescent="0.2"/>
    <row r="158" s="387" customFormat="1" ht="13.5" hidden="1" customHeight="1" x14ac:dyDescent="0.2"/>
    <row r="159" s="387" customFormat="1" ht="13.5" hidden="1" customHeight="1" x14ac:dyDescent="0.2"/>
    <row r="160" s="387" customFormat="1" ht="13.5" hidden="1" customHeight="1" x14ac:dyDescent="0.2"/>
  </sheetData>
  <sheetProtection algorithmName="SHA-512" hashValue="WDAPLL8/4LFOeNOcMBr1BfT+HJlJ+ye6Doi/pzcs6N0YzcxbOJn0+QzBrJWK8iNdNkx4lcM8dknQsMiyp/Sphw==" saltValue="t3alz9st5y7h2JqX8dD1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729D3-0060-472D-B1B0-CF54143C5EA0}">
  <sheetPr>
    <pageSetUpPr fitToPage="1"/>
  </sheetPr>
  <dimension ref="A1:DR125"/>
  <sheetViews>
    <sheetView showGridLines="0" topLeftCell="A103"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1:34"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3.2" x14ac:dyDescent="0.2">
      <c r="S2" s="290"/>
      <c r="AH2" s="290"/>
    </row>
    <row r="3" spans="1: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ht="13.2" x14ac:dyDescent="0.2"/>
    <row r="5" spans="1:34" ht="13.2" x14ac:dyDescent="0.2"/>
    <row r="6" spans="1:34" ht="13.2" x14ac:dyDescent="0.2"/>
    <row r="7" spans="1:34" ht="13.2" x14ac:dyDescent="0.2"/>
    <row r="8" spans="1:34" ht="13.2" x14ac:dyDescent="0.2"/>
    <row r="9" spans="1:34" ht="13.2" x14ac:dyDescent="0.2">
      <c r="AH9" s="29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499</v>
      </c>
    </row>
  </sheetData>
  <sheetProtection algorithmName="SHA-512" hashValue="icAe1qaXkGCcTNVA2u0eWwQkQQNYuQsheOa80Xs/D2s1CD1ogHmcbxuXPnO7ndkAHMknAVtHJfvV9ASyJdNG/w==" saltValue="P7Vm2cjphrJLv2csBnhM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97340-117B-4684-802C-F5CC2D687E15}">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499</v>
      </c>
    </row>
  </sheetData>
  <sheetProtection algorithmName="SHA-512" hashValue="6mBKzLbX21Zk2igjeOnpDqX2r6b3clJyH0kZLNth22vnGzV8572krIDTCP68G1mD4qs1AyDBCPXMHlTdp3L5LA==" saltValue="dJ4jTj1aX2g93RPvoIC1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52538</v>
      </c>
      <c r="E3" s="162"/>
      <c r="F3" s="163">
        <v>92247</v>
      </c>
      <c r="G3" s="164"/>
      <c r="H3" s="165"/>
    </row>
    <row r="4" spans="1:8" x14ac:dyDescent="0.2">
      <c r="A4" s="166"/>
      <c r="B4" s="167"/>
      <c r="C4" s="168"/>
      <c r="D4" s="169">
        <v>13830</v>
      </c>
      <c r="E4" s="170"/>
      <c r="F4" s="171">
        <v>37204</v>
      </c>
      <c r="G4" s="172"/>
      <c r="H4" s="173"/>
    </row>
    <row r="5" spans="1:8" x14ac:dyDescent="0.2">
      <c r="A5" s="154" t="s">
        <v>545</v>
      </c>
      <c r="B5" s="159"/>
      <c r="C5" s="160"/>
      <c r="D5" s="161">
        <v>66627</v>
      </c>
      <c r="E5" s="162"/>
      <c r="F5" s="163">
        <v>67319</v>
      </c>
      <c r="G5" s="164"/>
      <c r="H5" s="165"/>
    </row>
    <row r="6" spans="1:8" x14ac:dyDescent="0.2">
      <c r="A6" s="166"/>
      <c r="B6" s="167"/>
      <c r="C6" s="168"/>
      <c r="D6" s="169">
        <v>18030</v>
      </c>
      <c r="E6" s="170"/>
      <c r="F6" s="171">
        <v>38101</v>
      </c>
      <c r="G6" s="172"/>
      <c r="H6" s="173"/>
    </row>
    <row r="7" spans="1:8" x14ac:dyDescent="0.2">
      <c r="A7" s="154" t="s">
        <v>546</v>
      </c>
      <c r="B7" s="159"/>
      <c r="C7" s="160"/>
      <c r="D7" s="161">
        <v>38595</v>
      </c>
      <c r="E7" s="162"/>
      <c r="F7" s="163">
        <v>70615</v>
      </c>
      <c r="G7" s="164"/>
      <c r="H7" s="165"/>
    </row>
    <row r="8" spans="1:8" x14ac:dyDescent="0.2">
      <c r="A8" s="166"/>
      <c r="B8" s="167"/>
      <c r="C8" s="168"/>
      <c r="D8" s="169">
        <v>14713</v>
      </c>
      <c r="E8" s="170"/>
      <c r="F8" s="171">
        <v>37382</v>
      </c>
      <c r="G8" s="172"/>
      <c r="H8" s="173"/>
    </row>
    <row r="9" spans="1:8" x14ac:dyDescent="0.2">
      <c r="A9" s="154" t="s">
        <v>547</v>
      </c>
      <c r="B9" s="159"/>
      <c r="C9" s="160"/>
      <c r="D9" s="161">
        <v>38705</v>
      </c>
      <c r="E9" s="162"/>
      <c r="F9" s="163">
        <v>69185</v>
      </c>
      <c r="G9" s="164"/>
      <c r="H9" s="165"/>
    </row>
    <row r="10" spans="1:8" x14ac:dyDescent="0.2">
      <c r="A10" s="166"/>
      <c r="B10" s="167"/>
      <c r="C10" s="168"/>
      <c r="D10" s="169">
        <v>14948</v>
      </c>
      <c r="E10" s="170"/>
      <c r="F10" s="171">
        <v>38519</v>
      </c>
      <c r="G10" s="172"/>
      <c r="H10" s="173"/>
    </row>
    <row r="11" spans="1:8" x14ac:dyDescent="0.2">
      <c r="A11" s="154" t="s">
        <v>548</v>
      </c>
      <c r="B11" s="159"/>
      <c r="C11" s="160"/>
      <c r="D11" s="161">
        <v>47828</v>
      </c>
      <c r="E11" s="162"/>
      <c r="F11" s="163">
        <v>70166</v>
      </c>
      <c r="G11" s="164"/>
      <c r="H11" s="165"/>
    </row>
    <row r="12" spans="1:8" x14ac:dyDescent="0.2">
      <c r="A12" s="166"/>
      <c r="B12" s="167"/>
      <c r="C12" s="174"/>
      <c r="D12" s="169">
        <v>19521</v>
      </c>
      <c r="E12" s="170"/>
      <c r="F12" s="171">
        <v>36115</v>
      </c>
      <c r="G12" s="172"/>
      <c r="H12" s="173"/>
    </row>
    <row r="13" spans="1:8" x14ac:dyDescent="0.2">
      <c r="A13" s="154"/>
      <c r="B13" s="159"/>
      <c r="C13" s="175"/>
      <c r="D13" s="176">
        <v>48859</v>
      </c>
      <c r="E13" s="177"/>
      <c r="F13" s="178">
        <v>73906</v>
      </c>
      <c r="G13" s="179"/>
      <c r="H13" s="165"/>
    </row>
    <row r="14" spans="1:8" x14ac:dyDescent="0.2">
      <c r="A14" s="166"/>
      <c r="B14" s="167"/>
      <c r="C14" s="168"/>
      <c r="D14" s="169">
        <v>16208</v>
      </c>
      <c r="E14" s="170"/>
      <c r="F14" s="171">
        <v>37464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4.82</v>
      </c>
      <c r="C19" s="180">
        <f>ROUND(VALUE(SUBSTITUTE(実質収支比率等に係る経年分析!G$48,"▲","-")),2)</f>
        <v>4.92</v>
      </c>
      <c r="D19" s="180">
        <f>ROUND(VALUE(SUBSTITUTE(実質収支比率等に係る経年分析!H$48,"▲","-")),2)</f>
        <v>5.04</v>
      </c>
      <c r="E19" s="180">
        <f>ROUND(VALUE(SUBSTITUTE(実質収支比率等に係る経年分析!I$48,"▲","-")),2)</f>
        <v>5.0999999999999996</v>
      </c>
      <c r="F19" s="180">
        <f>ROUND(VALUE(SUBSTITUTE(実質収支比率等に係る経年分析!J$48,"▲","-")),2)</f>
        <v>2.41</v>
      </c>
    </row>
    <row r="20" spans="1:11" x14ac:dyDescent="0.2">
      <c r="A20" s="180" t="s">
        <v>55</v>
      </c>
      <c r="B20" s="180">
        <f>ROUND(VALUE(SUBSTITUTE(実質収支比率等に係る経年分析!F$47,"▲","-")),2)</f>
        <v>14.52</v>
      </c>
      <c r="C20" s="180">
        <f>ROUND(VALUE(SUBSTITUTE(実質収支比率等に係る経年分析!G$47,"▲","-")),2)</f>
        <v>15.55</v>
      </c>
      <c r="D20" s="180">
        <f>ROUND(VALUE(SUBSTITUTE(実質収支比率等に係る経年分析!H$47,"▲","-")),2)</f>
        <v>16.98</v>
      </c>
      <c r="E20" s="180">
        <f>ROUND(VALUE(SUBSTITUTE(実質収支比率等に係る経年分析!I$47,"▲","-")),2)</f>
        <v>17.239999999999998</v>
      </c>
      <c r="F20" s="180">
        <f>ROUND(VALUE(SUBSTITUTE(実質収支比率等に係る経年分析!J$47,"▲","-")),2)</f>
        <v>17.690000000000001</v>
      </c>
    </row>
    <row r="21" spans="1:11" x14ac:dyDescent="0.2">
      <c r="A21" s="180" t="s">
        <v>56</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0.92</v>
      </c>
      <c r="D21" s="180">
        <f>IF(ISNUMBER(VALUE(SUBSTITUTE(実質収支比率等に係る経年分析!H$49,"▲","-"))),ROUND(VALUE(SUBSTITUTE(実質収支比率等に係る経年分析!H$49,"▲","-")),2),NA())</f>
        <v>0.96</v>
      </c>
      <c r="E21" s="180">
        <f>IF(ISNUMBER(VALUE(SUBSTITUTE(実質収支比率等に係る経年分析!I$49,"▲","-"))),ROUND(VALUE(SUBSTITUTE(実質収支比率等に係る経年分析!I$49,"▲","-")),2),NA())</f>
        <v>-0.2</v>
      </c>
      <c r="F21" s="180">
        <f>IF(ISNUMBER(VALUE(SUBSTITUTE(実質収支比率等に係る経年分析!J$49,"▲","-"))),ROUND(VALUE(SUBSTITUTE(実質収支比率等に係る経年分析!J$49,"▲","-")),2),NA())</f>
        <v>-2.5299999999999998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日南市後期高齢者医療特別会計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日南市特定環境保全公共下水道事業会計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x14ac:dyDescent="0.2">
      <c r="A31" s="181" t="str">
        <f>IF(連結実質赤字比率に係る赤字・黒字の構成分析!C$39="",NA(),連結実質赤字比率に係る赤字・黒字の構成分析!C$39)</f>
        <v>日南市病院事業会計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0.83</v>
      </c>
    </row>
    <row r="32" spans="1:11" x14ac:dyDescent="0.2">
      <c r="A32" s="181" t="str">
        <f>IF(連結実質赤字比率に係る赤字・黒字の構成分析!C$38="",NA(),連結実質赤字比率に係る赤字・黒字の構成分析!C$38)</f>
        <v>日南市国民健康保険特別会計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x14ac:dyDescent="0.2">
      <c r="A33" s="181" t="str">
        <f>IF(連結実質赤字比率に係る赤字・黒字の構成分析!C$37="",NA(),連結実質赤字比率に係る赤字・黒字の構成分析!C$37)</f>
        <v>日南市介護保険特別会計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x14ac:dyDescent="0.2">
      <c r="A34" s="181" t="str">
        <f>IF(連結実質赤字比率に係る赤字・黒字の構成分析!C$36="",NA(),連結実質赤字比率に係る赤字・黒字の構成分析!C$36)</f>
        <v>日南市公共下水道事業会計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4.8099999999999996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v>
      </c>
    </row>
    <row r="36" spans="1:16" x14ac:dyDescent="0.2">
      <c r="A36" s="181" t="str">
        <f>IF(連結実質赤字比率に係る赤字・黒字の構成分析!C$34="",NA(),連結実質赤字比率に係る赤字・黒字の構成分析!C$34)</f>
        <v>日南市水道事業会計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2589</v>
      </c>
      <c r="E42" s="182"/>
      <c r="F42" s="182"/>
      <c r="G42" s="182">
        <f>'実質公債費比率（分子）の構造'!L$52</f>
        <v>2524</v>
      </c>
      <c r="H42" s="182"/>
      <c r="I42" s="182"/>
      <c r="J42" s="182">
        <f>'実質公債費比率（分子）の構造'!M$52</f>
        <v>2420</v>
      </c>
      <c r="K42" s="182"/>
      <c r="L42" s="182"/>
      <c r="M42" s="182">
        <f>'実質公債費比率（分子）の構造'!N$52</f>
        <v>2272</v>
      </c>
      <c r="N42" s="182"/>
      <c r="O42" s="182"/>
      <c r="P42" s="182">
        <f>'実質公債費比率（分子）の構造'!O$52</f>
        <v>2248</v>
      </c>
    </row>
    <row r="43" spans="1:16" x14ac:dyDescent="0.2">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12</v>
      </c>
      <c r="C44" s="182"/>
      <c r="D44" s="182"/>
      <c r="E44" s="182">
        <f>'実質公債費比率（分子）の構造'!L$50</f>
        <v>11</v>
      </c>
      <c r="F44" s="182"/>
      <c r="G44" s="182"/>
      <c r="H44" s="182">
        <f>'実質公債費比率（分子）の構造'!M$50</f>
        <v>10</v>
      </c>
      <c r="I44" s="182"/>
      <c r="J44" s="182"/>
      <c r="K44" s="182">
        <f>'実質公債費比率（分子）の構造'!N$50</f>
        <v>8</v>
      </c>
      <c r="L44" s="182"/>
      <c r="M44" s="182"/>
      <c r="N44" s="182">
        <f>'実質公債費比率（分子）の構造'!O$50</f>
        <v>8</v>
      </c>
      <c r="O44" s="182"/>
      <c r="P44" s="182"/>
    </row>
    <row r="45" spans="1:16" x14ac:dyDescent="0.2">
      <c r="A45" s="182" t="s">
        <v>66</v>
      </c>
      <c r="B45" s="182">
        <f>'実質公債費比率（分子）の構造'!K$49</f>
        <v>55</v>
      </c>
      <c r="C45" s="182"/>
      <c r="D45" s="182"/>
      <c r="E45" s="182">
        <f>'実質公債費比率（分子）の構造'!L$49</f>
        <v>51</v>
      </c>
      <c r="F45" s="182"/>
      <c r="G45" s="182"/>
      <c r="H45" s="182">
        <f>'実質公債費比率（分子）の構造'!M$49</f>
        <v>39</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600</v>
      </c>
      <c r="C46" s="182"/>
      <c r="D46" s="182"/>
      <c r="E46" s="182">
        <f>'実質公債費比率（分子）の構造'!L$48</f>
        <v>628</v>
      </c>
      <c r="F46" s="182"/>
      <c r="G46" s="182"/>
      <c r="H46" s="182">
        <f>'実質公債費比率（分子）の構造'!M$48</f>
        <v>610</v>
      </c>
      <c r="I46" s="182"/>
      <c r="J46" s="182"/>
      <c r="K46" s="182">
        <f>'実質公債費比率（分子）の構造'!N$48</f>
        <v>566</v>
      </c>
      <c r="L46" s="182"/>
      <c r="M46" s="182"/>
      <c r="N46" s="182">
        <f>'実質公債費比率（分子）の構造'!O$48</f>
        <v>562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3365</v>
      </c>
      <c r="C49" s="182"/>
      <c r="D49" s="182"/>
      <c r="E49" s="182">
        <f>'実質公債費比率（分子）の構造'!L$45</f>
        <v>3223</v>
      </c>
      <c r="F49" s="182"/>
      <c r="G49" s="182"/>
      <c r="H49" s="182">
        <f>'実質公債費比率（分子）の構造'!M$45</f>
        <v>3090</v>
      </c>
      <c r="I49" s="182"/>
      <c r="J49" s="182"/>
      <c r="K49" s="182">
        <f>'実質公債費比率（分子）の構造'!N$45</f>
        <v>2879</v>
      </c>
      <c r="L49" s="182"/>
      <c r="M49" s="182"/>
      <c r="N49" s="182">
        <f>'実質公債費比率（分子）の構造'!O$45</f>
        <v>2873</v>
      </c>
      <c r="O49" s="182"/>
      <c r="P49" s="182"/>
    </row>
    <row r="50" spans="1:16" x14ac:dyDescent="0.2">
      <c r="A50" s="182" t="s">
        <v>71</v>
      </c>
      <c r="B50" s="182" t="e">
        <f>NA()</f>
        <v>#N/A</v>
      </c>
      <c r="C50" s="182">
        <f>IF(ISNUMBER('実質公債費比率（分子）の構造'!K$53),'実質公債費比率（分子）の構造'!K$53,NA())</f>
        <v>1443</v>
      </c>
      <c r="D50" s="182" t="e">
        <f>NA()</f>
        <v>#N/A</v>
      </c>
      <c r="E50" s="182" t="e">
        <f>NA()</f>
        <v>#N/A</v>
      </c>
      <c r="F50" s="182">
        <f>IF(ISNUMBER('実質公債費比率（分子）の構造'!L$53),'実質公債費比率（分子）の構造'!L$53,NA())</f>
        <v>1389</v>
      </c>
      <c r="G50" s="182" t="e">
        <f>NA()</f>
        <v>#N/A</v>
      </c>
      <c r="H50" s="182" t="e">
        <f>NA()</f>
        <v>#N/A</v>
      </c>
      <c r="I50" s="182">
        <f>IF(ISNUMBER('実質公債費比率（分子）の構造'!M$53),'実質公債費比率（分子）の構造'!M$53,NA())</f>
        <v>1329</v>
      </c>
      <c r="J50" s="182" t="e">
        <f>NA()</f>
        <v>#N/A</v>
      </c>
      <c r="K50" s="182" t="e">
        <f>NA()</f>
        <v>#N/A</v>
      </c>
      <c r="L50" s="182">
        <f>IF(ISNUMBER('実質公債費比率（分子）の構造'!N$53),'実質公債費比率（分子）の構造'!N$53,NA())</f>
        <v>1181</v>
      </c>
      <c r="M50" s="182" t="e">
        <f>NA()</f>
        <v>#N/A</v>
      </c>
      <c r="N50" s="182" t="e">
        <f>NA()</f>
        <v>#N/A</v>
      </c>
      <c r="O50" s="182">
        <f>IF(ISNUMBER('実質公債費比率（分子）の構造'!O$53),'実質公債費比率（分子）の構造'!O$53,NA())</f>
        <v>1195</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23704</v>
      </c>
      <c r="E56" s="181"/>
      <c r="F56" s="181"/>
      <c r="G56" s="181">
        <f>'将来負担比率（分子）の構造'!J$52</f>
        <v>23621</v>
      </c>
      <c r="H56" s="181"/>
      <c r="I56" s="181"/>
      <c r="J56" s="181">
        <f>'将来負担比率（分子）の構造'!K$52</f>
        <v>22916</v>
      </c>
      <c r="K56" s="181"/>
      <c r="L56" s="181"/>
      <c r="M56" s="181">
        <f>'将来負担比率（分子）の構造'!L$52</f>
        <v>22815</v>
      </c>
      <c r="N56" s="181"/>
      <c r="O56" s="181"/>
      <c r="P56" s="181">
        <f>'将来負担比率（分子）の構造'!M$52</f>
        <v>22576</v>
      </c>
    </row>
    <row r="57" spans="1:16" x14ac:dyDescent="0.2">
      <c r="A57" s="181" t="s">
        <v>42</v>
      </c>
      <c r="B57" s="181"/>
      <c r="C57" s="181"/>
      <c r="D57" s="181">
        <f>'将来負担比率（分子）の構造'!I$51</f>
        <v>1071</v>
      </c>
      <c r="E57" s="181"/>
      <c r="F57" s="181"/>
      <c r="G57" s="181">
        <f>'将来負担比率（分子）の構造'!J$51</f>
        <v>965</v>
      </c>
      <c r="H57" s="181"/>
      <c r="I57" s="181"/>
      <c r="J57" s="181">
        <f>'将来負担比率（分子）の構造'!K$51</f>
        <v>805</v>
      </c>
      <c r="K57" s="181"/>
      <c r="L57" s="181"/>
      <c r="M57" s="181">
        <f>'将来負担比率（分子）の構造'!L$51</f>
        <v>769</v>
      </c>
      <c r="N57" s="181"/>
      <c r="O57" s="181"/>
      <c r="P57" s="181">
        <f>'将来負担比率（分子）の構造'!M$51</f>
        <v>906</v>
      </c>
    </row>
    <row r="58" spans="1:16" x14ac:dyDescent="0.2">
      <c r="A58" s="181" t="s">
        <v>41</v>
      </c>
      <c r="B58" s="181"/>
      <c r="C58" s="181"/>
      <c r="D58" s="181">
        <f>'将来負担比率（分子）の構造'!I$50</f>
        <v>5942</v>
      </c>
      <c r="E58" s="181"/>
      <c r="F58" s="181"/>
      <c r="G58" s="181">
        <f>'将来負担比率（分子）の構造'!J$50</f>
        <v>5903</v>
      </c>
      <c r="H58" s="181"/>
      <c r="I58" s="181"/>
      <c r="J58" s="181">
        <f>'将来負担比率（分子）の構造'!K$50</f>
        <v>6181</v>
      </c>
      <c r="K58" s="181"/>
      <c r="L58" s="181"/>
      <c r="M58" s="181">
        <f>'将来負担比率（分子）の構造'!L$50</f>
        <v>6351</v>
      </c>
      <c r="N58" s="181"/>
      <c r="O58" s="181"/>
      <c r="P58" s="181">
        <f>'将来負担比率（分子）の構造'!M$50</f>
        <v>6616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4</v>
      </c>
      <c r="F61" s="181"/>
      <c r="G61" s="181"/>
      <c r="H61" s="181">
        <f>'将来負担比率（分子）の構造'!K$46</f>
        <v>4</v>
      </c>
      <c r="I61" s="181"/>
      <c r="J61" s="181"/>
      <c r="K61" s="181">
        <f>'将来負担比率（分子）の構造'!L$46</f>
        <v>4</v>
      </c>
      <c r="L61" s="181"/>
      <c r="M61" s="181"/>
      <c r="N61" s="181">
        <f>'将来負担比率（分子）の構造'!M$46</f>
        <v>4</v>
      </c>
      <c r="O61" s="181"/>
      <c r="P61" s="181"/>
    </row>
    <row r="62" spans="1:16" x14ac:dyDescent="0.2">
      <c r="A62" s="181" t="s">
        <v>35</v>
      </c>
      <c r="B62" s="181">
        <f>'将来負担比率（分子）の構造'!I$45</f>
        <v>5382</v>
      </c>
      <c r="C62" s="181"/>
      <c r="D62" s="181"/>
      <c r="E62" s="181">
        <f>'将来負担比率（分子）の構造'!J$45</f>
        <v>5665</v>
      </c>
      <c r="F62" s="181"/>
      <c r="G62" s="181"/>
      <c r="H62" s="181">
        <f>'将来負担比率（分子）の構造'!K$45</f>
        <v>5561</v>
      </c>
      <c r="I62" s="181"/>
      <c r="J62" s="181"/>
      <c r="K62" s="181">
        <f>'将来負担比率（分子）の構造'!L$45</f>
        <v>5303</v>
      </c>
      <c r="L62" s="181"/>
      <c r="M62" s="181"/>
      <c r="N62" s="181">
        <f>'将来負担比率（分子）の構造'!M$45</f>
        <v>5167</v>
      </c>
      <c r="O62" s="181"/>
      <c r="P62" s="181"/>
    </row>
    <row r="63" spans="1:16" x14ac:dyDescent="0.2">
      <c r="A63" s="181" t="s">
        <v>34</v>
      </c>
      <c r="B63" s="181">
        <f>'将来負担比率（分子）の構造'!I$44</f>
        <v>89</v>
      </c>
      <c r="C63" s="181"/>
      <c r="D63" s="181"/>
      <c r="E63" s="181">
        <f>'将来負担比率（分子）の構造'!J$44</f>
        <v>39</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8120</v>
      </c>
      <c r="C64" s="181"/>
      <c r="D64" s="181"/>
      <c r="E64" s="181">
        <f>'将来負担比率（分子）の構造'!J$43</f>
        <v>7865</v>
      </c>
      <c r="F64" s="181"/>
      <c r="G64" s="181"/>
      <c r="H64" s="181">
        <f>'将来負担比率（分子）の構造'!K$43</f>
        <v>7873</v>
      </c>
      <c r="I64" s="181"/>
      <c r="J64" s="181"/>
      <c r="K64" s="181">
        <f>'将来負担比率（分子）の構造'!L$43</f>
        <v>7788</v>
      </c>
      <c r="L64" s="181"/>
      <c r="M64" s="181"/>
      <c r="N64" s="181">
        <f>'将来負担比率（分子）の構造'!M$43</f>
        <v>7746</v>
      </c>
      <c r="O64" s="181"/>
      <c r="P64" s="181"/>
    </row>
    <row r="65" spans="1:16" x14ac:dyDescent="0.2">
      <c r="A65" s="181" t="s">
        <v>32</v>
      </c>
      <c r="B65" s="181">
        <f>'将来負担比率（分子）の構造'!I$42</f>
        <v>64</v>
      </c>
      <c r="C65" s="181"/>
      <c r="D65" s="181"/>
      <c r="E65" s="181">
        <f>'将来負担比率（分子）の構造'!J$42</f>
        <v>61</v>
      </c>
      <c r="F65" s="181"/>
      <c r="G65" s="181"/>
      <c r="H65" s="181">
        <f>'将来負担比率（分子）の構造'!K$42</f>
        <v>52</v>
      </c>
      <c r="I65" s="181"/>
      <c r="J65" s="181"/>
      <c r="K65" s="181">
        <f>'将来負担比率（分子）の構造'!L$42</f>
        <v>45</v>
      </c>
      <c r="L65" s="181"/>
      <c r="M65" s="181"/>
      <c r="N65" s="181">
        <f>'将来負担比率（分子）の構造'!M$42</f>
        <v>39</v>
      </c>
      <c r="O65" s="181"/>
      <c r="P65" s="181"/>
    </row>
    <row r="66" spans="1:16" x14ac:dyDescent="0.2">
      <c r="A66" s="181" t="s">
        <v>31</v>
      </c>
      <c r="B66" s="181">
        <f>'将来負担比率（分子）の構造'!I$41</f>
        <v>29540</v>
      </c>
      <c r="C66" s="181"/>
      <c r="D66" s="181"/>
      <c r="E66" s="181">
        <f>'将来負担比率（分子）の構造'!J$41</f>
        <v>28878</v>
      </c>
      <c r="F66" s="181"/>
      <c r="G66" s="181"/>
      <c r="H66" s="181">
        <f>'将来負担比率（分子）の構造'!K$41</f>
        <v>27892</v>
      </c>
      <c r="I66" s="181"/>
      <c r="J66" s="181"/>
      <c r="K66" s="181">
        <f>'将来負担比率（分子）の構造'!L$41</f>
        <v>27394</v>
      </c>
      <c r="L66" s="181"/>
      <c r="M66" s="181"/>
      <c r="N66" s="181">
        <f>'将来負担比率（分子）の構造'!M$41</f>
        <v>26942</v>
      </c>
      <c r="O66" s="181"/>
      <c r="P66" s="181"/>
    </row>
    <row r="67" spans="1:16" x14ac:dyDescent="0.2">
      <c r="A67" s="181" t="s">
        <v>75</v>
      </c>
      <c r="B67" s="181" t="e">
        <f>NA()</f>
        <v>#N/A</v>
      </c>
      <c r="C67" s="181">
        <f>IF(ISNUMBER('将来負担比率（分子）の構造'!I$53), IF('将来負担比率（分子）の構造'!I$53 &lt; 0, 0, '将来負担比率（分子）の構造'!I$53), NA())</f>
        <v>12478</v>
      </c>
      <c r="D67" s="181" t="e">
        <f>NA()</f>
        <v>#N/A</v>
      </c>
      <c r="E67" s="181" t="e">
        <f>NA()</f>
        <v>#N/A</v>
      </c>
      <c r="F67" s="181">
        <f>IF(ISNUMBER('将来負担比率（分子）の構造'!J$53), IF('将来負担比率（分子）の構造'!J$53 &lt; 0, 0, '将来負担比率（分子）の構造'!J$53), NA())</f>
        <v>12024</v>
      </c>
      <c r="G67" s="181" t="e">
        <f>NA()</f>
        <v>#N/A</v>
      </c>
      <c r="H67" s="181" t="e">
        <f>NA()</f>
        <v>#N/A</v>
      </c>
      <c r="I67" s="181">
        <f>IF(ISNUMBER('将来負担比率（分子）の構造'!K$53), IF('将来負担比率（分子）の構造'!K$53 &lt; 0, 0, '将来負担比率（分子）の構造'!K$53), NA())</f>
        <v>11481</v>
      </c>
      <c r="J67" s="181" t="e">
        <f>NA()</f>
        <v>#N/A</v>
      </c>
      <c r="K67" s="181" t="e">
        <f>NA()</f>
        <v>#N/A</v>
      </c>
      <c r="L67" s="181">
        <f>IF(ISNUMBER('将来負担比率（分子）の構造'!L$53), IF('将来負担比率（分子）の構造'!L$53 &lt; 0, 0, '将来負担比率（分子）の構造'!L$53), NA())</f>
        <v>10599</v>
      </c>
      <c r="M67" s="181" t="e">
        <f>NA()</f>
        <v>#N/A</v>
      </c>
      <c r="N67" s="181" t="e">
        <f>NA()</f>
        <v>#N/A</v>
      </c>
      <c r="O67" s="181">
        <f>IF(ISNUMBER('将来負担比率（分子）の構造'!M$53), IF('将来負担比率（分子）の構造'!M$53 &lt; 0, 0, '将来負担比率（分子）の構造'!M$53), NA())</f>
        <v>9798</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2612</v>
      </c>
      <c r="C72" s="185">
        <f>基金残高に係る経年分析!G55</f>
        <v>2591</v>
      </c>
      <c r="D72" s="185">
        <f>基金残高に係る経年分析!H55</f>
        <v>2625</v>
      </c>
    </row>
    <row r="73" spans="1:16" x14ac:dyDescent="0.2">
      <c r="A73" s="184" t="s">
        <v>78</v>
      </c>
      <c r="B73" s="185">
        <f>基金残高に係る経年分析!F56</f>
        <v>105</v>
      </c>
      <c r="C73" s="185">
        <f>基金残高に係る経年分析!G56</f>
        <v>105</v>
      </c>
      <c r="D73" s="185">
        <f>基金残高に係る経年分析!H56</f>
        <v>105</v>
      </c>
    </row>
    <row r="74" spans="1:16" x14ac:dyDescent="0.2">
      <c r="A74" s="184" t="s">
        <v>79</v>
      </c>
      <c r="B74" s="185">
        <f>基金残高に係る経年分析!F57</f>
        <v>2504</v>
      </c>
      <c r="C74" s="185">
        <f>基金残高に係る経年分析!G57</f>
        <v>2454</v>
      </c>
      <c r="D74" s="185">
        <f>基金残高に係る経年分析!H57</f>
        <v>2679</v>
      </c>
    </row>
  </sheetData>
  <sheetProtection algorithmName="SHA-512" hashValue="tqZPGSgRuG/MMBVxrJnZf5xqKYRY8/YvfiCDBhptBl4d4vUeKHLXv7loTqabzPvKb1meoYzk92ykz/DHDoV9/w==" saltValue="VQlpOAQ9qYQFaa9EHzc7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8" t="s">
        <v>211</v>
      </c>
      <c r="DI1" s="659"/>
      <c r="DJ1" s="659"/>
      <c r="DK1" s="659"/>
      <c r="DL1" s="659"/>
      <c r="DM1" s="659"/>
      <c r="DN1" s="660"/>
      <c r="DO1" s="226"/>
      <c r="DP1" s="658" t="s">
        <v>212</v>
      </c>
      <c r="DQ1" s="659"/>
      <c r="DR1" s="659"/>
      <c r="DS1" s="659"/>
      <c r="DT1" s="659"/>
      <c r="DU1" s="659"/>
      <c r="DV1" s="659"/>
      <c r="DW1" s="659"/>
      <c r="DX1" s="659"/>
      <c r="DY1" s="659"/>
      <c r="DZ1" s="659"/>
      <c r="EA1" s="659"/>
      <c r="EB1" s="659"/>
      <c r="EC1" s="660"/>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1" t="s">
        <v>214</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215</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216</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2">
      <c r="B4" s="661" t="s">
        <v>1</v>
      </c>
      <c r="C4" s="662"/>
      <c r="D4" s="662"/>
      <c r="E4" s="662"/>
      <c r="F4" s="662"/>
      <c r="G4" s="662"/>
      <c r="H4" s="662"/>
      <c r="I4" s="662"/>
      <c r="J4" s="662"/>
      <c r="K4" s="662"/>
      <c r="L4" s="662"/>
      <c r="M4" s="662"/>
      <c r="N4" s="662"/>
      <c r="O4" s="662"/>
      <c r="P4" s="662"/>
      <c r="Q4" s="663"/>
      <c r="R4" s="661" t="s">
        <v>217</v>
      </c>
      <c r="S4" s="662"/>
      <c r="T4" s="662"/>
      <c r="U4" s="662"/>
      <c r="V4" s="662"/>
      <c r="W4" s="662"/>
      <c r="X4" s="662"/>
      <c r="Y4" s="663"/>
      <c r="Z4" s="661" t="s">
        <v>218</v>
      </c>
      <c r="AA4" s="662"/>
      <c r="AB4" s="662"/>
      <c r="AC4" s="663"/>
      <c r="AD4" s="661" t="s">
        <v>219</v>
      </c>
      <c r="AE4" s="662"/>
      <c r="AF4" s="662"/>
      <c r="AG4" s="662"/>
      <c r="AH4" s="662"/>
      <c r="AI4" s="662"/>
      <c r="AJ4" s="662"/>
      <c r="AK4" s="663"/>
      <c r="AL4" s="661" t="s">
        <v>218</v>
      </c>
      <c r="AM4" s="662"/>
      <c r="AN4" s="662"/>
      <c r="AO4" s="663"/>
      <c r="AP4" s="667" t="s">
        <v>220</v>
      </c>
      <c r="AQ4" s="667"/>
      <c r="AR4" s="667"/>
      <c r="AS4" s="667"/>
      <c r="AT4" s="667"/>
      <c r="AU4" s="667"/>
      <c r="AV4" s="667"/>
      <c r="AW4" s="667"/>
      <c r="AX4" s="667"/>
      <c r="AY4" s="667"/>
      <c r="AZ4" s="667"/>
      <c r="BA4" s="667"/>
      <c r="BB4" s="667"/>
      <c r="BC4" s="667"/>
      <c r="BD4" s="667"/>
      <c r="BE4" s="667"/>
      <c r="BF4" s="667"/>
      <c r="BG4" s="667" t="s">
        <v>221</v>
      </c>
      <c r="BH4" s="667"/>
      <c r="BI4" s="667"/>
      <c r="BJ4" s="667"/>
      <c r="BK4" s="667"/>
      <c r="BL4" s="667"/>
      <c r="BM4" s="667"/>
      <c r="BN4" s="667"/>
      <c r="BO4" s="667" t="s">
        <v>218</v>
      </c>
      <c r="BP4" s="667"/>
      <c r="BQ4" s="667"/>
      <c r="BR4" s="667"/>
      <c r="BS4" s="667" t="s">
        <v>222</v>
      </c>
      <c r="BT4" s="667"/>
      <c r="BU4" s="667"/>
      <c r="BV4" s="667"/>
      <c r="BW4" s="667"/>
      <c r="BX4" s="667"/>
      <c r="BY4" s="667"/>
      <c r="BZ4" s="667"/>
      <c r="CA4" s="667"/>
      <c r="CB4" s="667"/>
      <c r="CD4" s="664" t="s">
        <v>223</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30" customFormat="1" ht="11.25" customHeight="1" x14ac:dyDescent="0.2">
      <c r="B5" s="668" t="s">
        <v>224</v>
      </c>
      <c r="C5" s="669"/>
      <c r="D5" s="669"/>
      <c r="E5" s="669"/>
      <c r="F5" s="669"/>
      <c r="G5" s="669"/>
      <c r="H5" s="669"/>
      <c r="I5" s="669"/>
      <c r="J5" s="669"/>
      <c r="K5" s="669"/>
      <c r="L5" s="669"/>
      <c r="M5" s="669"/>
      <c r="N5" s="669"/>
      <c r="O5" s="669"/>
      <c r="P5" s="669"/>
      <c r="Q5" s="670"/>
      <c r="R5" s="671">
        <v>5496874</v>
      </c>
      <c r="S5" s="672"/>
      <c r="T5" s="672"/>
      <c r="U5" s="672"/>
      <c r="V5" s="672"/>
      <c r="W5" s="672"/>
      <c r="X5" s="672"/>
      <c r="Y5" s="673"/>
      <c r="Z5" s="674">
        <v>19.5</v>
      </c>
      <c r="AA5" s="674"/>
      <c r="AB5" s="674"/>
      <c r="AC5" s="674"/>
      <c r="AD5" s="675">
        <v>5496874</v>
      </c>
      <c r="AE5" s="675"/>
      <c r="AF5" s="675"/>
      <c r="AG5" s="675"/>
      <c r="AH5" s="675"/>
      <c r="AI5" s="675"/>
      <c r="AJ5" s="675"/>
      <c r="AK5" s="675"/>
      <c r="AL5" s="676">
        <v>37.4</v>
      </c>
      <c r="AM5" s="677"/>
      <c r="AN5" s="677"/>
      <c r="AO5" s="678"/>
      <c r="AP5" s="668" t="s">
        <v>225</v>
      </c>
      <c r="AQ5" s="669"/>
      <c r="AR5" s="669"/>
      <c r="AS5" s="669"/>
      <c r="AT5" s="669"/>
      <c r="AU5" s="669"/>
      <c r="AV5" s="669"/>
      <c r="AW5" s="669"/>
      <c r="AX5" s="669"/>
      <c r="AY5" s="669"/>
      <c r="AZ5" s="669"/>
      <c r="BA5" s="669"/>
      <c r="BB5" s="669"/>
      <c r="BC5" s="669"/>
      <c r="BD5" s="669"/>
      <c r="BE5" s="669"/>
      <c r="BF5" s="670"/>
      <c r="BG5" s="682">
        <v>5486578</v>
      </c>
      <c r="BH5" s="683"/>
      <c r="BI5" s="683"/>
      <c r="BJ5" s="683"/>
      <c r="BK5" s="683"/>
      <c r="BL5" s="683"/>
      <c r="BM5" s="683"/>
      <c r="BN5" s="684"/>
      <c r="BO5" s="685">
        <v>99.8</v>
      </c>
      <c r="BP5" s="685"/>
      <c r="BQ5" s="685"/>
      <c r="BR5" s="685"/>
      <c r="BS5" s="686">
        <v>368941</v>
      </c>
      <c r="BT5" s="686"/>
      <c r="BU5" s="686"/>
      <c r="BV5" s="686"/>
      <c r="BW5" s="686"/>
      <c r="BX5" s="686"/>
      <c r="BY5" s="686"/>
      <c r="BZ5" s="686"/>
      <c r="CA5" s="686"/>
      <c r="CB5" s="690"/>
      <c r="CD5" s="664" t="s">
        <v>220</v>
      </c>
      <c r="CE5" s="665"/>
      <c r="CF5" s="665"/>
      <c r="CG5" s="665"/>
      <c r="CH5" s="665"/>
      <c r="CI5" s="665"/>
      <c r="CJ5" s="665"/>
      <c r="CK5" s="665"/>
      <c r="CL5" s="665"/>
      <c r="CM5" s="665"/>
      <c r="CN5" s="665"/>
      <c r="CO5" s="665"/>
      <c r="CP5" s="665"/>
      <c r="CQ5" s="666"/>
      <c r="CR5" s="664" t="s">
        <v>226</v>
      </c>
      <c r="CS5" s="665"/>
      <c r="CT5" s="665"/>
      <c r="CU5" s="665"/>
      <c r="CV5" s="665"/>
      <c r="CW5" s="665"/>
      <c r="CX5" s="665"/>
      <c r="CY5" s="666"/>
      <c r="CZ5" s="664" t="s">
        <v>218</v>
      </c>
      <c r="DA5" s="665"/>
      <c r="DB5" s="665"/>
      <c r="DC5" s="666"/>
      <c r="DD5" s="664" t="s">
        <v>227</v>
      </c>
      <c r="DE5" s="665"/>
      <c r="DF5" s="665"/>
      <c r="DG5" s="665"/>
      <c r="DH5" s="665"/>
      <c r="DI5" s="665"/>
      <c r="DJ5" s="665"/>
      <c r="DK5" s="665"/>
      <c r="DL5" s="665"/>
      <c r="DM5" s="665"/>
      <c r="DN5" s="665"/>
      <c r="DO5" s="665"/>
      <c r="DP5" s="666"/>
      <c r="DQ5" s="664" t="s">
        <v>228</v>
      </c>
      <c r="DR5" s="665"/>
      <c r="DS5" s="665"/>
      <c r="DT5" s="665"/>
      <c r="DU5" s="665"/>
      <c r="DV5" s="665"/>
      <c r="DW5" s="665"/>
      <c r="DX5" s="665"/>
      <c r="DY5" s="665"/>
      <c r="DZ5" s="665"/>
      <c r="EA5" s="665"/>
      <c r="EB5" s="665"/>
      <c r="EC5" s="666"/>
    </row>
    <row r="6" spans="2:143" ht="11.25" customHeight="1" x14ac:dyDescent="0.2">
      <c r="B6" s="679" t="s">
        <v>229</v>
      </c>
      <c r="C6" s="680"/>
      <c r="D6" s="680"/>
      <c r="E6" s="680"/>
      <c r="F6" s="680"/>
      <c r="G6" s="680"/>
      <c r="H6" s="680"/>
      <c r="I6" s="680"/>
      <c r="J6" s="680"/>
      <c r="K6" s="680"/>
      <c r="L6" s="680"/>
      <c r="M6" s="680"/>
      <c r="N6" s="680"/>
      <c r="O6" s="680"/>
      <c r="P6" s="680"/>
      <c r="Q6" s="681"/>
      <c r="R6" s="682">
        <v>287852</v>
      </c>
      <c r="S6" s="683"/>
      <c r="T6" s="683"/>
      <c r="U6" s="683"/>
      <c r="V6" s="683"/>
      <c r="W6" s="683"/>
      <c r="X6" s="683"/>
      <c r="Y6" s="684"/>
      <c r="Z6" s="685">
        <v>1</v>
      </c>
      <c r="AA6" s="685"/>
      <c r="AB6" s="685"/>
      <c r="AC6" s="685"/>
      <c r="AD6" s="686">
        <v>287852</v>
      </c>
      <c r="AE6" s="686"/>
      <c r="AF6" s="686"/>
      <c r="AG6" s="686"/>
      <c r="AH6" s="686"/>
      <c r="AI6" s="686"/>
      <c r="AJ6" s="686"/>
      <c r="AK6" s="686"/>
      <c r="AL6" s="687">
        <v>2</v>
      </c>
      <c r="AM6" s="688"/>
      <c r="AN6" s="688"/>
      <c r="AO6" s="689"/>
      <c r="AP6" s="679" t="s">
        <v>230</v>
      </c>
      <c r="AQ6" s="680"/>
      <c r="AR6" s="680"/>
      <c r="AS6" s="680"/>
      <c r="AT6" s="680"/>
      <c r="AU6" s="680"/>
      <c r="AV6" s="680"/>
      <c r="AW6" s="680"/>
      <c r="AX6" s="680"/>
      <c r="AY6" s="680"/>
      <c r="AZ6" s="680"/>
      <c r="BA6" s="680"/>
      <c r="BB6" s="680"/>
      <c r="BC6" s="680"/>
      <c r="BD6" s="680"/>
      <c r="BE6" s="680"/>
      <c r="BF6" s="681"/>
      <c r="BG6" s="682">
        <v>5486578</v>
      </c>
      <c r="BH6" s="683"/>
      <c r="BI6" s="683"/>
      <c r="BJ6" s="683"/>
      <c r="BK6" s="683"/>
      <c r="BL6" s="683"/>
      <c r="BM6" s="683"/>
      <c r="BN6" s="684"/>
      <c r="BO6" s="685">
        <v>99.8</v>
      </c>
      <c r="BP6" s="685"/>
      <c r="BQ6" s="685"/>
      <c r="BR6" s="685"/>
      <c r="BS6" s="686">
        <v>368941</v>
      </c>
      <c r="BT6" s="686"/>
      <c r="BU6" s="686"/>
      <c r="BV6" s="686"/>
      <c r="BW6" s="686"/>
      <c r="BX6" s="686"/>
      <c r="BY6" s="686"/>
      <c r="BZ6" s="686"/>
      <c r="CA6" s="686"/>
      <c r="CB6" s="690"/>
      <c r="CD6" s="693" t="s">
        <v>231</v>
      </c>
      <c r="CE6" s="694"/>
      <c r="CF6" s="694"/>
      <c r="CG6" s="694"/>
      <c r="CH6" s="694"/>
      <c r="CI6" s="694"/>
      <c r="CJ6" s="694"/>
      <c r="CK6" s="694"/>
      <c r="CL6" s="694"/>
      <c r="CM6" s="694"/>
      <c r="CN6" s="694"/>
      <c r="CO6" s="694"/>
      <c r="CP6" s="694"/>
      <c r="CQ6" s="695"/>
      <c r="CR6" s="682">
        <v>187418</v>
      </c>
      <c r="CS6" s="683"/>
      <c r="CT6" s="683"/>
      <c r="CU6" s="683"/>
      <c r="CV6" s="683"/>
      <c r="CW6" s="683"/>
      <c r="CX6" s="683"/>
      <c r="CY6" s="684"/>
      <c r="CZ6" s="676">
        <v>0.7</v>
      </c>
      <c r="DA6" s="677"/>
      <c r="DB6" s="677"/>
      <c r="DC6" s="696"/>
      <c r="DD6" s="691" t="s">
        <v>182</v>
      </c>
      <c r="DE6" s="683"/>
      <c r="DF6" s="683"/>
      <c r="DG6" s="683"/>
      <c r="DH6" s="683"/>
      <c r="DI6" s="683"/>
      <c r="DJ6" s="683"/>
      <c r="DK6" s="683"/>
      <c r="DL6" s="683"/>
      <c r="DM6" s="683"/>
      <c r="DN6" s="683"/>
      <c r="DO6" s="683"/>
      <c r="DP6" s="684"/>
      <c r="DQ6" s="691">
        <v>187418</v>
      </c>
      <c r="DR6" s="683"/>
      <c r="DS6" s="683"/>
      <c r="DT6" s="683"/>
      <c r="DU6" s="683"/>
      <c r="DV6" s="683"/>
      <c r="DW6" s="683"/>
      <c r="DX6" s="683"/>
      <c r="DY6" s="683"/>
      <c r="DZ6" s="683"/>
      <c r="EA6" s="683"/>
      <c r="EB6" s="683"/>
      <c r="EC6" s="692"/>
    </row>
    <row r="7" spans="2:143" ht="11.25" customHeight="1" x14ac:dyDescent="0.2">
      <c r="B7" s="679" t="s">
        <v>232</v>
      </c>
      <c r="C7" s="680"/>
      <c r="D7" s="680"/>
      <c r="E7" s="680"/>
      <c r="F7" s="680"/>
      <c r="G7" s="680"/>
      <c r="H7" s="680"/>
      <c r="I7" s="680"/>
      <c r="J7" s="680"/>
      <c r="K7" s="680"/>
      <c r="L7" s="680"/>
      <c r="M7" s="680"/>
      <c r="N7" s="680"/>
      <c r="O7" s="680"/>
      <c r="P7" s="680"/>
      <c r="Q7" s="681"/>
      <c r="R7" s="682">
        <v>2460</v>
      </c>
      <c r="S7" s="683"/>
      <c r="T7" s="683"/>
      <c r="U7" s="683"/>
      <c r="V7" s="683"/>
      <c r="W7" s="683"/>
      <c r="X7" s="683"/>
      <c r="Y7" s="684"/>
      <c r="Z7" s="685">
        <v>0</v>
      </c>
      <c r="AA7" s="685"/>
      <c r="AB7" s="685"/>
      <c r="AC7" s="685"/>
      <c r="AD7" s="686">
        <v>2460</v>
      </c>
      <c r="AE7" s="686"/>
      <c r="AF7" s="686"/>
      <c r="AG7" s="686"/>
      <c r="AH7" s="686"/>
      <c r="AI7" s="686"/>
      <c r="AJ7" s="686"/>
      <c r="AK7" s="686"/>
      <c r="AL7" s="687">
        <v>0</v>
      </c>
      <c r="AM7" s="688"/>
      <c r="AN7" s="688"/>
      <c r="AO7" s="689"/>
      <c r="AP7" s="679" t="s">
        <v>233</v>
      </c>
      <c r="AQ7" s="680"/>
      <c r="AR7" s="680"/>
      <c r="AS7" s="680"/>
      <c r="AT7" s="680"/>
      <c r="AU7" s="680"/>
      <c r="AV7" s="680"/>
      <c r="AW7" s="680"/>
      <c r="AX7" s="680"/>
      <c r="AY7" s="680"/>
      <c r="AZ7" s="680"/>
      <c r="BA7" s="680"/>
      <c r="BB7" s="680"/>
      <c r="BC7" s="680"/>
      <c r="BD7" s="680"/>
      <c r="BE7" s="680"/>
      <c r="BF7" s="681"/>
      <c r="BG7" s="682">
        <v>2227688</v>
      </c>
      <c r="BH7" s="683"/>
      <c r="BI7" s="683"/>
      <c r="BJ7" s="683"/>
      <c r="BK7" s="683"/>
      <c r="BL7" s="683"/>
      <c r="BM7" s="683"/>
      <c r="BN7" s="684"/>
      <c r="BO7" s="685">
        <v>40.5</v>
      </c>
      <c r="BP7" s="685"/>
      <c r="BQ7" s="685"/>
      <c r="BR7" s="685"/>
      <c r="BS7" s="686">
        <v>41370</v>
      </c>
      <c r="BT7" s="686"/>
      <c r="BU7" s="686"/>
      <c r="BV7" s="686"/>
      <c r="BW7" s="686"/>
      <c r="BX7" s="686"/>
      <c r="BY7" s="686"/>
      <c r="BZ7" s="686"/>
      <c r="CA7" s="686"/>
      <c r="CB7" s="690"/>
      <c r="CD7" s="697" t="s">
        <v>234</v>
      </c>
      <c r="CE7" s="698"/>
      <c r="CF7" s="698"/>
      <c r="CG7" s="698"/>
      <c r="CH7" s="698"/>
      <c r="CI7" s="698"/>
      <c r="CJ7" s="698"/>
      <c r="CK7" s="698"/>
      <c r="CL7" s="698"/>
      <c r="CM7" s="698"/>
      <c r="CN7" s="698"/>
      <c r="CO7" s="698"/>
      <c r="CP7" s="698"/>
      <c r="CQ7" s="699"/>
      <c r="CR7" s="682">
        <v>4841729</v>
      </c>
      <c r="CS7" s="683"/>
      <c r="CT7" s="683"/>
      <c r="CU7" s="683"/>
      <c r="CV7" s="683"/>
      <c r="CW7" s="683"/>
      <c r="CX7" s="683"/>
      <c r="CY7" s="684"/>
      <c r="CZ7" s="685">
        <v>17.600000000000001</v>
      </c>
      <c r="DA7" s="685"/>
      <c r="DB7" s="685"/>
      <c r="DC7" s="685"/>
      <c r="DD7" s="691">
        <v>155244</v>
      </c>
      <c r="DE7" s="683"/>
      <c r="DF7" s="683"/>
      <c r="DG7" s="683"/>
      <c r="DH7" s="683"/>
      <c r="DI7" s="683"/>
      <c r="DJ7" s="683"/>
      <c r="DK7" s="683"/>
      <c r="DL7" s="683"/>
      <c r="DM7" s="683"/>
      <c r="DN7" s="683"/>
      <c r="DO7" s="683"/>
      <c r="DP7" s="684"/>
      <c r="DQ7" s="691">
        <v>4108788</v>
      </c>
      <c r="DR7" s="683"/>
      <c r="DS7" s="683"/>
      <c r="DT7" s="683"/>
      <c r="DU7" s="683"/>
      <c r="DV7" s="683"/>
      <c r="DW7" s="683"/>
      <c r="DX7" s="683"/>
      <c r="DY7" s="683"/>
      <c r="DZ7" s="683"/>
      <c r="EA7" s="683"/>
      <c r="EB7" s="683"/>
      <c r="EC7" s="692"/>
    </row>
    <row r="8" spans="2:143" ht="11.25" customHeight="1" x14ac:dyDescent="0.2">
      <c r="B8" s="679" t="s">
        <v>235</v>
      </c>
      <c r="C8" s="680"/>
      <c r="D8" s="680"/>
      <c r="E8" s="680"/>
      <c r="F8" s="680"/>
      <c r="G8" s="680"/>
      <c r="H8" s="680"/>
      <c r="I8" s="680"/>
      <c r="J8" s="680"/>
      <c r="K8" s="680"/>
      <c r="L8" s="680"/>
      <c r="M8" s="680"/>
      <c r="N8" s="680"/>
      <c r="O8" s="680"/>
      <c r="P8" s="680"/>
      <c r="Q8" s="681"/>
      <c r="R8" s="682">
        <v>13061</v>
      </c>
      <c r="S8" s="683"/>
      <c r="T8" s="683"/>
      <c r="U8" s="683"/>
      <c r="V8" s="683"/>
      <c r="W8" s="683"/>
      <c r="X8" s="683"/>
      <c r="Y8" s="684"/>
      <c r="Z8" s="685">
        <v>0</v>
      </c>
      <c r="AA8" s="685"/>
      <c r="AB8" s="685"/>
      <c r="AC8" s="685"/>
      <c r="AD8" s="686">
        <v>13061</v>
      </c>
      <c r="AE8" s="686"/>
      <c r="AF8" s="686"/>
      <c r="AG8" s="686"/>
      <c r="AH8" s="686"/>
      <c r="AI8" s="686"/>
      <c r="AJ8" s="686"/>
      <c r="AK8" s="686"/>
      <c r="AL8" s="687">
        <v>0.1</v>
      </c>
      <c r="AM8" s="688"/>
      <c r="AN8" s="688"/>
      <c r="AO8" s="689"/>
      <c r="AP8" s="679" t="s">
        <v>236</v>
      </c>
      <c r="AQ8" s="680"/>
      <c r="AR8" s="680"/>
      <c r="AS8" s="680"/>
      <c r="AT8" s="680"/>
      <c r="AU8" s="680"/>
      <c r="AV8" s="680"/>
      <c r="AW8" s="680"/>
      <c r="AX8" s="680"/>
      <c r="AY8" s="680"/>
      <c r="AZ8" s="680"/>
      <c r="BA8" s="680"/>
      <c r="BB8" s="680"/>
      <c r="BC8" s="680"/>
      <c r="BD8" s="680"/>
      <c r="BE8" s="680"/>
      <c r="BF8" s="681"/>
      <c r="BG8" s="682">
        <v>84011</v>
      </c>
      <c r="BH8" s="683"/>
      <c r="BI8" s="683"/>
      <c r="BJ8" s="683"/>
      <c r="BK8" s="683"/>
      <c r="BL8" s="683"/>
      <c r="BM8" s="683"/>
      <c r="BN8" s="684"/>
      <c r="BO8" s="685">
        <v>1.5</v>
      </c>
      <c r="BP8" s="685"/>
      <c r="BQ8" s="685"/>
      <c r="BR8" s="685"/>
      <c r="BS8" s="691" t="s">
        <v>237</v>
      </c>
      <c r="BT8" s="683"/>
      <c r="BU8" s="683"/>
      <c r="BV8" s="683"/>
      <c r="BW8" s="683"/>
      <c r="BX8" s="683"/>
      <c r="BY8" s="683"/>
      <c r="BZ8" s="683"/>
      <c r="CA8" s="683"/>
      <c r="CB8" s="692"/>
      <c r="CD8" s="697" t="s">
        <v>238</v>
      </c>
      <c r="CE8" s="698"/>
      <c r="CF8" s="698"/>
      <c r="CG8" s="698"/>
      <c r="CH8" s="698"/>
      <c r="CI8" s="698"/>
      <c r="CJ8" s="698"/>
      <c r="CK8" s="698"/>
      <c r="CL8" s="698"/>
      <c r="CM8" s="698"/>
      <c r="CN8" s="698"/>
      <c r="CO8" s="698"/>
      <c r="CP8" s="698"/>
      <c r="CQ8" s="699"/>
      <c r="CR8" s="682">
        <v>9919572</v>
      </c>
      <c r="CS8" s="683"/>
      <c r="CT8" s="683"/>
      <c r="CU8" s="683"/>
      <c r="CV8" s="683"/>
      <c r="CW8" s="683"/>
      <c r="CX8" s="683"/>
      <c r="CY8" s="684"/>
      <c r="CZ8" s="685">
        <v>36</v>
      </c>
      <c r="DA8" s="685"/>
      <c r="DB8" s="685"/>
      <c r="DC8" s="685"/>
      <c r="DD8" s="691">
        <v>76424</v>
      </c>
      <c r="DE8" s="683"/>
      <c r="DF8" s="683"/>
      <c r="DG8" s="683"/>
      <c r="DH8" s="683"/>
      <c r="DI8" s="683"/>
      <c r="DJ8" s="683"/>
      <c r="DK8" s="683"/>
      <c r="DL8" s="683"/>
      <c r="DM8" s="683"/>
      <c r="DN8" s="683"/>
      <c r="DO8" s="683"/>
      <c r="DP8" s="684"/>
      <c r="DQ8" s="691">
        <v>5036828</v>
      </c>
      <c r="DR8" s="683"/>
      <c r="DS8" s="683"/>
      <c r="DT8" s="683"/>
      <c r="DU8" s="683"/>
      <c r="DV8" s="683"/>
      <c r="DW8" s="683"/>
      <c r="DX8" s="683"/>
      <c r="DY8" s="683"/>
      <c r="DZ8" s="683"/>
      <c r="EA8" s="683"/>
      <c r="EB8" s="683"/>
      <c r="EC8" s="692"/>
    </row>
    <row r="9" spans="2:143" ht="11.25" customHeight="1" x14ac:dyDescent="0.2">
      <c r="B9" s="679" t="s">
        <v>239</v>
      </c>
      <c r="C9" s="680"/>
      <c r="D9" s="680"/>
      <c r="E9" s="680"/>
      <c r="F9" s="680"/>
      <c r="G9" s="680"/>
      <c r="H9" s="680"/>
      <c r="I9" s="680"/>
      <c r="J9" s="680"/>
      <c r="K9" s="680"/>
      <c r="L9" s="680"/>
      <c r="M9" s="680"/>
      <c r="N9" s="680"/>
      <c r="O9" s="680"/>
      <c r="P9" s="680"/>
      <c r="Q9" s="681"/>
      <c r="R9" s="682">
        <v>7004</v>
      </c>
      <c r="S9" s="683"/>
      <c r="T9" s="683"/>
      <c r="U9" s="683"/>
      <c r="V9" s="683"/>
      <c r="W9" s="683"/>
      <c r="X9" s="683"/>
      <c r="Y9" s="684"/>
      <c r="Z9" s="685">
        <v>0</v>
      </c>
      <c r="AA9" s="685"/>
      <c r="AB9" s="685"/>
      <c r="AC9" s="685"/>
      <c r="AD9" s="686">
        <v>7004</v>
      </c>
      <c r="AE9" s="686"/>
      <c r="AF9" s="686"/>
      <c r="AG9" s="686"/>
      <c r="AH9" s="686"/>
      <c r="AI9" s="686"/>
      <c r="AJ9" s="686"/>
      <c r="AK9" s="686"/>
      <c r="AL9" s="687">
        <v>0</v>
      </c>
      <c r="AM9" s="688"/>
      <c r="AN9" s="688"/>
      <c r="AO9" s="689"/>
      <c r="AP9" s="679" t="s">
        <v>240</v>
      </c>
      <c r="AQ9" s="680"/>
      <c r="AR9" s="680"/>
      <c r="AS9" s="680"/>
      <c r="AT9" s="680"/>
      <c r="AU9" s="680"/>
      <c r="AV9" s="680"/>
      <c r="AW9" s="680"/>
      <c r="AX9" s="680"/>
      <c r="AY9" s="680"/>
      <c r="AZ9" s="680"/>
      <c r="BA9" s="680"/>
      <c r="BB9" s="680"/>
      <c r="BC9" s="680"/>
      <c r="BD9" s="680"/>
      <c r="BE9" s="680"/>
      <c r="BF9" s="681"/>
      <c r="BG9" s="682">
        <v>1796800</v>
      </c>
      <c r="BH9" s="683"/>
      <c r="BI9" s="683"/>
      <c r="BJ9" s="683"/>
      <c r="BK9" s="683"/>
      <c r="BL9" s="683"/>
      <c r="BM9" s="683"/>
      <c r="BN9" s="684"/>
      <c r="BO9" s="685">
        <v>32.700000000000003</v>
      </c>
      <c r="BP9" s="685"/>
      <c r="BQ9" s="685"/>
      <c r="BR9" s="685"/>
      <c r="BS9" s="691" t="s">
        <v>237</v>
      </c>
      <c r="BT9" s="683"/>
      <c r="BU9" s="683"/>
      <c r="BV9" s="683"/>
      <c r="BW9" s="683"/>
      <c r="BX9" s="683"/>
      <c r="BY9" s="683"/>
      <c r="BZ9" s="683"/>
      <c r="CA9" s="683"/>
      <c r="CB9" s="692"/>
      <c r="CD9" s="697" t="s">
        <v>241</v>
      </c>
      <c r="CE9" s="698"/>
      <c r="CF9" s="698"/>
      <c r="CG9" s="698"/>
      <c r="CH9" s="698"/>
      <c r="CI9" s="698"/>
      <c r="CJ9" s="698"/>
      <c r="CK9" s="698"/>
      <c r="CL9" s="698"/>
      <c r="CM9" s="698"/>
      <c r="CN9" s="698"/>
      <c r="CO9" s="698"/>
      <c r="CP9" s="698"/>
      <c r="CQ9" s="699"/>
      <c r="CR9" s="682">
        <v>2173198</v>
      </c>
      <c r="CS9" s="683"/>
      <c r="CT9" s="683"/>
      <c r="CU9" s="683"/>
      <c r="CV9" s="683"/>
      <c r="CW9" s="683"/>
      <c r="CX9" s="683"/>
      <c r="CY9" s="684"/>
      <c r="CZ9" s="685">
        <v>7.9</v>
      </c>
      <c r="DA9" s="685"/>
      <c r="DB9" s="685"/>
      <c r="DC9" s="685"/>
      <c r="DD9" s="691">
        <v>456139</v>
      </c>
      <c r="DE9" s="683"/>
      <c r="DF9" s="683"/>
      <c r="DG9" s="683"/>
      <c r="DH9" s="683"/>
      <c r="DI9" s="683"/>
      <c r="DJ9" s="683"/>
      <c r="DK9" s="683"/>
      <c r="DL9" s="683"/>
      <c r="DM9" s="683"/>
      <c r="DN9" s="683"/>
      <c r="DO9" s="683"/>
      <c r="DP9" s="684"/>
      <c r="DQ9" s="691">
        <v>1450616</v>
      </c>
      <c r="DR9" s="683"/>
      <c r="DS9" s="683"/>
      <c r="DT9" s="683"/>
      <c r="DU9" s="683"/>
      <c r="DV9" s="683"/>
      <c r="DW9" s="683"/>
      <c r="DX9" s="683"/>
      <c r="DY9" s="683"/>
      <c r="DZ9" s="683"/>
      <c r="EA9" s="683"/>
      <c r="EB9" s="683"/>
      <c r="EC9" s="692"/>
    </row>
    <row r="10" spans="2:143" ht="11.25" customHeight="1" x14ac:dyDescent="0.2">
      <c r="B10" s="679" t="s">
        <v>242</v>
      </c>
      <c r="C10" s="680"/>
      <c r="D10" s="680"/>
      <c r="E10" s="680"/>
      <c r="F10" s="680"/>
      <c r="G10" s="680"/>
      <c r="H10" s="680"/>
      <c r="I10" s="680"/>
      <c r="J10" s="680"/>
      <c r="K10" s="680"/>
      <c r="L10" s="680"/>
      <c r="M10" s="680"/>
      <c r="N10" s="680"/>
      <c r="O10" s="680"/>
      <c r="P10" s="680"/>
      <c r="Q10" s="681"/>
      <c r="R10" s="682" t="s">
        <v>136</v>
      </c>
      <c r="S10" s="683"/>
      <c r="T10" s="683"/>
      <c r="U10" s="683"/>
      <c r="V10" s="683"/>
      <c r="W10" s="683"/>
      <c r="X10" s="683"/>
      <c r="Y10" s="684"/>
      <c r="Z10" s="685" t="s">
        <v>237</v>
      </c>
      <c r="AA10" s="685"/>
      <c r="AB10" s="685"/>
      <c r="AC10" s="685"/>
      <c r="AD10" s="686" t="s">
        <v>237</v>
      </c>
      <c r="AE10" s="686"/>
      <c r="AF10" s="686"/>
      <c r="AG10" s="686"/>
      <c r="AH10" s="686"/>
      <c r="AI10" s="686"/>
      <c r="AJ10" s="686"/>
      <c r="AK10" s="686"/>
      <c r="AL10" s="687" t="s">
        <v>136</v>
      </c>
      <c r="AM10" s="688"/>
      <c r="AN10" s="688"/>
      <c r="AO10" s="689"/>
      <c r="AP10" s="679" t="s">
        <v>243</v>
      </c>
      <c r="AQ10" s="680"/>
      <c r="AR10" s="680"/>
      <c r="AS10" s="680"/>
      <c r="AT10" s="680"/>
      <c r="AU10" s="680"/>
      <c r="AV10" s="680"/>
      <c r="AW10" s="680"/>
      <c r="AX10" s="680"/>
      <c r="AY10" s="680"/>
      <c r="AZ10" s="680"/>
      <c r="BA10" s="680"/>
      <c r="BB10" s="680"/>
      <c r="BC10" s="680"/>
      <c r="BD10" s="680"/>
      <c r="BE10" s="680"/>
      <c r="BF10" s="681"/>
      <c r="BG10" s="682">
        <v>137961</v>
      </c>
      <c r="BH10" s="683"/>
      <c r="BI10" s="683"/>
      <c r="BJ10" s="683"/>
      <c r="BK10" s="683"/>
      <c r="BL10" s="683"/>
      <c r="BM10" s="683"/>
      <c r="BN10" s="684"/>
      <c r="BO10" s="685">
        <v>2.5</v>
      </c>
      <c r="BP10" s="685"/>
      <c r="BQ10" s="685"/>
      <c r="BR10" s="685"/>
      <c r="BS10" s="691" t="s">
        <v>136</v>
      </c>
      <c r="BT10" s="683"/>
      <c r="BU10" s="683"/>
      <c r="BV10" s="683"/>
      <c r="BW10" s="683"/>
      <c r="BX10" s="683"/>
      <c r="BY10" s="683"/>
      <c r="BZ10" s="683"/>
      <c r="CA10" s="683"/>
      <c r="CB10" s="692"/>
      <c r="CD10" s="697" t="s">
        <v>244</v>
      </c>
      <c r="CE10" s="698"/>
      <c r="CF10" s="698"/>
      <c r="CG10" s="698"/>
      <c r="CH10" s="698"/>
      <c r="CI10" s="698"/>
      <c r="CJ10" s="698"/>
      <c r="CK10" s="698"/>
      <c r="CL10" s="698"/>
      <c r="CM10" s="698"/>
      <c r="CN10" s="698"/>
      <c r="CO10" s="698"/>
      <c r="CP10" s="698"/>
      <c r="CQ10" s="699"/>
      <c r="CR10" s="682">
        <v>2410</v>
      </c>
      <c r="CS10" s="683"/>
      <c r="CT10" s="683"/>
      <c r="CU10" s="683"/>
      <c r="CV10" s="683"/>
      <c r="CW10" s="683"/>
      <c r="CX10" s="683"/>
      <c r="CY10" s="684"/>
      <c r="CZ10" s="685">
        <v>0</v>
      </c>
      <c r="DA10" s="685"/>
      <c r="DB10" s="685"/>
      <c r="DC10" s="685"/>
      <c r="DD10" s="691" t="s">
        <v>136</v>
      </c>
      <c r="DE10" s="683"/>
      <c r="DF10" s="683"/>
      <c r="DG10" s="683"/>
      <c r="DH10" s="683"/>
      <c r="DI10" s="683"/>
      <c r="DJ10" s="683"/>
      <c r="DK10" s="683"/>
      <c r="DL10" s="683"/>
      <c r="DM10" s="683"/>
      <c r="DN10" s="683"/>
      <c r="DO10" s="683"/>
      <c r="DP10" s="684"/>
      <c r="DQ10" s="691">
        <v>1544</v>
      </c>
      <c r="DR10" s="683"/>
      <c r="DS10" s="683"/>
      <c r="DT10" s="683"/>
      <c r="DU10" s="683"/>
      <c r="DV10" s="683"/>
      <c r="DW10" s="683"/>
      <c r="DX10" s="683"/>
      <c r="DY10" s="683"/>
      <c r="DZ10" s="683"/>
      <c r="EA10" s="683"/>
      <c r="EB10" s="683"/>
      <c r="EC10" s="692"/>
    </row>
    <row r="11" spans="2:143" ht="11.25" customHeight="1" x14ac:dyDescent="0.2">
      <c r="B11" s="679" t="s">
        <v>245</v>
      </c>
      <c r="C11" s="680"/>
      <c r="D11" s="680"/>
      <c r="E11" s="680"/>
      <c r="F11" s="680"/>
      <c r="G11" s="680"/>
      <c r="H11" s="680"/>
      <c r="I11" s="680"/>
      <c r="J11" s="680"/>
      <c r="K11" s="680"/>
      <c r="L11" s="680"/>
      <c r="M11" s="680"/>
      <c r="N11" s="680"/>
      <c r="O11" s="680"/>
      <c r="P11" s="680"/>
      <c r="Q11" s="681"/>
      <c r="R11" s="682">
        <v>954681</v>
      </c>
      <c r="S11" s="683"/>
      <c r="T11" s="683"/>
      <c r="U11" s="683"/>
      <c r="V11" s="683"/>
      <c r="W11" s="683"/>
      <c r="X11" s="683"/>
      <c r="Y11" s="684"/>
      <c r="Z11" s="687">
        <v>3.4</v>
      </c>
      <c r="AA11" s="688"/>
      <c r="AB11" s="688"/>
      <c r="AC11" s="700"/>
      <c r="AD11" s="691">
        <v>954681</v>
      </c>
      <c r="AE11" s="683"/>
      <c r="AF11" s="683"/>
      <c r="AG11" s="683"/>
      <c r="AH11" s="683"/>
      <c r="AI11" s="683"/>
      <c r="AJ11" s="683"/>
      <c r="AK11" s="684"/>
      <c r="AL11" s="687">
        <v>6.5</v>
      </c>
      <c r="AM11" s="688"/>
      <c r="AN11" s="688"/>
      <c r="AO11" s="689"/>
      <c r="AP11" s="679" t="s">
        <v>246</v>
      </c>
      <c r="AQ11" s="680"/>
      <c r="AR11" s="680"/>
      <c r="AS11" s="680"/>
      <c r="AT11" s="680"/>
      <c r="AU11" s="680"/>
      <c r="AV11" s="680"/>
      <c r="AW11" s="680"/>
      <c r="AX11" s="680"/>
      <c r="AY11" s="680"/>
      <c r="AZ11" s="680"/>
      <c r="BA11" s="680"/>
      <c r="BB11" s="680"/>
      <c r="BC11" s="680"/>
      <c r="BD11" s="680"/>
      <c r="BE11" s="680"/>
      <c r="BF11" s="681"/>
      <c r="BG11" s="682">
        <v>208916</v>
      </c>
      <c r="BH11" s="683"/>
      <c r="BI11" s="683"/>
      <c r="BJ11" s="683"/>
      <c r="BK11" s="683"/>
      <c r="BL11" s="683"/>
      <c r="BM11" s="683"/>
      <c r="BN11" s="684"/>
      <c r="BO11" s="685">
        <v>3.8</v>
      </c>
      <c r="BP11" s="685"/>
      <c r="BQ11" s="685"/>
      <c r="BR11" s="685"/>
      <c r="BS11" s="691">
        <v>41370</v>
      </c>
      <c r="BT11" s="683"/>
      <c r="BU11" s="683"/>
      <c r="BV11" s="683"/>
      <c r="BW11" s="683"/>
      <c r="BX11" s="683"/>
      <c r="BY11" s="683"/>
      <c r="BZ11" s="683"/>
      <c r="CA11" s="683"/>
      <c r="CB11" s="692"/>
      <c r="CD11" s="697" t="s">
        <v>247</v>
      </c>
      <c r="CE11" s="698"/>
      <c r="CF11" s="698"/>
      <c r="CG11" s="698"/>
      <c r="CH11" s="698"/>
      <c r="CI11" s="698"/>
      <c r="CJ11" s="698"/>
      <c r="CK11" s="698"/>
      <c r="CL11" s="698"/>
      <c r="CM11" s="698"/>
      <c r="CN11" s="698"/>
      <c r="CO11" s="698"/>
      <c r="CP11" s="698"/>
      <c r="CQ11" s="699"/>
      <c r="CR11" s="682">
        <v>1109934</v>
      </c>
      <c r="CS11" s="683"/>
      <c r="CT11" s="683"/>
      <c r="CU11" s="683"/>
      <c r="CV11" s="683"/>
      <c r="CW11" s="683"/>
      <c r="CX11" s="683"/>
      <c r="CY11" s="684"/>
      <c r="CZ11" s="685">
        <v>4</v>
      </c>
      <c r="DA11" s="685"/>
      <c r="DB11" s="685"/>
      <c r="DC11" s="685"/>
      <c r="DD11" s="691">
        <v>319596</v>
      </c>
      <c r="DE11" s="683"/>
      <c r="DF11" s="683"/>
      <c r="DG11" s="683"/>
      <c r="DH11" s="683"/>
      <c r="DI11" s="683"/>
      <c r="DJ11" s="683"/>
      <c r="DK11" s="683"/>
      <c r="DL11" s="683"/>
      <c r="DM11" s="683"/>
      <c r="DN11" s="683"/>
      <c r="DO11" s="683"/>
      <c r="DP11" s="684"/>
      <c r="DQ11" s="691">
        <v>547326</v>
      </c>
      <c r="DR11" s="683"/>
      <c r="DS11" s="683"/>
      <c r="DT11" s="683"/>
      <c r="DU11" s="683"/>
      <c r="DV11" s="683"/>
      <c r="DW11" s="683"/>
      <c r="DX11" s="683"/>
      <c r="DY11" s="683"/>
      <c r="DZ11" s="683"/>
      <c r="EA11" s="683"/>
      <c r="EB11" s="683"/>
      <c r="EC11" s="692"/>
    </row>
    <row r="12" spans="2:143" ht="11.25" customHeight="1" x14ac:dyDescent="0.2">
      <c r="B12" s="679" t="s">
        <v>248</v>
      </c>
      <c r="C12" s="680"/>
      <c r="D12" s="680"/>
      <c r="E12" s="680"/>
      <c r="F12" s="680"/>
      <c r="G12" s="680"/>
      <c r="H12" s="680"/>
      <c r="I12" s="680"/>
      <c r="J12" s="680"/>
      <c r="K12" s="680"/>
      <c r="L12" s="680"/>
      <c r="M12" s="680"/>
      <c r="N12" s="680"/>
      <c r="O12" s="680"/>
      <c r="P12" s="680"/>
      <c r="Q12" s="681"/>
      <c r="R12" s="682">
        <v>10031</v>
      </c>
      <c r="S12" s="683"/>
      <c r="T12" s="683"/>
      <c r="U12" s="683"/>
      <c r="V12" s="683"/>
      <c r="W12" s="683"/>
      <c r="X12" s="683"/>
      <c r="Y12" s="684"/>
      <c r="Z12" s="685">
        <v>0</v>
      </c>
      <c r="AA12" s="685"/>
      <c r="AB12" s="685"/>
      <c r="AC12" s="685"/>
      <c r="AD12" s="686">
        <v>10031</v>
      </c>
      <c r="AE12" s="686"/>
      <c r="AF12" s="686"/>
      <c r="AG12" s="686"/>
      <c r="AH12" s="686"/>
      <c r="AI12" s="686"/>
      <c r="AJ12" s="686"/>
      <c r="AK12" s="686"/>
      <c r="AL12" s="687">
        <v>0.1</v>
      </c>
      <c r="AM12" s="688"/>
      <c r="AN12" s="688"/>
      <c r="AO12" s="689"/>
      <c r="AP12" s="679" t="s">
        <v>249</v>
      </c>
      <c r="AQ12" s="680"/>
      <c r="AR12" s="680"/>
      <c r="AS12" s="680"/>
      <c r="AT12" s="680"/>
      <c r="AU12" s="680"/>
      <c r="AV12" s="680"/>
      <c r="AW12" s="680"/>
      <c r="AX12" s="680"/>
      <c r="AY12" s="680"/>
      <c r="AZ12" s="680"/>
      <c r="BA12" s="680"/>
      <c r="BB12" s="680"/>
      <c r="BC12" s="680"/>
      <c r="BD12" s="680"/>
      <c r="BE12" s="680"/>
      <c r="BF12" s="681"/>
      <c r="BG12" s="682">
        <v>2714123</v>
      </c>
      <c r="BH12" s="683"/>
      <c r="BI12" s="683"/>
      <c r="BJ12" s="683"/>
      <c r="BK12" s="683"/>
      <c r="BL12" s="683"/>
      <c r="BM12" s="683"/>
      <c r="BN12" s="684"/>
      <c r="BO12" s="685">
        <v>49.4</v>
      </c>
      <c r="BP12" s="685"/>
      <c r="BQ12" s="685"/>
      <c r="BR12" s="685"/>
      <c r="BS12" s="691">
        <v>327571</v>
      </c>
      <c r="BT12" s="683"/>
      <c r="BU12" s="683"/>
      <c r="BV12" s="683"/>
      <c r="BW12" s="683"/>
      <c r="BX12" s="683"/>
      <c r="BY12" s="683"/>
      <c r="BZ12" s="683"/>
      <c r="CA12" s="683"/>
      <c r="CB12" s="692"/>
      <c r="CD12" s="697" t="s">
        <v>250</v>
      </c>
      <c r="CE12" s="698"/>
      <c r="CF12" s="698"/>
      <c r="CG12" s="698"/>
      <c r="CH12" s="698"/>
      <c r="CI12" s="698"/>
      <c r="CJ12" s="698"/>
      <c r="CK12" s="698"/>
      <c r="CL12" s="698"/>
      <c r="CM12" s="698"/>
      <c r="CN12" s="698"/>
      <c r="CO12" s="698"/>
      <c r="CP12" s="698"/>
      <c r="CQ12" s="699"/>
      <c r="CR12" s="682">
        <v>969307</v>
      </c>
      <c r="CS12" s="683"/>
      <c r="CT12" s="683"/>
      <c r="CU12" s="683"/>
      <c r="CV12" s="683"/>
      <c r="CW12" s="683"/>
      <c r="CX12" s="683"/>
      <c r="CY12" s="684"/>
      <c r="CZ12" s="685">
        <v>3.5</v>
      </c>
      <c r="DA12" s="685"/>
      <c r="DB12" s="685"/>
      <c r="DC12" s="685"/>
      <c r="DD12" s="691">
        <v>30103</v>
      </c>
      <c r="DE12" s="683"/>
      <c r="DF12" s="683"/>
      <c r="DG12" s="683"/>
      <c r="DH12" s="683"/>
      <c r="DI12" s="683"/>
      <c r="DJ12" s="683"/>
      <c r="DK12" s="683"/>
      <c r="DL12" s="683"/>
      <c r="DM12" s="683"/>
      <c r="DN12" s="683"/>
      <c r="DO12" s="683"/>
      <c r="DP12" s="684"/>
      <c r="DQ12" s="691">
        <v>313134</v>
      </c>
      <c r="DR12" s="683"/>
      <c r="DS12" s="683"/>
      <c r="DT12" s="683"/>
      <c r="DU12" s="683"/>
      <c r="DV12" s="683"/>
      <c r="DW12" s="683"/>
      <c r="DX12" s="683"/>
      <c r="DY12" s="683"/>
      <c r="DZ12" s="683"/>
      <c r="EA12" s="683"/>
      <c r="EB12" s="683"/>
      <c r="EC12" s="692"/>
    </row>
    <row r="13" spans="2:143" ht="11.25" customHeight="1" x14ac:dyDescent="0.2">
      <c r="B13" s="679" t="s">
        <v>251</v>
      </c>
      <c r="C13" s="680"/>
      <c r="D13" s="680"/>
      <c r="E13" s="680"/>
      <c r="F13" s="680"/>
      <c r="G13" s="680"/>
      <c r="H13" s="680"/>
      <c r="I13" s="680"/>
      <c r="J13" s="680"/>
      <c r="K13" s="680"/>
      <c r="L13" s="680"/>
      <c r="M13" s="680"/>
      <c r="N13" s="680"/>
      <c r="O13" s="680"/>
      <c r="P13" s="680"/>
      <c r="Q13" s="681"/>
      <c r="R13" s="682" t="s">
        <v>136</v>
      </c>
      <c r="S13" s="683"/>
      <c r="T13" s="683"/>
      <c r="U13" s="683"/>
      <c r="V13" s="683"/>
      <c r="W13" s="683"/>
      <c r="X13" s="683"/>
      <c r="Y13" s="684"/>
      <c r="Z13" s="685" t="s">
        <v>136</v>
      </c>
      <c r="AA13" s="685"/>
      <c r="AB13" s="685"/>
      <c r="AC13" s="685"/>
      <c r="AD13" s="686" t="s">
        <v>136</v>
      </c>
      <c r="AE13" s="686"/>
      <c r="AF13" s="686"/>
      <c r="AG13" s="686"/>
      <c r="AH13" s="686"/>
      <c r="AI13" s="686"/>
      <c r="AJ13" s="686"/>
      <c r="AK13" s="686"/>
      <c r="AL13" s="687" t="s">
        <v>136</v>
      </c>
      <c r="AM13" s="688"/>
      <c r="AN13" s="688"/>
      <c r="AO13" s="689"/>
      <c r="AP13" s="679" t="s">
        <v>252</v>
      </c>
      <c r="AQ13" s="680"/>
      <c r="AR13" s="680"/>
      <c r="AS13" s="680"/>
      <c r="AT13" s="680"/>
      <c r="AU13" s="680"/>
      <c r="AV13" s="680"/>
      <c r="AW13" s="680"/>
      <c r="AX13" s="680"/>
      <c r="AY13" s="680"/>
      <c r="AZ13" s="680"/>
      <c r="BA13" s="680"/>
      <c r="BB13" s="680"/>
      <c r="BC13" s="680"/>
      <c r="BD13" s="680"/>
      <c r="BE13" s="680"/>
      <c r="BF13" s="681"/>
      <c r="BG13" s="682">
        <v>2637316</v>
      </c>
      <c r="BH13" s="683"/>
      <c r="BI13" s="683"/>
      <c r="BJ13" s="683"/>
      <c r="BK13" s="683"/>
      <c r="BL13" s="683"/>
      <c r="BM13" s="683"/>
      <c r="BN13" s="684"/>
      <c r="BO13" s="685">
        <v>48</v>
      </c>
      <c r="BP13" s="685"/>
      <c r="BQ13" s="685"/>
      <c r="BR13" s="685"/>
      <c r="BS13" s="691">
        <v>327571</v>
      </c>
      <c r="BT13" s="683"/>
      <c r="BU13" s="683"/>
      <c r="BV13" s="683"/>
      <c r="BW13" s="683"/>
      <c r="BX13" s="683"/>
      <c r="BY13" s="683"/>
      <c r="BZ13" s="683"/>
      <c r="CA13" s="683"/>
      <c r="CB13" s="692"/>
      <c r="CD13" s="697" t="s">
        <v>253</v>
      </c>
      <c r="CE13" s="698"/>
      <c r="CF13" s="698"/>
      <c r="CG13" s="698"/>
      <c r="CH13" s="698"/>
      <c r="CI13" s="698"/>
      <c r="CJ13" s="698"/>
      <c r="CK13" s="698"/>
      <c r="CL13" s="698"/>
      <c r="CM13" s="698"/>
      <c r="CN13" s="698"/>
      <c r="CO13" s="698"/>
      <c r="CP13" s="698"/>
      <c r="CQ13" s="699"/>
      <c r="CR13" s="682">
        <v>1804293</v>
      </c>
      <c r="CS13" s="683"/>
      <c r="CT13" s="683"/>
      <c r="CU13" s="683"/>
      <c r="CV13" s="683"/>
      <c r="CW13" s="683"/>
      <c r="CX13" s="683"/>
      <c r="CY13" s="684"/>
      <c r="CZ13" s="685">
        <v>6.5</v>
      </c>
      <c r="DA13" s="685"/>
      <c r="DB13" s="685"/>
      <c r="DC13" s="685"/>
      <c r="DD13" s="691">
        <v>732862</v>
      </c>
      <c r="DE13" s="683"/>
      <c r="DF13" s="683"/>
      <c r="DG13" s="683"/>
      <c r="DH13" s="683"/>
      <c r="DI13" s="683"/>
      <c r="DJ13" s="683"/>
      <c r="DK13" s="683"/>
      <c r="DL13" s="683"/>
      <c r="DM13" s="683"/>
      <c r="DN13" s="683"/>
      <c r="DO13" s="683"/>
      <c r="DP13" s="684"/>
      <c r="DQ13" s="691">
        <v>1088338</v>
      </c>
      <c r="DR13" s="683"/>
      <c r="DS13" s="683"/>
      <c r="DT13" s="683"/>
      <c r="DU13" s="683"/>
      <c r="DV13" s="683"/>
      <c r="DW13" s="683"/>
      <c r="DX13" s="683"/>
      <c r="DY13" s="683"/>
      <c r="DZ13" s="683"/>
      <c r="EA13" s="683"/>
      <c r="EB13" s="683"/>
      <c r="EC13" s="692"/>
    </row>
    <row r="14" spans="2:143" ht="11.25" customHeight="1" x14ac:dyDescent="0.2">
      <c r="B14" s="679" t="s">
        <v>254</v>
      </c>
      <c r="C14" s="680"/>
      <c r="D14" s="680"/>
      <c r="E14" s="680"/>
      <c r="F14" s="680"/>
      <c r="G14" s="680"/>
      <c r="H14" s="680"/>
      <c r="I14" s="680"/>
      <c r="J14" s="680"/>
      <c r="K14" s="680"/>
      <c r="L14" s="680"/>
      <c r="M14" s="680"/>
      <c r="N14" s="680"/>
      <c r="O14" s="680"/>
      <c r="P14" s="680"/>
      <c r="Q14" s="681"/>
      <c r="R14" s="682">
        <v>24459</v>
      </c>
      <c r="S14" s="683"/>
      <c r="T14" s="683"/>
      <c r="U14" s="683"/>
      <c r="V14" s="683"/>
      <c r="W14" s="683"/>
      <c r="X14" s="683"/>
      <c r="Y14" s="684"/>
      <c r="Z14" s="685">
        <v>0.1</v>
      </c>
      <c r="AA14" s="685"/>
      <c r="AB14" s="685"/>
      <c r="AC14" s="685"/>
      <c r="AD14" s="686">
        <v>24459</v>
      </c>
      <c r="AE14" s="686"/>
      <c r="AF14" s="686"/>
      <c r="AG14" s="686"/>
      <c r="AH14" s="686"/>
      <c r="AI14" s="686"/>
      <c r="AJ14" s="686"/>
      <c r="AK14" s="686"/>
      <c r="AL14" s="687">
        <v>0.2</v>
      </c>
      <c r="AM14" s="688"/>
      <c r="AN14" s="688"/>
      <c r="AO14" s="689"/>
      <c r="AP14" s="679" t="s">
        <v>255</v>
      </c>
      <c r="AQ14" s="680"/>
      <c r="AR14" s="680"/>
      <c r="AS14" s="680"/>
      <c r="AT14" s="680"/>
      <c r="AU14" s="680"/>
      <c r="AV14" s="680"/>
      <c r="AW14" s="680"/>
      <c r="AX14" s="680"/>
      <c r="AY14" s="680"/>
      <c r="AZ14" s="680"/>
      <c r="BA14" s="680"/>
      <c r="BB14" s="680"/>
      <c r="BC14" s="680"/>
      <c r="BD14" s="680"/>
      <c r="BE14" s="680"/>
      <c r="BF14" s="681"/>
      <c r="BG14" s="682">
        <v>187675</v>
      </c>
      <c r="BH14" s="683"/>
      <c r="BI14" s="683"/>
      <c r="BJ14" s="683"/>
      <c r="BK14" s="683"/>
      <c r="BL14" s="683"/>
      <c r="BM14" s="683"/>
      <c r="BN14" s="684"/>
      <c r="BO14" s="685">
        <v>3.4</v>
      </c>
      <c r="BP14" s="685"/>
      <c r="BQ14" s="685"/>
      <c r="BR14" s="685"/>
      <c r="BS14" s="691" t="s">
        <v>136</v>
      </c>
      <c r="BT14" s="683"/>
      <c r="BU14" s="683"/>
      <c r="BV14" s="683"/>
      <c r="BW14" s="683"/>
      <c r="BX14" s="683"/>
      <c r="BY14" s="683"/>
      <c r="BZ14" s="683"/>
      <c r="CA14" s="683"/>
      <c r="CB14" s="692"/>
      <c r="CD14" s="697" t="s">
        <v>256</v>
      </c>
      <c r="CE14" s="698"/>
      <c r="CF14" s="698"/>
      <c r="CG14" s="698"/>
      <c r="CH14" s="698"/>
      <c r="CI14" s="698"/>
      <c r="CJ14" s="698"/>
      <c r="CK14" s="698"/>
      <c r="CL14" s="698"/>
      <c r="CM14" s="698"/>
      <c r="CN14" s="698"/>
      <c r="CO14" s="698"/>
      <c r="CP14" s="698"/>
      <c r="CQ14" s="699"/>
      <c r="CR14" s="682">
        <v>1299200</v>
      </c>
      <c r="CS14" s="683"/>
      <c r="CT14" s="683"/>
      <c r="CU14" s="683"/>
      <c r="CV14" s="683"/>
      <c r="CW14" s="683"/>
      <c r="CX14" s="683"/>
      <c r="CY14" s="684"/>
      <c r="CZ14" s="685">
        <v>4.7</v>
      </c>
      <c r="DA14" s="685"/>
      <c r="DB14" s="685"/>
      <c r="DC14" s="685"/>
      <c r="DD14" s="691">
        <v>358225</v>
      </c>
      <c r="DE14" s="683"/>
      <c r="DF14" s="683"/>
      <c r="DG14" s="683"/>
      <c r="DH14" s="683"/>
      <c r="DI14" s="683"/>
      <c r="DJ14" s="683"/>
      <c r="DK14" s="683"/>
      <c r="DL14" s="683"/>
      <c r="DM14" s="683"/>
      <c r="DN14" s="683"/>
      <c r="DO14" s="683"/>
      <c r="DP14" s="684"/>
      <c r="DQ14" s="691">
        <v>906830</v>
      </c>
      <c r="DR14" s="683"/>
      <c r="DS14" s="683"/>
      <c r="DT14" s="683"/>
      <c r="DU14" s="683"/>
      <c r="DV14" s="683"/>
      <c r="DW14" s="683"/>
      <c r="DX14" s="683"/>
      <c r="DY14" s="683"/>
      <c r="DZ14" s="683"/>
      <c r="EA14" s="683"/>
      <c r="EB14" s="683"/>
      <c r="EC14" s="692"/>
    </row>
    <row r="15" spans="2:143" ht="11.25" customHeight="1" x14ac:dyDescent="0.2">
      <c r="B15" s="679" t="s">
        <v>257</v>
      </c>
      <c r="C15" s="680"/>
      <c r="D15" s="680"/>
      <c r="E15" s="680"/>
      <c r="F15" s="680"/>
      <c r="G15" s="680"/>
      <c r="H15" s="680"/>
      <c r="I15" s="680"/>
      <c r="J15" s="680"/>
      <c r="K15" s="680"/>
      <c r="L15" s="680"/>
      <c r="M15" s="680"/>
      <c r="N15" s="680"/>
      <c r="O15" s="680"/>
      <c r="P15" s="680"/>
      <c r="Q15" s="681"/>
      <c r="R15" s="682" t="s">
        <v>237</v>
      </c>
      <c r="S15" s="683"/>
      <c r="T15" s="683"/>
      <c r="U15" s="683"/>
      <c r="V15" s="683"/>
      <c r="W15" s="683"/>
      <c r="X15" s="683"/>
      <c r="Y15" s="684"/>
      <c r="Z15" s="685" t="s">
        <v>136</v>
      </c>
      <c r="AA15" s="685"/>
      <c r="AB15" s="685"/>
      <c r="AC15" s="685"/>
      <c r="AD15" s="686" t="s">
        <v>182</v>
      </c>
      <c r="AE15" s="686"/>
      <c r="AF15" s="686"/>
      <c r="AG15" s="686"/>
      <c r="AH15" s="686"/>
      <c r="AI15" s="686"/>
      <c r="AJ15" s="686"/>
      <c r="AK15" s="686"/>
      <c r="AL15" s="687" t="s">
        <v>136</v>
      </c>
      <c r="AM15" s="688"/>
      <c r="AN15" s="688"/>
      <c r="AO15" s="689"/>
      <c r="AP15" s="679" t="s">
        <v>258</v>
      </c>
      <c r="AQ15" s="680"/>
      <c r="AR15" s="680"/>
      <c r="AS15" s="680"/>
      <c r="AT15" s="680"/>
      <c r="AU15" s="680"/>
      <c r="AV15" s="680"/>
      <c r="AW15" s="680"/>
      <c r="AX15" s="680"/>
      <c r="AY15" s="680"/>
      <c r="AZ15" s="680"/>
      <c r="BA15" s="680"/>
      <c r="BB15" s="680"/>
      <c r="BC15" s="680"/>
      <c r="BD15" s="680"/>
      <c r="BE15" s="680"/>
      <c r="BF15" s="681"/>
      <c r="BG15" s="682">
        <v>357092</v>
      </c>
      <c r="BH15" s="683"/>
      <c r="BI15" s="683"/>
      <c r="BJ15" s="683"/>
      <c r="BK15" s="683"/>
      <c r="BL15" s="683"/>
      <c r="BM15" s="683"/>
      <c r="BN15" s="684"/>
      <c r="BO15" s="685">
        <v>6.5</v>
      </c>
      <c r="BP15" s="685"/>
      <c r="BQ15" s="685"/>
      <c r="BR15" s="685"/>
      <c r="BS15" s="691" t="s">
        <v>136</v>
      </c>
      <c r="BT15" s="683"/>
      <c r="BU15" s="683"/>
      <c r="BV15" s="683"/>
      <c r="BW15" s="683"/>
      <c r="BX15" s="683"/>
      <c r="BY15" s="683"/>
      <c r="BZ15" s="683"/>
      <c r="CA15" s="683"/>
      <c r="CB15" s="692"/>
      <c r="CD15" s="697" t="s">
        <v>259</v>
      </c>
      <c r="CE15" s="698"/>
      <c r="CF15" s="698"/>
      <c r="CG15" s="698"/>
      <c r="CH15" s="698"/>
      <c r="CI15" s="698"/>
      <c r="CJ15" s="698"/>
      <c r="CK15" s="698"/>
      <c r="CL15" s="698"/>
      <c r="CM15" s="698"/>
      <c r="CN15" s="698"/>
      <c r="CO15" s="698"/>
      <c r="CP15" s="698"/>
      <c r="CQ15" s="699"/>
      <c r="CR15" s="682">
        <v>1975870</v>
      </c>
      <c r="CS15" s="683"/>
      <c r="CT15" s="683"/>
      <c r="CU15" s="683"/>
      <c r="CV15" s="683"/>
      <c r="CW15" s="683"/>
      <c r="CX15" s="683"/>
      <c r="CY15" s="684"/>
      <c r="CZ15" s="685">
        <v>7.2</v>
      </c>
      <c r="DA15" s="685"/>
      <c r="DB15" s="685"/>
      <c r="DC15" s="685"/>
      <c r="DD15" s="691">
        <v>396788</v>
      </c>
      <c r="DE15" s="683"/>
      <c r="DF15" s="683"/>
      <c r="DG15" s="683"/>
      <c r="DH15" s="683"/>
      <c r="DI15" s="683"/>
      <c r="DJ15" s="683"/>
      <c r="DK15" s="683"/>
      <c r="DL15" s="683"/>
      <c r="DM15" s="683"/>
      <c r="DN15" s="683"/>
      <c r="DO15" s="683"/>
      <c r="DP15" s="684"/>
      <c r="DQ15" s="691">
        <v>1377501</v>
      </c>
      <c r="DR15" s="683"/>
      <c r="DS15" s="683"/>
      <c r="DT15" s="683"/>
      <c r="DU15" s="683"/>
      <c r="DV15" s="683"/>
      <c r="DW15" s="683"/>
      <c r="DX15" s="683"/>
      <c r="DY15" s="683"/>
      <c r="DZ15" s="683"/>
      <c r="EA15" s="683"/>
      <c r="EB15" s="683"/>
      <c r="EC15" s="692"/>
    </row>
    <row r="16" spans="2:143" ht="11.25" customHeight="1" x14ac:dyDescent="0.2">
      <c r="B16" s="679" t="s">
        <v>260</v>
      </c>
      <c r="C16" s="680"/>
      <c r="D16" s="680"/>
      <c r="E16" s="680"/>
      <c r="F16" s="680"/>
      <c r="G16" s="680"/>
      <c r="H16" s="680"/>
      <c r="I16" s="680"/>
      <c r="J16" s="680"/>
      <c r="K16" s="680"/>
      <c r="L16" s="680"/>
      <c r="M16" s="680"/>
      <c r="N16" s="680"/>
      <c r="O16" s="680"/>
      <c r="P16" s="680"/>
      <c r="Q16" s="681"/>
      <c r="R16" s="682">
        <v>6552</v>
      </c>
      <c r="S16" s="683"/>
      <c r="T16" s="683"/>
      <c r="U16" s="683"/>
      <c r="V16" s="683"/>
      <c r="W16" s="683"/>
      <c r="X16" s="683"/>
      <c r="Y16" s="684"/>
      <c r="Z16" s="685">
        <v>0</v>
      </c>
      <c r="AA16" s="685"/>
      <c r="AB16" s="685"/>
      <c r="AC16" s="685"/>
      <c r="AD16" s="686">
        <v>6552</v>
      </c>
      <c r="AE16" s="686"/>
      <c r="AF16" s="686"/>
      <c r="AG16" s="686"/>
      <c r="AH16" s="686"/>
      <c r="AI16" s="686"/>
      <c r="AJ16" s="686"/>
      <c r="AK16" s="686"/>
      <c r="AL16" s="687">
        <v>0</v>
      </c>
      <c r="AM16" s="688"/>
      <c r="AN16" s="688"/>
      <c r="AO16" s="689"/>
      <c r="AP16" s="679" t="s">
        <v>261</v>
      </c>
      <c r="AQ16" s="680"/>
      <c r="AR16" s="680"/>
      <c r="AS16" s="680"/>
      <c r="AT16" s="680"/>
      <c r="AU16" s="680"/>
      <c r="AV16" s="680"/>
      <c r="AW16" s="680"/>
      <c r="AX16" s="680"/>
      <c r="AY16" s="680"/>
      <c r="AZ16" s="680"/>
      <c r="BA16" s="680"/>
      <c r="BB16" s="680"/>
      <c r="BC16" s="680"/>
      <c r="BD16" s="680"/>
      <c r="BE16" s="680"/>
      <c r="BF16" s="681"/>
      <c r="BG16" s="682" t="s">
        <v>136</v>
      </c>
      <c r="BH16" s="683"/>
      <c r="BI16" s="683"/>
      <c r="BJ16" s="683"/>
      <c r="BK16" s="683"/>
      <c r="BL16" s="683"/>
      <c r="BM16" s="683"/>
      <c r="BN16" s="684"/>
      <c r="BO16" s="685" t="s">
        <v>136</v>
      </c>
      <c r="BP16" s="685"/>
      <c r="BQ16" s="685"/>
      <c r="BR16" s="685"/>
      <c r="BS16" s="691" t="s">
        <v>237</v>
      </c>
      <c r="BT16" s="683"/>
      <c r="BU16" s="683"/>
      <c r="BV16" s="683"/>
      <c r="BW16" s="683"/>
      <c r="BX16" s="683"/>
      <c r="BY16" s="683"/>
      <c r="BZ16" s="683"/>
      <c r="CA16" s="683"/>
      <c r="CB16" s="692"/>
      <c r="CD16" s="697" t="s">
        <v>262</v>
      </c>
      <c r="CE16" s="698"/>
      <c r="CF16" s="698"/>
      <c r="CG16" s="698"/>
      <c r="CH16" s="698"/>
      <c r="CI16" s="698"/>
      <c r="CJ16" s="698"/>
      <c r="CK16" s="698"/>
      <c r="CL16" s="698"/>
      <c r="CM16" s="698"/>
      <c r="CN16" s="698"/>
      <c r="CO16" s="698"/>
      <c r="CP16" s="698"/>
      <c r="CQ16" s="699"/>
      <c r="CR16" s="682">
        <v>418467</v>
      </c>
      <c r="CS16" s="683"/>
      <c r="CT16" s="683"/>
      <c r="CU16" s="683"/>
      <c r="CV16" s="683"/>
      <c r="CW16" s="683"/>
      <c r="CX16" s="683"/>
      <c r="CY16" s="684"/>
      <c r="CZ16" s="685">
        <v>1.5</v>
      </c>
      <c r="DA16" s="685"/>
      <c r="DB16" s="685"/>
      <c r="DC16" s="685"/>
      <c r="DD16" s="691" t="s">
        <v>136</v>
      </c>
      <c r="DE16" s="683"/>
      <c r="DF16" s="683"/>
      <c r="DG16" s="683"/>
      <c r="DH16" s="683"/>
      <c r="DI16" s="683"/>
      <c r="DJ16" s="683"/>
      <c r="DK16" s="683"/>
      <c r="DL16" s="683"/>
      <c r="DM16" s="683"/>
      <c r="DN16" s="683"/>
      <c r="DO16" s="683"/>
      <c r="DP16" s="684"/>
      <c r="DQ16" s="691">
        <v>60081</v>
      </c>
      <c r="DR16" s="683"/>
      <c r="DS16" s="683"/>
      <c r="DT16" s="683"/>
      <c r="DU16" s="683"/>
      <c r="DV16" s="683"/>
      <c r="DW16" s="683"/>
      <c r="DX16" s="683"/>
      <c r="DY16" s="683"/>
      <c r="DZ16" s="683"/>
      <c r="EA16" s="683"/>
      <c r="EB16" s="683"/>
      <c r="EC16" s="692"/>
    </row>
    <row r="17" spans="2:133" ht="11.25" customHeight="1" x14ac:dyDescent="0.2">
      <c r="B17" s="679" t="s">
        <v>263</v>
      </c>
      <c r="C17" s="680"/>
      <c r="D17" s="680"/>
      <c r="E17" s="680"/>
      <c r="F17" s="680"/>
      <c r="G17" s="680"/>
      <c r="H17" s="680"/>
      <c r="I17" s="680"/>
      <c r="J17" s="680"/>
      <c r="K17" s="680"/>
      <c r="L17" s="680"/>
      <c r="M17" s="680"/>
      <c r="N17" s="680"/>
      <c r="O17" s="680"/>
      <c r="P17" s="680"/>
      <c r="Q17" s="681"/>
      <c r="R17" s="682">
        <v>70544</v>
      </c>
      <c r="S17" s="683"/>
      <c r="T17" s="683"/>
      <c r="U17" s="683"/>
      <c r="V17" s="683"/>
      <c r="W17" s="683"/>
      <c r="X17" s="683"/>
      <c r="Y17" s="684"/>
      <c r="Z17" s="685">
        <v>0.2</v>
      </c>
      <c r="AA17" s="685"/>
      <c r="AB17" s="685"/>
      <c r="AC17" s="685"/>
      <c r="AD17" s="686">
        <v>70544</v>
      </c>
      <c r="AE17" s="686"/>
      <c r="AF17" s="686"/>
      <c r="AG17" s="686"/>
      <c r="AH17" s="686"/>
      <c r="AI17" s="686"/>
      <c r="AJ17" s="686"/>
      <c r="AK17" s="686"/>
      <c r="AL17" s="687">
        <v>0.5</v>
      </c>
      <c r="AM17" s="688"/>
      <c r="AN17" s="688"/>
      <c r="AO17" s="689"/>
      <c r="AP17" s="679" t="s">
        <v>264</v>
      </c>
      <c r="AQ17" s="680"/>
      <c r="AR17" s="680"/>
      <c r="AS17" s="680"/>
      <c r="AT17" s="680"/>
      <c r="AU17" s="680"/>
      <c r="AV17" s="680"/>
      <c r="AW17" s="680"/>
      <c r="AX17" s="680"/>
      <c r="AY17" s="680"/>
      <c r="AZ17" s="680"/>
      <c r="BA17" s="680"/>
      <c r="BB17" s="680"/>
      <c r="BC17" s="680"/>
      <c r="BD17" s="680"/>
      <c r="BE17" s="680"/>
      <c r="BF17" s="681"/>
      <c r="BG17" s="682" t="s">
        <v>136</v>
      </c>
      <c r="BH17" s="683"/>
      <c r="BI17" s="683"/>
      <c r="BJ17" s="683"/>
      <c r="BK17" s="683"/>
      <c r="BL17" s="683"/>
      <c r="BM17" s="683"/>
      <c r="BN17" s="684"/>
      <c r="BO17" s="685" t="s">
        <v>237</v>
      </c>
      <c r="BP17" s="685"/>
      <c r="BQ17" s="685"/>
      <c r="BR17" s="685"/>
      <c r="BS17" s="691" t="s">
        <v>237</v>
      </c>
      <c r="BT17" s="683"/>
      <c r="BU17" s="683"/>
      <c r="BV17" s="683"/>
      <c r="BW17" s="683"/>
      <c r="BX17" s="683"/>
      <c r="BY17" s="683"/>
      <c r="BZ17" s="683"/>
      <c r="CA17" s="683"/>
      <c r="CB17" s="692"/>
      <c r="CD17" s="697" t="s">
        <v>265</v>
      </c>
      <c r="CE17" s="698"/>
      <c r="CF17" s="698"/>
      <c r="CG17" s="698"/>
      <c r="CH17" s="698"/>
      <c r="CI17" s="698"/>
      <c r="CJ17" s="698"/>
      <c r="CK17" s="698"/>
      <c r="CL17" s="698"/>
      <c r="CM17" s="698"/>
      <c r="CN17" s="698"/>
      <c r="CO17" s="698"/>
      <c r="CP17" s="698"/>
      <c r="CQ17" s="699"/>
      <c r="CR17" s="682">
        <v>2873470</v>
      </c>
      <c r="CS17" s="683"/>
      <c r="CT17" s="683"/>
      <c r="CU17" s="683"/>
      <c r="CV17" s="683"/>
      <c r="CW17" s="683"/>
      <c r="CX17" s="683"/>
      <c r="CY17" s="684"/>
      <c r="CZ17" s="685">
        <v>10.4</v>
      </c>
      <c r="DA17" s="685"/>
      <c r="DB17" s="685"/>
      <c r="DC17" s="685"/>
      <c r="DD17" s="691" t="s">
        <v>182</v>
      </c>
      <c r="DE17" s="683"/>
      <c r="DF17" s="683"/>
      <c r="DG17" s="683"/>
      <c r="DH17" s="683"/>
      <c r="DI17" s="683"/>
      <c r="DJ17" s="683"/>
      <c r="DK17" s="683"/>
      <c r="DL17" s="683"/>
      <c r="DM17" s="683"/>
      <c r="DN17" s="683"/>
      <c r="DO17" s="683"/>
      <c r="DP17" s="684"/>
      <c r="DQ17" s="691">
        <v>2732465</v>
      </c>
      <c r="DR17" s="683"/>
      <c r="DS17" s="683"/>
      <c r="DT17" s="683"/>
      <c r="DU17" s="683"/>
      <c r="DV17" s="683"/>
      <c r="DW17" s="683"/>
      <c r="DX17" s="683"/>
      <c r="DY17" s="683"/>
      <c r="DZ17" s="683"/>
      <c r="EA17" s="683"/>
      <c r="EB17" s="683"/>
      <c r="EC17" s="692"/>
    </row>
    <row r="18" spans="2:133" ht="11.25" customHeight="1" x14ac:dyDescent="0.2">
      <c r="B18" s="679" t="s">
        <v>266</v>
      </c>
      <c r="C18" s="680"/>
      <c r="D18" s="680"/>
      <c r="E18" s="680"/>
      <c r="F18" s="680"/>
      <c r="G18" s="680"/>
      <c r="H18" s="680"/>
      <c r="I18" s="680"/>
      <c r="J18" s="680"/>
      <c r="K18" s="680"/>
      <c r="L18" s="680"/>
      <c r="M18" s="680"/>
      <c r="N18" s="680"/>
      <c r="O18" s="680"/>
      <c r="P18" s="680"/>
      <c r="Q18" s="681"/>
      <c r="R18" s="682">
        <v>26382</v>
      </c>
      <c r="S18" s="683"/>
      <c r="T18" s="683"/>
      <c r="U18" s="683"/>
      <c r="V18" s="683"/>
      <c r="W18" s="683"/>
      <c r="X18" s="683"/>
      <c r="Y18" s="684"/>
      <c r="Z18" s="685">
        <v>0.1</v>
      </c>
      <c r="AA18" s="685"/>
      <c r="AB18" s="685"/>
      <c r="AC18" s="685"/>
      <c r="AD18" s="686">
        <v>26382</v>
      </c>
      <c r="AE18" s="686"/>
      <c r="AF18" s="686"/>
      <c r="AG18" s="686"/>
      <c r="AH18" s="686"/>
      <c r="AI18" s="686"/>
      <c r="AJ18" s="686"/>
      <c r="AK18" s="686"/>
      <c r="AL18" s="687">
        <v>0.2</v>
      </c>
      <c r="AM18" s="688"/>
      <c r="AN18" s="688"/>
      <c r="AO18" s="689"/>
      <c r="AP18" s="679" t="s">
        <v>267</v>
      </c>
      <c r="AQ18" s="680"/>
      <c r="AR18" s="680"/>
      <c r="AS18" s="680"/>
      <c r="AT18" s="680"/>
      <c r="AU18" s="680"/>
      <c r="AV18" s="680"/>
      <c r="AW18" s="680"/>
      <c r="AX18" s="680"/>
      <c r="AY18" s="680"/>
      <c r="AZ18" s="680"/>
      <c r="BA18" s="680"/>
      <c r="BB18" s="680"/>
      <c r="BC18" s="680"/>
      <c r="BD18" s="680"/>
      <c r="BE18" s="680"/>
      <c r="BF18" s="681"/>
      <c r="BG18" s="682" t="s">
        <v>237</v>
      </c>
      <c r="BH18" s="683"/>
      <c r="BI18" s="683"/>
      <c r="BJ18" s="683"/>
      <c r="BK18" s="683"/>
      <c r="BL18" s="683"/>
      <c r="BM18" s="683"/>
      <c r="BN18" s="684"/>
      <c r="BO18" s="685" t="s">
        <v>136</v>
      </c>
      <c r="BP18" s="685"/>
      <c r="BQ18" s="685"/>
      <c r="BR18" s="685"/>
      <c r="BS18" s="691" t="s">
        <v>136</v>
      </c>
      <c r="BT18" s="683"/>
      <c r="BU18" s="683"/>
      <c r="BV18" s="683"/>
      <c r="BW18" s="683"/>
      <c r="BX18" s="683"/>
      <c r="BY18" s="683"/>
      <c r="BZ18" s="683"/>
      <c r="CA18" s="683"/>
      <c r="CB18" s="692"/>
      <c r="CD18" s="697" t="s">
        <v>268</v>
      </c>
      <c r="CE18" s="698"/>
      <c r="CF18" s="698"/>
      <c r="CG18" s="698"/>
      <c r="CH18" s="698"/>
      <c r="CI18" s="698"/>
      <c r="CJ18" s="698"/>
      <c r="CK18" s="698"/>
      <c r="CL18" s="698"/>
      <c r="CM18" s="698"/>
      <c r="CN18" s="698"/>
      <c r="CO18" s="698"/>
      <c r="CP18" s="698"/>
      <c r="CQ18" s="699"/>
      <c r="CR18" s="682" t="s">
        <v>136</v>
      </c>
      <c r="CS18" s="683"/>
      <c r="CT18" s="683"/>
      <c r="CU18" s="683"/>
      <c r="CV18" s="683"/>
      <c r="CW18" s="683"/>
      <c r="CX18" s="683"/>
      <c r="CY18" s="684"/>
      <c r="CZ18" s="685" t="s">
        <v>136</v>
      </c>
      <c r="DA18" s="685"/>
      <c r="DB18" s="685"/>
      <c r="DC18" s="685"/>
      <c r="DD18" s="691" t="s">
        <v>237</v>
      </c>
      <c r="DE18" s="683"/>
      <c r="DF18" s="683"/>
      <c r="DG18" s="683"/>
      <c r="DH18" s="683"/>
      <c r="DI18" s="683"/>
      <c r="DJ18" s="683"/>
      <c r="DK18" s="683"/>
      <c r="DL18" s="683"/>
      <c r="DM18" s="683"/>
      <c r="DN18" s="683"/>
      <c r="DO18" s="683"/>
      <c r="DP18" s="684"/>
      <c r="DQ18" s="691" t="s">
        <v>136</v>
      </c>
      <c r="DR18" s="683"/>
      <c r="DS18" s="683"/>
      <c r="DT18" s="683"/>
      <c r="DU18" s="683"/>
      <c r="DV18" s="683"/>
      <c r="DW18" s="683"/>
      <c r="DX18" s="683"/>
      <c r="DY18" s="683"/>
      <c r="DZ18" s="683"/>
      <c r="EA18" s="683"/>
      <c r="EB18" s="683"/>
      <c r="EC18" s="692"/>
    </row>
    <row r="19" spans="2:133" ht="11.25" customHeight="1" x14ac:dyDescent="0.2">
      <c r="B19" s="679" t="s">
        <v>269</v>
      </c>
      <c r="C19" s="680"/>
      <c r="D19" s="680"/>
      <c r="E19" s="680"/>
      <c r="F19" s="680"/>
      <c r="G19" s="680"/>
      <c r="H19" s="680"/>
      <c r="I19" s="680"/>
      <c r="J19" s="680"/>
      <c r="K19" s="680"/>
      <c r="L19" s="680"/>
      <c r="M19" s="680"/>
      <c r="N19" s="680"/>
      <c r="O19" s="680"/>
      <c r="P19" s="680"/>
      <c r="Q19" s="681"/>
      <c r="R19" s="682">
        <v>2984</v>
      </c>
      <c r="S19" s="683"/>
      <c r="T19" s="683"/>
      <c r="U19" s="683"/>
      <c r="V19" s="683"/>
      <c r="W19" s="683"/>
      <c r="X19" s="683"/>
      <c r="Y19" s="684"/>
      <c r="Z19" s="685">
        <v>0</v>
      </c>
      <c r="AA19" s="685"/>
      <c r="AB19" s="685"/>
      <c r="AC19" s="685"/>
      <c r="AD19" s="686">
        <v>2984</v>
      </c>
      <c r="AE19" s="686"/>
      <c r="AF19" s="686"/>
      <c r="AG19" s="686"/>
      <c r="AH19" s="686"/>
      <c r="AI19" s="686"/>
      <c r="AJ19" s="686"/>
      <c r="AK19" s="686"/>
      <c r="AL19" s="687">
        <v>0</v>
      </c>
      <c r="AM19" s="688"/>
      <c r="AN19" s="688"/>
      <c r="AO19" s="689"/>
      <c r="AP19" s="679" t="s">
        <v>270</v>
      </c>
      <c r="AQ19" s="680"/>
      <c r="AR19" s="680"/>
      <c r="AS19" s="680"/>
      <c r="AT19" s="680"/>
      <c r="AU19" s="680"/>
      <c r="AV19" s="680"/>
      <c r="AW19" s="680"/>
      <c r="AX19" s="680"/>
      <c r="AY19" s="680"/>
      <c r="AZ19" s="680"/>
      <c r="BA19" s="680"/>
      <c r="BB19" s="680"/>
      <c r="BC19" s="680"/>
      <c r="BD19" s="680"/>
      <c r="BE19" s="680"/>
      <c r="BF19" s="681"/>
      <c r="BG19" s="682">
        <v>10296</v>
      </c>
      <c r="BH19" s="683"/>
      <c r="BI19" s="683"/>
      <c r="BJ19" s="683"/>
      <c r="BK19" s="683"/>
      <c r="BL19" s="683"/>
      <c r="BM19" s="683"/>
      <c r="BN19" s="684"/>
      <c r="BO19" s="685">
        <v>0.2</v>
      </c>
      <c r="BP19" s="685"/>
      <c r="BQ19" s="685"/>
      <c r="BR19" s="685"/>
      <c r="BS19" s="691" t="s">
        <v>182</v>
      </c>
      <c r="BT19" s="683"/>
      <c r="BU19" s="683"/>
      <c r="BV19" s="683"/>
      <c r="BW19" s="683"/>
      <c r="BX19" s="683"/>
      <c r="BY19" s="683"/>
      <c r="BZ19" s="683"/>
      <c r="CA19" s="683"/>
      <c r="CB19" s="692"/>
      <c r="CD19" s="697" t="s">
        <v>271</v>
      </c>
      <c r="CE19" s="698"/>
      <c r="CF19" s="698"/>
      <c r="CG19" s="698"/>
      <c r="CH19" s="698"/>
      <c r="CI19" s="698"/>
      <c r="CJ19" s="698"/>
      <c r="CK19" s="698"/>
      <c r="CL19" s="698"/>
      <c r="CM19" s="698"/>
      <c r="CN19" s="698"/>
      <c r="CO19" s="698"/>
      <c r="CP19" s="698"/>
      <c r="CQ19" s="699"/>
      <c r="CR19" s="682" t="s">
        <v>136</v>
      </c>
      <c r="CS19" s="683"/>
      <c r="CT19" s="683"/>
      <c r="CU19" s="683"/>
      <c r="CV19" s="683"/>
      <c r="CW19" s="683"/>
      <c r="CX19" s="683"/>
      <c r="CY19" s="684"/>
      <c r="CZ19" s="685" t="s">
        <v>182</v>
      </c>
      <c r="DA19" s="685"/>
      <c r="DB19" s="685"/>
      <c r="DC19" s="685"/>
      <c r="DD19" s="691" t="s">
        <v>136</v>
      </c>
      <c r="DE19" s="683"/>
      <c r="DF19" s="683"/>
      <c r="DG19" s="683"/>
      <c r="DH19" s="683"/>
      <c r="DI19" s="683"/>
      <c r="DJ19" s="683"/>
      <c r="DK19" s="683"/>
      <c r="DL19" s="683"/>
      <c r="DM19" s="683"/>
      <c r="DN19" s="683"/>
      <c r="DO19" s="683"/>
      <c r="DP19" s="684"/>
      <c r="DQ19" s="691" t="s">
        <v>182</v>
      </c>
      <c r="DR19" s="683"/>
      <c r="DS19" s="683"/>
      <c r="DT19" s="683"/>
      <c r="DU19" s="683"/>
      <c r="DV19" s="683"/>
      <c r="DW19" s="683"/>
      <c r="DX19" s="683"/>
      <c r="DY19" s="683"/>
      <c r="DZ19" s="683"/>
      <c r="EA19" s="683"/>
      <c r="EB19" s="683"/>
      <c r="EC19" s="692"/>
    </row>
    <row r="20" spans="2:133" ht="11.25" customHeight="1" x14ac:dyDescent="0.2">
      <c r="B20" s="679" t="s">
        <v>272</v>
      </c>
      <c r="C20" s="680"/>
      <c r="D20" s="680"/>
      <c r="E20" s="680"/>
      <c r="F20" s="680"/>
      <c r="G20" s="680"/>
      <c r="H20" s="680"/>
      <c r="I20" s="680"/>
      <c r="J20" s="680"/>
      <c r="K20" s="680"/>
      <c r="L20" s="680"/>
      <c r="M20" s="680"/>
      <c r="N20" s="680"/>
      <c r="O20" s="680"/>
      <c r="P20" s="680"/>
      <c r="Q20" s="681"/>
      <c r="R20" s="682">
        <v>966</v>
      </c>
      <c r="S20" s="683"/>
      <c r="T20" s="683"/>
      <c r="U20" s="683"/>
      <c r="V20" s="683"/>
      <c r="W20" s="683"/>
      <c r="X20" s="683"/>
      <c r="Y20" s="684"/>
      <c r="Z20" s="685">
        <v>0</v>
      </c>
      <c r="AA20" s="685"/>
      <c r="AB20" s="685"/>
      <c r="AC20" s="685"/>
      <c r="AD20" s="686">
        <v>966</v>
      </c>
      <c r="AE20" s="686"/>
      <c r="AF20" s="686"/>
      <c r="AG20" s="686"/>
      <c r="AH20" s="686"/>
      <c r="AI20" s="686"/>
      <c r="AJ20" s="686"/>
      <c r="AK20" s="686"/>
      <c r="AL20" s="687">
        <v>0</v>
      </c>
      <c r="AM20" s="688"/>
      <c r="AN20" s="688"/>
      <c r="AO20" s="689"/>
      <c r="AP20" s="679" t="s">
        <v>273</v>
      </c>
      <c r="AQ20" s="680"/>
      <c r="AR20" s="680"/>
      <c r="AS20" s="680"/>
      <c r="AT20" s="680"/>
      <c r="AU20" s="680"/>
      <c r="AV20" s="680"/>
      <c r="AW20" s="680"/>
      <c r="AX20" s="680"/>
      <c r="AY20" s="680"/>
      <c r="AZ20" s="680"/>
      <c r="BA20" s="680"/>
      <c r="BB20" s="680"/>
      <c r="BC20" s="680"/>
      <c r="BD20" s="680"/>
      <c r="BE20" s="680"/>
      <c r="BF20" s="681"/>
      <c r="BG20" s="682">
        <v>10296</v>
      </c>
      <c r="BH20" s="683"/>
      <c r="BI20" s="683"/>
      <c r="BJ20" s="683"/>
      <c r="BK20" s="683"/>
      <c r="BL20" s="683"/>
      <c r="BM20" s="683"/>
      <c r="BN20" s="684"/>
      <c r="BO20" s="685">
        <v>0.2</v>
      </c>
      <c r="BP20" s="685"/>
      <c r="BQ20" s="685"/>
      <c r="BR20" s="685"/>
      <c r="BS20" s="691" t="s">
        <v>182</v>
      </c>
      <c r="BT20" s="683"/>
      <c r="BU20" s="683"/>
      <c r="BV20" s="683"/>
      <c r="BW20" s="683"/>
      <c r="BX20" s="683"/>
      <c r="BY20" s="683"/>
      <c r="BZ20" s="683"/>
      <c r="CA20" s="683"/>
      <c r="CB20" s="692"/>
      <c r="CD20" s="697" t="s">
        <v>274</v>
      </c>
      <c r="CE20" s="698"/>
      <c r="CF20" s="698"/>
      <c r="CG20" s="698"/>
      <c r="CH20" s="698"/>
      <c r="CI20" s="698"/>
      <c r="CJ20" s="698"/>
      <c r="CK20" s="698"/>
      <c r="CL20" s="698"/>
      <c r="CM20" s="698"/>
      <c r="CN20" s="698"/>
      <c r="CO20" s="698"/>
      <c r="CP20" s="698"/>
      <c r="CQ20" s="699"/>
      <c r="CR20" s="682">
        <v>27574868</v>
      </c>
      <c r="CS20" s="683"/>
      <c r="CT20" s="683"/>
      <c r="CU20" s="683"/>
      <c r="CV20" s="683"/>
      <c r="CW20" s="683"/>
      <c r="CX20" s="683"/>
      <c r="CY20" s="684"/>
      <c r="CZ20" s="685">
        <v>100</v>
      </c>
      <c r="DA20" s="685"/>
      <c r="DB20" s="685"/>
      <c r="DC20" s="685"/>
      <c r="DD20" s="691">
        <v>2525381</v>
      </c>
      <c r="DE20" s="683"/>
      <c r="DF20" s="683"/>
      <c r="DG20" s="683"/>
      <c r="DH20" s="683"/>
      <c r="DI20" s="683"/>
      <c r="DJ20" s="683"/>
      <c r="DK20" s="683"/>
      <c r="DL20" s="683"/>
      <c r="DM20" s="683"/>
      <c r="DN20" s="683"/>
      <c r="DO20" s="683"/>
      <c r="DP20" s="684"/>
      <c r="DQ20" s="691">
        <v>17810869</v>
      </c>
      <c r="DR20" s="683"/>
      <c r="DS20" s="683"/>
      <c r="DT20" s="683"/>
      <c r="DU20" s="683"/>
      <c r="DV20" s="683"/>
      <c r="DW20" s="683"/>
      <c r="DX20" s="683"/>
      <c r="DY20" s="683"/>
      <c r="DZ20" s="683"/>
      <c r="EA20" s="683"/>
      <c r="EB20" s="683"/>
      <c r="EC20" s="692"/>
    </row>
    <row r="21" spans="2:133" ht="11.25" customHeight="1" x14ac:dyDescent="0.2">
      <c r="B21" s="679" t="s">
        <v>275</v>
      </c>
      <c r="C21" s="680"/>
      <c r="D21" s="680"/>
      <c r="E21" s="680"/>
      <c r="F21" s="680"/>
      <c r="G21" s="680"/>
      <c r="H21" s="680"/>
      <c r="I21" s="680"/>
      <c r="J21" s="680"/>
      <c r="K21" s="680"/>
      <c r="L21" s="680"/>
      <c r="M21" s="680"/>
      <c r="N21" s="680"/>
      <c r="O21" s="680"/>
      <c r="P21" s="680"/>
      <c r="Q21" s="681"/>
      <c r="R21" s="682">
        <v>40212</v>
      </c>
      <c r="S21" s="683"/>
      <c r="T21" s="683"/>
      <c r="U21" s="683"/>
      <c r="V21" s="683"/>
      <c r="W21" s="683"/>
      <c r="X21" s="683"/>
      <c r="Y21" s="684"/>
      <c r="Z21" s="685">
        <v>0.1</v>
      </c>
      <c r="AA21" s="685"/>
      <c r="AB21" s="685"/>
      <c r="AC21" s="685"/>
      <c r="AD21" s="686">
        <v>40212</v>
      </c>
      <c r="AE21" s="686"/>
      <c r="AF21" s="686"/>
      <c r="AG21" s="686"/>
      <c r="AH21" s="686"/>
      <c r="AI21" s="686"/>
      <c r="AJ21" s="686"/>
      <c r="AK21" s="686"/>
      <c r="AL21" s="687">
        <v>0.3</v>
      </c>
      <c r="AM21" s="688"/>
      <c r="AN21" s="688"/>
      <c r="AO21" s="689"/>
      <c r="AP21" s="701" t="s">
        <v>276</v>
      </c>
      <c r="AQ21" s="702"/>
      <c r="AR21" s="702"/>
      <c r="AS21" s="702"/>
      <c r="AT21" s="702"/>
      <c r="AU21" s="702"/>
      <c r="AV21" s="702"/>
      <c r="AW21" s="702"/>
      <c r="AX21" s="702"/>
      <c r="AY21" s="702"/>
      <c r="AZ21" s="702"/>
      <c r="BA21" s="702"/>
      <c r="BB21" s="702"/>
      <c r="BC21" s="702"/>
      <c r="BD21" s="702"/>
      <c r="BE21" s="702"/>
      <c r="BF21" s="703"/>
      <c r="BG21" s="682">
        <v>10296</v>
      </c>
      <c r="BH21" s="683"/>
      <c r="BI21" s="683"/>
      <c r="BJ21" s="683"/>
      <c r="BK21" s="683"/>
      <c r="BL21" s="683"/>
      <c r="BM21" s="683"/>
      <c r="BN21" s="684"/>
      <c r="BO21" s="685">
        <v>0.2</v>
      </c>
      <c r="BP21" s="685"/>
      <c r="BQ21" s="685"/>
      <c r="BR21" s="685"/>
      <c r="BS21" s="691" t="s">
        <v>237</v>
      </c>
      <c r="BT21" s="683"/>
      <c r="BU21" s="683"/>
      <c r="BV21" s="683"/>
      <c r="BW21" s="683"/>
      <c r="BX21" s="683"/>
      <c r="BY21" s="683"/>
      <c r="BZ21" s="683"/>
      <c r="CA21" s="683"/>
      <c r="CB21" s="692"/>
      <c r="CD21" s="707"/>
      <c r="CE21" s="708"/>
      <c r="CF21" s="708"/>
      <c r="CG21" s="708"/>
      <c r="CH21" s="708"/>
      <c r="CI21" s="708"/>
      <c r="CJ21" s="708"/>
      <c r="CK21" s="708"/>
      <c r="CL21" s="708"/>
      <c r="CM21" s="708"/>
      <c r="CN21" s="708"/>
      <c r="CO21" s="708"/>
      <c r="CP21" s="708"/>
      <c r="CQ21" s="709"/>
      <c r="CR21" s="710"/>
      <c r="CS21" s="705"/>
      <c r="CT21" s="705"/>
      <c r="CU21" s="705"/>
      <c r="CV21" s="705"/>
      <c r="CW21" s="705"/>
      <c r="CX21" s="705"/>
      <c r="CY21" s="711"/>
      <c r="CZ21" s="712"/>
      <c r="DA21" s="712"/>
      <c r="DB21" s="712"/>
      <c r="DC21" s="712"/>
      <c r="DD21" s="704"/>
      <c r="DE21" s="705"/>
      <c r="DF21" s="705"/>
      <c r="DG21" s="705"/>
      <c r="DH21" s="705"/>
      <c r="DI21" s="705"/>
      <c r="DJ21" s="705"/>
      <c r="DK21" s="705"/>
      <c r="DL21" s="705"/>
      <c r="DM21" s="705"/>
      <c r="DN21" s="705"/>
      <c r="DO21" s="705"/>
      <c r="DP21" s="711"/>
      <c r="DQ21" s="704"/>
      <c r="DR21" s="705"/>
      <c r="DS21" s="705"/>
      <c r="DT21" s="705"/>
      <c r="DU21" s="705"/>
      <c r="DV21" s="705"/>
      <c r="DW21" s="705"/>
      <c r="DX21" s="705"/>
      <c r="DY21" s="705"/>
      <c r="DZ21" s="705"/>
      <c r="EA21" s="705"/>
      <c r="EB21" s="705"/>
      <c r="EC21" s="706"/>
    </row>
    <row r="22" spans="2:133" ht="11.25" customHeight="1" x14ac:dyDescent="0.2">
      <c r="B22" s="679" t="s">
        <v>277</v>
      </c>
      <c r="C22" s="680"/>
      <c r="D22" s="680"/>
      <c r="E22" s="680"/>
      <c r="F22" s="680"/>
      <c r="G22" s="680"/>
      <c r="H22" s="680"/>
      <c r="I22" s="680"/>
      <c r="J22" s="680"/>
      <c r="K22" s="680"/>
      <c r="L22" s="680"/>
      <c r="M22" s="680"/>
      <c r="N22" s="680"/>
      <c r="O22" s="680"/>
      <c r="P22" s="680"/>
      <c r="Q22" s="681"/>
      <c r="R22" s="682">
        <v>8800543</v>
      </c>
      <c r="S22" s="683"/>
      <c r="T22" s="683"/>
      <c r="U22" s="683"/>
      <c r="V22" s="683"/>
      <c r="W22" s="683"/>
      <c r="X22" s="683"/>
      <c r="Y22" s="684"/>
      <c r="Z22" s="685">
        <v>31.2</v>
      </c>
      <c r="AA22" s="685"/>
      <c r="AB22" s="685"/>
      <c r="AC22" s="685"/>
      <c r="AD22" s="686">
        <v>7783525</v>
      </c>
      <c r="AE22" s="686"/>
      <c r="AF22" s="686"/>
      <c r="AG22" s="686"/>
      <c r="AH22" s="686"/>
      <c r="AI22" s="686"/>
      <c r="AJ22" s="686"/>
      <c r="AK22" s="686"/>
      <c r="AL22" s="687">
        <v>53</v>
      </c>
      <c r="AM22" s="688"/>
      <c r="AN22" s="688"/>
      <c r="AO22" s="689"/>
      <c r="AP22" s="701" t="s">
        <v>278</v>
      </c>
      <c r="AQ22" s="702"/>
      <c r="AR22" s="702"/>
      <c r="AS22" s="702"/>
      <c r="AT22" s="702"/>
      <c r="AU22" s="702"/>
      <c r="AV22" s="702"/>
      <c r="AW22" s="702"/>
      <c r="AX22" s="702"/>
      <c r="AY22" s="702"/>
      <c r="AZ22" s="702"/>
      <c r="BA22" s="702"/>
      <c r="BB22" s="702"/>
      <c r="BC22" s="702"/>
      <c r="BD22" s="702"/>
      <c r="BE22" s="702"/>
      <c r="BF22" s="703"/>
      <c r="BG22" s="682" t="s">
        <v>136</v>
      </c>
      <c r="BH22" s="683"/>
      <c r="BI22" s="683"/>
      <c r="BJ22" s="683"/>
      <c r="BK22" s="683"/>
      <c r="BL22" s="683"/>
      <c r="BM22" s="683"/>
      <c r="BN22" s="684"/>
      <c r="BO22" s="685" t="s">
        <v>136</v>
      </c>
      <c r="BP22" s="685"/>
      <c r="BQ22" s="685"/>
      <c r="BR22" s="685"/>
      <c r="BS22" s="691" t="s">
        <v>182</v>
      </c>
      <c r="BT22" s="683"/>
      <c r="BU22" s="683"/>
      <c r="BV22" s="683"/>
      <c r="BW22" s="683"/>
      <c r="BX22" s="683"/>
      <c r="BY22" s="683"/>
      <c r="BZ22" s="683"/>
      <c r="CA22" s="683"/>
      <c r="CB22" s="692"/>
      <c r="CD22" s="664" t="s">
        <v>279</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2">
      <c r="B23" s="679" t="s">
        <v>280</v>
      </c>
      <c r="C23" s="680"/>
      <c r="D23" s="680"/>
      <c r="E23" s="680"/>
      <c r="F23" s="680"/>
      <c r="G23" s="680"/>
      <c r="H23" s="680"/>
      <c r="I23" s="680"/>
      <c r="J23" s="680"/>
      <c r="K23" s="680"/>
      <c r="L23" s="680"/>
      <c r="M23" s="680"/>
      <c r="N23" s="680"/>
      <c r="O23" s="680"/>
      <c r="P23" s="680"/>
      <c r="Q23" s="681"/>
      <c r="R23" s="682">
        <v>7783525</v>
      </c>
      <c r="S23" s="683"/>
      <c r="T23" s="683"/>
      <c r="U23" s="683"/>
      <c r="V23" s="683"/>
      <c r="W23" s="683"/>
      <c r="X23" s="683"/>
      <c r="Y23" s="684"/>
      <c r="Z23" s="685">
        <v>27.6</v>
      </c>
      <c r="AA23" s="685"/>
      <c r="AB23" s="685"/>
      <c r="AC23" s="685"/>
      <c r="AD23" s="686">
        <v>7783525</v>
      </c>
      <c r="AE23" s="686"/>
      <c r="AF23" s="686"/>
      <c r="AG23" s="686"/>
      <c r="AH23" s="686"/>
      <c r="AI23" s="686"/>
      <c r="AJ23" s="686"/>
      <c r="AK23" s="686"/>
      <c r="AL23" s="687">
        <v>53</v>
      </c>
      <c r="AM23" s="688"/>
      <c r="AN23" s="688"/>
      <c r="AO23" s="689"/>
      <c r="AP23" s="701" t="s">
        <v>281</v>
      </c>
      <c r="AQ23" s="702"/>
      <c r="AR23" s="702"/>
      <c r="AS23" s="702"/>
      <c r="AT23" s="702"/>
      <c r="AU23" s="702"/>
      <c r="AV23" s="702"/>
      <c r="AW23" s="702"/>
      <c r="AX23" s="702"/>
      <c r="AY23" s="702"/>
      <c r="AZ23" s="702"/>
      <c r="BA23" s="702"/>
      <c r="BB23" s="702"/>
      <c r="BC23" s="702"/>
      <c r="BD23" s="702"/>
      <c r="BE23" s="702"/>
      <c r="BF23" s="703"/>
      <c r="BG23" s="682" t="s">
        <v>182</v>
      </c>
      <c r="BH23" s="683"/>
      <c r="BI23" s="683"/>
      <c r="BJ23" s="683"/>
      <c r="BK23" s="683"/>
      <c r="BL23" s="683"/>
      <c r="BM23" s="683"/>
      <c r="BN23" s="684"/>
      <c r="BO23" s="685" t="s">
        <v>237</v>
      </c>
      <c r="BP23" s="685"/>
      <c r="BQ23" s="685"/>
      <c r="BR23" s="685"/>
      <c r="BS23" s="691" t="s">
        <v>136</v>
      </c>
      <c r="BT23" s="683"/>
      <c r="BU23" s="683"/>
      <c r="BV23" s="683"/>
      <c r="BW23" s="683"/>
      <c r="BX23" s="683"/>
      <c r="BY23" s="683"/>
      <c r="BZ23" s="683"/>
      <c r="CA23" s="683"/>
      <c r="CB23" s="692"/>
      <c r="CD23" s="664" t="s">
        <v>220</v>
      </c>
      <c r="CE23" s="665"/>
      <c r="CF23" s="665"/>
      <c r="CG23" s="665"/>
      <c r="CH23" s="665"/>
      <c r="CI23" s="665"/>
      <c r="CJ23" s="665"/>
      <c r="CK23" s="665"/>
      <c r="CL23" s="665"/>
      <c r="CM23" s="665"/>
      <c r="CN23" s="665"/>
      <c r="CO23" s="665"/>
      <c r="CP23" s="665"/>
      <c r="CQ23" s="666"/>
      <c r="CR23" s="664" t="s">
        <v>282</v>
      </c>
      <c r="CS23" s="665"/>
      <c r="CT23" s="665"/>
      <c r="CU23" s="665"/>
      <c r="CV23" s="665"/>
      <c r="CW23" s="665"/>
      <c r="CX23" s="665"/>
      <c r="CY23" s="666"/>
      <c r="CZ23" s="664" t="s">
        <v>283</v>
      </c>
      <c r="DA23" s="665"/>
      <c r="DB23" s="665"/>
      <c r="DC23" s="666"/>
      <c r="DD23" s="664" t="s">
        <v>284</v>
      </c>
      <c r="DE23" s="665"/>
      <c r="DF23" s="665"/>
      <c r="DG23" s="665"/>
      <c r="DH23" s="665"/>
      <c r="DI23" s="665"/>
      <c r="DJ23" s="665"/>
      <c r="DK23" s="666"/>
      <c r="DL23" s="713" t="s">
        <v>285</v>
      </c>
      <c r="DM23" s="714"/>
      <c r="DN23" s="714"/>
      <c r="DO23" s="714"/>
      <c r="DP23" s="714"/>
      <c r="DQ23" s="714"/>
      <c r="DR23" s="714"/>
      <c r="DS23" s="714"/>
      <c r="DT23" s="714"/>
      <c r="DU23" s="714"/>
      <c r="DV23" s="715"/>
      <c r="DW23" s="664" t="s">
        <v>286</v>
      </c>
      <c r="DX23" s="665"/>
      <c r="DY23" s="665"/>
      <c r="DZ23" s="665"/>
      <c r="EA23" s="665"/>
      <c r="EB23" s="665"/>
      <c r="EC23" s="666"/>
    </row>
    <row r="24" spans="2:133" ht="11.25" customHeight="1" x14ac:dyDescent="0.2">
      <c r="B24" s="679" t="s">
        <v>287</v>
      </c>
      <c r="C24" s="680"/>
      <c r="D24" s="680"/>
      <c r="E24" s="680"/>
      <c r="F24" s="680"/>
      <c r="G24" s="680"/>
      <c r="H24" s="680"/>
      <c r="I24" s="680"/>
      <c r="J24" s="680"/>
      <c r="K24" s="680"/>
      <c r="L24" s="680"/>
      <c r="M24" s="680"/>
      <c r="N24" s="680"/>
      <c r="O24" s="680"/>
      <c r="P24" s="680"/>
      <c r="Q24" s="681"/>
      <c r="R24" s="682">
        <v>1017018</v>
      </c>
      <c r="S24" s="683"/>
      <c r="T24" s="683"/>
      <c r="U24" s="683"/>
      <c r="V24" s="683"/>
      <c r="W24" s="683"/>
      <c r="X24" s="683"/>
      <c r="Y24" s="684"/>
      <c r="Z24" s="685">
        <v>3.6</v>
      </c>
      <c r="AA24" s="685"/>
      <c r="AB24" s="685"/>
      <c r="AC24" s="685"/>
      <c r="AD24" s="686" t="s">
        <v>136</v>
      </c>
      <c r="AE24" s="686"/>
      <c r="AF24" s="686"/>
      <c r="AG24" s="686"/>
      <c r="AH24" s="686"/>
      <c r="AI24" s="686"/>
      <c r="AJ24" s="686"/>
      <c r="AK24" s="686"/>
      <c r="AL24" s="687" t="s">
        <v>136</v>
      </c>
      <c r="AM24" s="688"/>
      <c r="AN24" s="688"/>
      <c r="AO24" s="689"/>
      <c r="AP24" s="701" t="s">
        <v>288</v>
      </c>
      <c r="AQ24" s="702"/>
      <c r="AR24" s="702"/>
      <c r="AS24" s="702"/>
      <c r="AT24" s="702"/>
      <c r="AU24" s="702"/>
      <c r="AV24" s="702"/>
      <c r="AW24" s="702"/>
      <c r="AX24" s="702"/>
      <c r="AY24" s="702"/>
      <c r="AZ24" s="702"/>
      <c r="BA24" s="702"/>
      <c r="BB24" s="702"/>
      <c r="BC24" s="702"/>
      <c r="BD24" s="702"/>
      <c r="BE24" s="702"/>
      <c r="BF24" s="703"/>
      <c r="BG24" s="682" t="s">
        <v>237</v>
      </c>
      <c r="BH24" s="683"/>
      <c r="BI24" s="683"/>
      <c r="BJ24" s="683"/>
      <c r="BK24" s="683"/>
      <c r="BL24" s="683"/>
      <c r="BM24" s="683"/>
      <c r="BN24" s="684"/>
      <c r="BO24" s="685" t="s">
        <v>182</v>
      </c>
      <c r="BP24" s="685"/>
      <c r="BQ24" s="685"/>
      <c r="BR24" s="685"/>
      <c r="BS24" s="691" t="s">
        <v>136</v>
      </c>
      <c r="BT24" s="683"/>
      <c r="BU24" s="683"/>
      <c r="BV24" s="683"/>
      <c r="BW24" s="683"/>
      <c r="BX24" s="683"/>
      <c r="BY24" s="683"/>
      <c r="BZ24" s="683"/>
      <c r="CA24" s="683"/>
      <c r="CB24" s="692"/>
      <c r="CD24" s="693" t="s">
        <v>289</v>
      </c>
      <c r="CE24" s="694"/>
      <c r="CF24" s="694"/>
      <c r="CG24" s="694"/>
      <c r="CH24" s="694"/>
      <c r="CI24" s="694"/>
      <c r="CJ24" s="694"/>
      <c r="CK24" s="694"/>
      <c r="CL24" s="694"/>
      <c r="CM24" s="694"/>
      <c r="CN24" s="694"/>
      <c r="CO24" s="694"/>
      <c r="CP24" s="694"/>
      <c r="CQ24" s="695"/>
      <c r="CR24" s="671">
        <v>14054046</v>
      </c>
      <c r="CS24" s="672"/>
      <c r="CT24" s="672"/>
      <c r="CU24" s="672"/>
      <c r="CV24" s="672"/>
      <c r="CW24" s="672"/>
      <c r="CX24" s="672"/>
      <c r="CY24" s="673"/>
      <c r="CZ24" s="676">
        <v>51</v>
      </c>
      <c r="DA24" s="677"/>
      <c r="DB24" s="677"/>
      <c r="DC24" s="696"/>
      <c r="DD24" s="721">
        <v>9261779</v>
      </c>
      <c r="DE24" s="672"/>
      <c r="DF24" s="672"/>
      <c r="DG24" s="672"/>
      <c r="DH24" s="672"/>
      <c r="DI24" s="672"/>
      <c r="DJ24" s="672"/>
      <c r="DK24" s="673"/>
      <c r="DL24" s="721">
        <v>9104333</v>
      </c>
      <c r="DM24" s="672"/>
      <c r="DN24" s="672"/>
      <c r="DO24" s="672"/>
      <c r="DP24" s="672"/>
      <c r="DQ24" s="672"/>
      <c r="DR24" s="672"/>
      <c r="DS24" s="672"/>
      <c r="DT24" s="672"/>
      <c r="DU24" s="672"/>
      <c r="DV24" s="673"/>
      <c r="DW24" s="676">
        <v>59.7</v>
      </c>
      <c r="DX24" s="677"/>
      <c r="DY24" s="677"/>
      <c r="DZ24" s="677"/>
      <c r="EA24" s="677"/>
      <c r="EB24" s="677"/>
      <c r="EC24" s="678"/>
    </row>
    <row r="25" spans="2:133" ht="11.25" customHeight="1" x14ac:dyDescent="0.2">
      <c r="B25" s="679" t="s">
        <v>290</v>
      </c>
      <c r="C25" s="680"/>
      <c r="D25" s="680"/>
      <c r="E25" s="680"/>
      <c r="F25" s="680"/>
      <c r="G25" s="680"/>
      <c r="H25" s="680"/>
      <c r="I25" s="680"/>
      <c r="J25" s="680"/>
      <c r="K25" s="680"/>
      <c r="L25" s="680"/>
      <c r="M25" s="680"/>
      <c r="N25" s="680"/>
      <c r="O25" s="680"/>
      <c r="P25" s="680"/>
      <c r="Q25" s="681"/>
      <c r="R25" s="682" t="s">
        <v>237</v>
      </c>
      <c r="S25" s="683"/>
      <c r="T25" s="683"/>
      <c r="U25" s="683"/>
      <c r="V25" s="683"/>
      <c r="W25" s="683"/>
      <c r="X25" s="683"/>
      <c r="Y25" s="684"/>
      <c r="Z25" s="685" t="s">
        <v>136</v>
      </c>
      <c r="AA25" s="685"/>
      <c r="AB25" s="685"/>
      <c r="AC25" s="685"/>
      <c r="AD25" s="686" t="s">
        <v>136</v>
      </c>
      <c r="AE25" s="686"/>
      <c r="AF25" s="686"/>
      <c r="AG25" s="686"/>
      <c r="AH25" s="686"/>
      <c r="AI25" s="686"/>
      <c r="AJ25" s="686"/>
      <c r="AK25" s="686"/>
      <c r="AL25" s="687" t="s">
        <v>237</v>
      </c>
      <c r="AM25" s="688"/>
      <c r="AN25" s="688"/>
      <c r="AO25" s="689"/>
      <c r="AP25" s="701" t="s">
        <v>291</v>
      </c>
      <c r="AQ25" s="702"/>
      <c r="AR25" s="702"/>
      <c r="AS25" s="702"/>
      <c r="AT25" s="702"/>
      <c r="AU25" s="702"/>
      <c r="AV25" s="702"/>
      <c r="AW25" s="702"/>
      <c r="AX25" s="702"/>
      <c r="AY25" s="702"/>
      <c r="AZ25" s="702"/>
      <c r="BA25" s="702"/>
      <c r="BB25" s="702"/>
      <c r="BC25" s="702"/>
      <c r="BD25" s="702"/>
      <c r="BE25" s="702"/>
      <c r="BF25" s="703"/>
      <c r="BG25" s="682" t="s">
        <v>237</v>
      </c>
      <c r="BH25" s="683"/>
      <c r="BI25" s="683"/>
      <c r="BJ25" s="683"/>
      <c r="BK25" s="683"/>
      <c r="BL25" s="683"/>
      <c r="BM25" s="683"/>
      <c r="BN25" s="684"/>
      <c r="BO25" s="685" t="s">
        <v>136</v>
      </c>
      <c r="BP25" s="685"/>
      <c r="BQ25" s="685"/>
      <c r="BR25" s="685"/>
      <c r="BS25" s="691" t="s">
        <v>237</v>
      </c>
      <c r="BT25" s="683"/>
      <c r="BU25" s="683"/>
      <c r="BV25" s="683"/>
      <c r="BW25" s="683"/>
      <c r="BX25" s="683"/>
      <c r="BY25" s="683"/>
      <c r="BZ25" s="683"/>
      <c r="CA25" s="683"/>
      <c r="CB25" s="692"/>
      <c r="CD25" s="697" t="s">
        <v>292</v>
      </c>
      <c r="CE25" s="698"/>
      <c r="CF25" s="698"/>
      <c r="CG25" s="698"/>
      <c r="CH25" s="698"/>
      <c r="CI25" s="698"/>
      <c r="CJ25" s="698"/>
      <c r="CK25" s="698"/>
      <c r="CL25" s="698"/>
      <c r="CM25" s="698"/>
      <c r="CN25" s="698"/>
      <c r="CO25" s="698"/>
      <c r="CP25" s="698"/>
      <c r="CQ25" s="699"/>
      <c r="CR25" s="682">
        <v>4732403</v>
      </c>
      <c r="CS25" s="718"/>
      <c r="CT25" s="718"/>
      <c r="CU25" s="718"/>
      <c r="CV25" s="718"/>
      <c r="CW25" s="718"/>
      <c r="CX25" s="718"/>
      <c r="CY25" s="719"/>
      <c r="CZ25" s="687">
        <v>17.2</v>
      </c>
      <c r="DA25" s="716"/>
      <c r="DB25" s="716"/>
      <c r="DC25" s="720"/>
      <c r="DD25" s="691">
        <v>4366561</v>
      </c>
      <c r="DE25" s="718"/>
      <c r="DF25" s="718"/>
      <c r="DG25" s="718"/>
      <c r="DH25" s="718"/>
      <c r="DI25" s="718"/>
      <c r="DJ25" s="718"/>
      <c r="DK25" s="719"/>
      <c r="DL25" s="691">
        <v>4214665</v>
      </c>
      <c r="DM25" s="718"/>
      <c r="DN25" s="718"/>
      <c r="DO25" s="718"/>
      <c r="DP25" s="718"/>
      <c r="DQ25" s="718"/>
      <c r="DR25" s="718"/>
      <c r="DS25" s="718"/>
      <c r="DT25" s="718"/>
      <c r="DU25" s="718"/>
      <c r="DV25" s="719"/>
      <c r="DW25" s="687">
        <v>27.7</v>
      </c>
      <c r="DX25" s="716"/>
      <c r="DY25" s="716"/>
      <c r="DZ25" s="716"/>
      <c r="EA25" s="716"/>
      <c r="EB25" s="716"/>
      <c r="EC25" s="717"/>
    </row>
    <row r="26" spans="2:133" ht="11.25" customHeight="1" x14ac:dyDescent="0.2">
      <c r="B26" s="679" t="s">
        <v>293</v>
      </c>
      <c r="C26" s="680"/>
      <c r="D26" s="680"/>
      <c r="E26" s="680"/>
      <c r="F26" s="680"/>
      <c r="G26" s="680"/>
      <c r="H26" s="680"/>
      <c r="I26" s="680"/>
      <c r="J26" s="680"/>
      <c r="K26" s="680"/>
      <c r="L26" s="680"/>
      <c r="M26" s="680"/>
      <c r="N26" s="680"/>
      <c r="O26" s="680"/>
      <c r="P26" s="680"/>
      <c r="Q26" s="681"/>
      <c r="R26" s="682">
        <v>15674061</v>
      </c>
      <c r="S26" s="683"/>
      <c r="T26" s="683"/>
      <c r="U26" s="683"/>
      <c r="V26" s="683"/>
      <c r="W26" s="683"/>
      <c r="X26" s="683"/>
      <c r="Y26" s="684"/>
      <c r="Z26" s="685">
        <v>55.5</v>
      </c>
      <c r="AA26" s="685"/>
      <c r="AB26" s="685"/>
      <c r="AC26" s="685"/>
      <c r="AD26" s="686">
        <v>14657043</v>
      </c>
      <c r="AE26" s="686"/>
      <c r="AF26" s="686"/>
      <c r="AG26" s="686"/>
      <c r="AH26" s="686"/>
      <c r="AI26" s="686"/>
      <c r="AJ26" s="686"/>
      <c r="AK26" s="686"/>
      <c r="AL26" s="687">
        <v>99.7</v>
      </c>
      <c r="AM26" s="688"/>
      <c r="AN26" s="688"/>
      <c r="AO26" s="689"/>
      <c r="AP26" s="701" t="s">
        <v>294</v>
      </c>
      <c r="AQ26" s="722"/>
      <c r="AR26" s="722"/>
      <c r="AS26" s="722"/>
      <c r="AT26" s="722"/>
      <c r="AU26" s="722"/>
      <c r="AV26" s="722"/>
      <c r="AW26" s="722"/>
      <c r="AX26" s="722"/>
      <c r="AY26" s="722"/>
      <c r="AZ26" s="722"/>
      <c r="BA26" s="722"/>
      <c r="BB26" s="722"/>
      <c r="BC26" s="722"/>
      <c r="BD26" s="722"/>
      <c r="BE26" s="722"/>
      <c r="BF26" s="703"/>
      <c r="BG26" s="682" t="s">
        <v>136</v>
      </c>
      <c r="BH26" s="683"/>
      <c r="BI26" s="683"/>
      <c r="BJ26" s="683"/>
      <c r="BK26" s="683"/>
      <c r="BL26" s="683"/>
      <c r="BM26" s="683"/>
      <c r="BN26" s="684"/>
      <c r="BO26" s="685" t="s">
        <v>237</v>
      </c>
      <c r="BP26" s="685"/>
      <c r="BQ26" s="685"/>
      <c r="BR26" s="685"/>
      <c r="BS26" s="691" t="s">
        <v>182</v>
      </c>
      <c r="BT26" s="683"/>
      <c r="BU26" s="683"/>
      <c r="BV26" s="683"/>
      <c r="BW26" s="683"/>
      <c r="BX26" s="683"/>
      <c r="BY26" s="683"/>
      <c r="BZ26" s="683"/>
      <c r="CA26" s="683"/>
      <c r="CB26" s="692"/>
      <c r="CD26" s="697" t="s">
        <v>295</v>
      </c>
      <c r="CE26" s="698"/>
      <c r="CF26" s="698"/>
      <c r="CG26" s="698"/>
      <c r="CH26" s="698"/>
      <c r="CI26" s="698"/>
      <c r="CJ26" s="698"/>
      <c r="CK26" s="698"/>
      <c r="CL26" s="698"/>
      <c r="CM26" s="698"/>
      <c r="CN26" s="698"/>
      <c r="CO26" s="698"/>
      <c r="CP26" s="698"/>
      <c r="CQ26" s="699"/>
      <c r="CR26" s="682">
        <v>3116029</v>
      </c>
      <c r="CS26" s="683"/>
      <c r="CT26" s="683"/>
      <c r="CU26" s="683"/>
      <c r="CV26" s="683"/>
      <c r="CW26" s="683"/>
      <c r="CX26" s="683"/>
      <c r="CY26" s="684"/>
      <c r="CZ26" s="687">
        <v>11.3</v>
      </c>
      <c r="DA26" s="716"/>
      <c r="DB26" s="716"/>
      <c r="DC26" s="720"/>
      <c r="DD26" s="691">
        <v>2875758</v>
      </c>
      <c r="DE26" s="683"/>
      <c r="DF26" s="683"/>
      <c r="DG26" s="683"/>
      <c r="DH26" s="683"/>
      <c r="DI26" s="683"/>
      <c r="DJ26" s="683"/>
      <c r="DK26" s="684"/>
      <c r="DL26" s="691" t="s">
        <v>136</v>
      </c>
      <c r="DM26" s="683"/>
      <c r="DN26" s="683"/>
      <c r="DO26" s="683"/>
      <c r="DP26" s="683"/>
      <c r="DQ26" s="683"/>
      <c r="DR26" s="683"/>
      <c r="DS26" s="683"/>
      <c r="DT26" s="683"/>
      <c r="DU26" s="683"/>
      <c r="DV26" s="684"/>
      <c r="DW26" s="687" t="s">
        <v>237</v>
      </c>
      <c r="DX26" s="716"/>
      <c r="DY26" s="716"/>
      <c r="DZ26" s="716"/>
      <c r="EA26" s="716"/>
      <c r="EB26" s="716"/>
      <c r="EC26" s="717"/>
    </row>
    <row r="27" spans="2:133" ht="11.25" customHeight="1" x14ac:dyDescent="0.2">
      <c r="B27" s="679" t="s">
        <v>296</v>
      </c>
      <c r="C27" s="680"/>
      <c r="D27" s="680"/>
      <c r="E27" s="680"/>
      <c r="F27" s="680"/>
      <c r="G27" s="680"/>
      <c r="H27" s="680"/>
      <c r="I27" s="680"/>
      <c r="J27" s="680"/>
      <c r="K27" s="680"/>
      <c r="L27" s="680"/>
      <c r="M27" s="680"/>
      <c r="N27" s="680"/>
      <c r="O27" s="680"/>
      <c r="P27" s="680"/>
      <c r="Q27" s="681"/>
      <c r="R27" s="682">
        <v>8188</v>
      </c>
      <c r="S27" s="683"/>
      <c r="T27" s="683"/>
      <c r="U27" s="683"/>
      <c r="V27" s="683"/>
      <c r="W27" s="683"/>
      <c r="X27" s="683"/>
      <c r="Y27" s="684"/>
      <c r="Z27" s="685">
        <v>0</v>
      </c>
      <c r="AA27" s="685"/>
      <c r="AB27" s="685"/>
      <c r="AC27" s="685"/>
      <c r="AD27" s="686">
        <v>8188</v>
      </c>
      <c r="AE27" s="686"/>
      <c r="AF27" s="686"/>
      <c r="AG27" s="686"/>
      <c r="AH27" s="686"/>
      <c r="AI27" s="686"/>
      <c r="AJ27" s="686"/>
      <c r="AK27" s="686"/>
      <c r="AL27" s="687">
        <v>0.1</v>
      </c>
      <c r="AM27" s="688"/>
      <c r="AN27" s="688"/>
      <c r="AO27" s="689"/>
      <c r="AP27" s="679" t="s">
        <v>297</v>
      </c>
      <c r="AQ27" s="680"/>
      <c r="AR27" s="680"/>
      <c r="AS27" s="680"/>
      <c r="AT27" s="680"/>
      <c r="AU27" s="680"/>
      <c r="AV27" s="680"/>
      <c r="AW27" s="680"/>
      <c r="AX27" s="680"/>
      <c r="AY27" s="680"/>
      <c r="AZ27" s="680"/>
      <c r="BA27" s="680"/>
      <c r="BB27" s="680"/>
      <c r="BC27" s="680"/>
      <c r="BD27" s="680"/>
      <c r="BE27" s="680"/>
      <c r="BF27" s="681"/>
      <c r="BG27" s="682">
        <v>5496874</v>
      </c>
      <c r="BH27" s="683"/>
      <c r="BI27" s="683"/>
      <c r="BJ27" s="683"/>
      <c r="BK27" s="683"/>
      <c r="BL27" s="683"/>
      <c r="BM27" s="683"/>
      <c r="BN27" s="684"/>
      <c r="BO27" s="685">
        <v>100</v>
      </c>
      <c r="BP27" s="685"/>
      <c r="BQ27" s="685"/>
      <c r="BR27" s="685"/>
      <c r="BS27" s="691">
        <v>368941</v>
      </c>
      <c r="BT27" s="683"/>
      <c r="BU27" s="683"/>
      <c r="BV27" s="683"/>
      <c r="BW27" s="683"/>
      <c r="BX27" s="683"/>
      <c r="BY27" s="683"/>
      <c r="BZ27" s="683"/>
      <c r="CA27" s="683"/>
      <c r="CB27" s="692"/>
      <c r="CD27" s="697" t="s">
        <v>298</v>
      </c>
      <c r="CE27" s="698"/>
      <c r="CF27" s="698"/>
      <c r="CG27" s="698"/>
      <c r="CH27" s="698"/>
      <c r="CI27" s="698"/>
      <c r="CJ27" s="698"/>
      <c r="CK27" s="698"/>
      <c r="CL27" s="698"/>
      <c r="CM27" s="698"/>
      <c r="CN27" s="698"/>
      <c r="CO27" s="698"/>
      <c r="CP27" s="698"/>
      <c r="CQ27" s="699"/>
      <c r="CR27" s="682">
        <v>6448173</v>
      </c>
      <c r="CS27" s="718"/>
      <c r="CT27" s="718"/>
      <c r="CU27" s="718"/>
      <c r="CV27" s="718"/>
      <c r="CW27" s="718"/>
      <c r="CX27" s="718"/>
      <c r="CY27" s="719"/>
      <c r="CZ27" s="687">
        <v>23.4</v>
      </c>
      <c r="DA27" s="716"/>
      <c r="DB27" s="716"/>
      <c r="DC27" s="720"/>
      <c r="DD27" s="691">
        <v>2162753</v>
      </c>
      <c r="DE27" s="718"/>
      <c r="DF27" s="718"/>
      <c r="DG27" s="718"/>
      <c r="DH27" s="718"/>
      <c r="DI27" s="718"/>
      <c r="DJ27" s="718"/>
      <c r="DK27" s="719"/>
      <c r="DL27" s="691">
        <v>2157203</v>
      </c>
      <c r="DM27" s="718"/>
      <c r="DN27" s="718"/>
      <c r="DO27" s="718"/>
      <c r="DP27" s="718"/>
      <c r="DQ27" s="718"/>
      <c r="DR27" s="718"/>
      <c r="DS27" s="718"/>
      <c r="DT27" s="718"/>
      <c r="DU27" s="718"/>
      <c r="DV27" s="719"/>
      <c r="DW27" s="687">
        <v>14.2</v>
      </c>
      <c r="DX27" s="716"/>
      <c r="DY27" s="716"/>
      <c r="DZ27" s="716"/>
      <c r="EA27" s="716"/>
      <c r="EB27" s="716"/>
      <c r="EC27" s="717"/>
    </row>
    <row r="28" spans="2:133" ht="11.25" customHeight="1" x14ac:dyDescent="0.2">
      <c r="B28" s="679" t="s">
        <v>299</v>
      </c>
      <c r="C28" s="680"/>
      <c r="D28" s="680"/>
      <c r="E28" s="680"/>
      <c r="F28" s="680"/>
      <c r="G28" s="680"/>
      <c r="H28" s="680"/>
      <c r="I28" s="680"/>
      <c r="J28" s="680"/>
      <c r="K28" s="680"/>
      <c r="L28" s="680"/>
      <c r="M28" s="680"/>
      <c r="N28" s="680"/>
      <c r="O28" s="680"/>
      <c r="P28" s="680"/>
      <c r="Q28" s="681"/>
      <c r="R28" s="682">
        <v>311892</v>
      </c>
      <c r="S28" s="683"/>
      <c r="T28" s="683"/>
      <c r="U28" s="683"/>
      <c r="V28" s="683"/>
      <c r="W28" s="683"/>
      <c r="X28" s="683"/>
      <c r="Y28" s="684"/>
      <c r="Z28" s="685">
        <v>1.1000000000000001</v>
      </c>
      <c r="AA28" s="685"/>
      <c r="AB28" s="685"/>
      <c r="AC28" s="685"/>
      <c r="AD28" s="686" t="s">
        <v>136</v>
      </c>
      <c r="AE28" s="686"/>
      <c r="AF28" s="686"/>
      <c r="AG28" s="686"/>
      <c r="AH28" s="686"/>
      <c r="AI28" s="686"/>
      <c r="AJ28" s="686"/>
      <c r="AK28" s="686"/>
      <c r="AL28" s="687" t="s">
        <v>136</v>
      </c>
      <c r="AM28" s="688"/>
      <c r="AN28" s="688"/>
      <c r="AO28" s="689"/>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685"/>
      <c r="BP28" s="685"/>
      <c r="BQ28" s="685"/>
      <c r="BR28" s="685"/>
      <c r="BS28" s="691"/>
      <c r="BT28" s="683"/>
      <c r="BU28" s="683"/>
      <c r="BV28" s="683"/>
      <c r="BW28" s="683"/>
      <c r="BX28" s="683"/>
      <c r="BY28" s="683"/>
      <c r="BZ28" s="683"/>
      <c r="CA28" s="683"/>
      <c r="CB28" s="692"/>
      <c r="CD28" s="697" t="s">
        <v>300</v>
      </c>
      <c r="CE28" s="698"/>
      <c r="CF28" s="698"/>
      <c r="CG28" s="698"/>
      <c r="CH28" s="698"/>
      <c r="CI28" s="698"/>
      <c r="CJ28" s="698"/>
      <c r="CK28" s="698"/>
      <c r="CL28" s="698"/>
      <c r="CM28" s="698"/>
      <c r="CN28" s="698"/>
      <c r="CO28" s="698"/>
      <c r="CP28" s="698"/>
      <c r="CQ28" s="699"/>
      <c r="CR28" s="682">
        <v>2873470</v>
      </c>
      <c r="CS28" s="683"/>
      <c r="CT28" s="683"/>
      <c r="CU28" s="683"/>
      <c r="CV28" s="683"/>
      <c r="CW28" s="683"/>
      <c r="CX28" s="683"/>
      <c r="CY28" s="684"/>
      <c r="CZ28" s="687">
        <v>10.4</v>
      </c>
      <c r="DA28" s="716"/>
      <c r="DB28" s="716"/>
      <c r="DC28" s="720"/>
      <c r="DD28" s="691">
        <v>2732465</v>
      </c>
      <c r="DE28" s="683"/>
      <c r="DF28" s="683"/>
      <c r="DG28" s="683"/>
      <c r="DH28" s="683"/>
      <c r="DI28" s="683"/>
      <c r="DJ28" s="683"/>
      <c r="DK28" s="684"/>
      <c r="DL28" s="691">
        <v>2732465</v>
      </c>
      <c r="DM28" s="683"/>
      <c r="DN28" s="683"/>
      <c r="DO28" s="683"/>
      <c r="DP28" s="683"/>
      <c r="DQ28" s="683"/>
      <c r="DR28" s="683"/>
      <c r="DS28" s="683"/>
      <c r="DT28" s="683"/>
      <c r="DU28" s="683"/>
      <c r="DV28" s="684"/>
      <c r="DW28" s="687">
        <v>17.899999999999999</v>
      </c>
      <c r="DX28" s="716"/>
      <c r="DY28" s="716"/>
      <c r="DZ28" s="716"/>
      <c r="EA28" s="716"/>
      <c r="EB28" s="716"/>
      <c r="EC28" s="717"/>
    </row>
    <row r="29" spans="2:133" ht="11.25" customHeight="1" x14ac:dyDescent="0.2">
      <c r="B29" s="679" t="s">
        <v>301</v>
      </c>
      <c r="C29" s="680"/>
      <c r="D29" s="680"/>
      <c r="E29" s="680"/>
      <c r="F29" s="680"/>
      <c r="G29" s="680"/>
      <c r="H29" s="680"/>
      <c r="I29" s="680"/>
      <c r="J29" s="680"/>
      <c r="K29" s="680"/>
      <c r="L29" s="680"/>
      <c r="M29" s="680"/>
      <c r="N29" s="680"/>
      <c r="O29" s="680"/>
      <c r="P29" s="680"/>
      <c r="Q29" s="681"/>
      <c r="R29" s="682">
        <v>366225</v>
      </c>
      <c r="S29" s="683"/>
      <c r="T29" s="683"/>
      <c r="U29" s="683"/>
      <c r="V29" s="683"/>
      <c r="W29" s="683"/>
      <c r="X29" s="683"/>
      <c r="Y29" s="684"/>
      <c r="Z29" s="685">
        <v>1.3</v>
      </c>
      <c r="AA29" s="685"/>
      <c r="AB29" s="685"/>
      <c r="AC29" s="685"/>
      <c r="AD29" s="686">
        <v>13826</v>
      </c>
      <c r="AE29" s="686"/>
      <c r="AF29" s="686"/>
      <c r="AG29" s="686"/>
      <c r="AH29" s="686"/>
      <c r="AI29" s="686"/>
      <c r="AJ29" s="686"/>
      <c r="AK29" s="686"/>
      <c r="AL29" s="687">
        <v>0.1</v>
      </c>
      <c r="AM29" s="688"/>
      <c r="AN29" s="688"/>
      <c r="AO29" s="689"/>
      <c r="AP29" s="723"/>
      <c r="AQ29" s="724"/>
      <c r="AR29" s="724"/>
      <c r="AS29" s="724"/>
      <c r="AT29" s="724"/>
      <c r="AU29" s="724"/>
      <c r="AV29" s="724"/>
      <c r="AW29" s="724"/>
      <c r="AX29" s="724"/>
      <c r="AY29" s="724"/>
      <c r="AZ29" s="724"/>
      <c r="BA29" s="724"/>
      <c r="BB29" s="724"/>
      <c r="BC29" s="724"/>
      <c r="BD29" s="724"/>
      <c r="BE29" s="724"/>
      <c r="BF29" s="725"/>
      <c r="BG29" s="682"/>
      <c r="BH29" s="683"/>
      <c r="BI29" s="683"/>
      <c r="BJ29" s="683"/>
      <c r="BK29" s="683"/>
      <c r="BL29" s="683"/>
      <c r="BM29" s="683"/>
      <c r="BN29" s="684"/>
      <c r="BO29" s="685"/>
      <c r="BP29" s="685"/>
      <c r="BQ29" s="685"/>
      <c r="BR29" s="685"/>
      <c r="BS29" s="686"/>
      <c r="BT29" s="686"/>
      <c r="BU29" s="686"/>
      <c r="BV29" s="686"/>
      <c r="BW29" s="686"/>
      <c r="BX29" s="686"/>
      <c r="BY29" s="686"/>
      <c r="BZ29" s="686"/>
      <c r="CA29" s="686"/>
      <c r="CB29" s="690"/>
      <c r="CD29" s="726" t="s">
        <v>302</v>
      </c>
      <c r="CE29" s="727"/>
      <c r="CF29" s="697" t="s">
        <v>303</v>
      </c>
      <c r="CG29" s="698"/>
      <c r="CH29" s="698"/>
      <c r="CI29" s="698"/>
      <c r="CJ29" s="698"/>
      <c r="CK29" s="698"/>
      <c r="CL29" s="698"/>
      <c r="CM29" s="698"/>
      <c r="CN29" s="698"/>
      <c r="CO29" s="698"/>
      <c r="CP29" s="698"/>
      <c r="CQ29" s="699"/>
      <c r="CR29" s="682">
        <v>2873470</v>
      </c>
      <c r="CS29" s="718"/>
      <c r="CT29" s="718"/>
      <c r="CU29" s="718"/>
      <c r="CV29" s="718"/>
      <c r="CW29" s="718"/>
      <c r="CX29" s="718"/>
      <c r="CY29" s="719"/>
      <c r="CZ29" s="687">
        <v>10.4</v>
      </c>
      <c r="DA29" s="716"/>
      <c r="DB29" s="716"/>
      <c r="DC29" s="720"/>
      <c r="DD29" s="691">
        <v>2732465</v>
      </c>
      <c r="DE29" s="718"/>
      <c r="DF29" s="718"/>
      <c r="DG29" s="718"/>
      <c r="DH29" s="718"/>
      <c r="DI29" s="718"/>
      <c r="DJ29" s="718"/>
      <c r="DK29" s="719"/>
      <c r="DL29" s="691">
        <v>2732465</v>
      </c>
      <c r="DM29" s="718"/>
      <c r="DN29" s="718"/>
      <c r="DO29" s="718"/>
      <c r="DP29" s="718"/>
      <c r="DQ29" s="718"/>
      <c r="DR29" s="718"/>
      <c r="DS29" s="718"/>
      <c r="DT29" s="718"/>
      <c r="DU29" s="718"/>
      <c r="DV29" s="719"/>
      <c r="DW29" s="687">
        <v>17.899999999999999</v>
      </c>
      <c r="DX29" s="716"/>
      <c r="DY29" s="716"/>
      <c r="DZ29" s="716"/>
      <c r="EA29" s="716"/>
      <c r="EB29" s="716"/>
      <c r="EC29" s="717"/>
    </row>
    <row r="30" spans="2:133" ht="11.25" customHeight="1" x14ac:dyDescent="0.2">
      <c r="B30" s="679" t="s">
        <v>304</v>
      </c>
      <c r="C30" s="680"/>
      <c r="D30" s="680"/>
      <c r="E30" s="680"/>
      <c r="F30" s="680"/>
      <c r="G30" s="680"/>
      <c r="H30" s="680"/>
      <c r="I30" s="680"/>
      <c r="J30" s="680"/>
      <c r="K30" s="680"/>
      <c r="L30" s="680"/>
      <c r="M30" s="680"/>
      <c r="N30" s="680"/>
      <c r="O30" s="680"/>
      <c r="P30" s="680"/>
      <c r="Q30" s="681"/>
      <c r="R30" s="682">
        <v>141177</v>
      </c>
      <c r="S30" s="683"/>
      <c r="T30" s="683"/>
      <c r="U30" s="683"/>
      <c r="V30" s="683"/>
      <c r="W30" s="683"/>
      <c r="X30" s="683"/>
      <c r="Y30" s="684"/>
      <c r="Z30" s="685">
        <v>0.5</v>
      </c>
      <c r="AA30" s="685"/>
      <c r="AB30" s="685"/>
      <c r="AC30" s="685"/>
      <c r="AD30" s="686" t="s">
        <v>136</v>
      </c>
      <c r="AE30" s="686"/>
      <c r="AF30" s="686"/>
      <c r="AG30" s="686"/>
      <c r="AH30" s="686"/>
      <c r="AI30" s="686"/>
      <c r="AJ30" s="686"/>
      <c r="AK30" s="686"/>
      <c r="AL30" s="687" t="s">
        <v>237</v>
      </c>
      <c r="AM30" s="688"/>
      <c r="AN30" s="688"/>
      <c r="AO30" s="689"/>
      <c r="AP30" s="661" t="s">
        <v>220</v>
      </c>
      <c r="AQ30" s="662"/>
      <c r="AR30" s="662"/>
      <c r="AS30" s="662"/>
      <c r="AT30" s="662"/>
      <c r="AU30" s="662"/>
      <c r="AV30" s="662"/>
      <c r="AW30" s="662"/>
      <c r="AX30" s="662"/>
      <c r="AY30" s="662"/>
      <c r="AZ30" s="662"/>
      <c r="BA30" s="662"/>
      <c r="BB30" s="662"/>
      <c r="BC30" s="662"/>
      <c r="BD30" s="662"/>
      <c r="BE30" s="662"/>
      <c r="BF30" s="663"/>
      <c r="BG30" s="661" t="s">
        <v>305</v>
      </c>
      <c r="BH30" s="735"/>
      <c r="BI30" s="735"/>
      <c r="BJ30" s="735"/>
      <c r="BK30" s="735"/>
      <c r="BL30" s="735"/>
      <c r="BM30" s="735"/>
      <c r="BN30" s="735"/>
      <c r="BO30" s="735"/>
      <c r="BP30" s="735"/>
      <c r="BQ30" s="736"/>
      <c r="BR30" s="661" t="s">
        <v>306</v>
      </c>
      <c r="BS30" s="735"/>
      <c r="BT30" s="735"/>
      <c r="BU30" s="735"/>
      <c r="BV30" s="735"/>
      <c r="BW30" s="735"/>
      <c r="BX30" s="735"/>
      <c r="BY30" s="735"/>
      <c r="BZ30" s="735"/>
      <c r="CA30" s="735"/>
      <c r="CB30" s="736"/>
      <c r="CD30" s="728"/>
      <c r="CE30" s="729"/>
      <c r="CF30" s="697" t="s">
        <v>307</v>
      </c>
      <c r="CG30" s="698"/>
      <c r="CH30" s="698"/>
      <c r="CI30" s="698"/>
      <c r="CJ30" s="698"/>
      <c r="CK30" s="698"/>
      <c r="CL30" s="698"/>
      <c r="CM30" s="698"/>
      <c r="CN30" s="698"/>
      <c r="CO30" s="698"/>
      <c r="CP30" s="698"/>
      <c r="CQ30" s="699"/>
      <c r="CR30" s="682">
        <v>2683022</v>
      </c>
      <c r="CS30" s="683"/>
      <c r="CT30" s="683"/>
      <c r="CU30" s="683"/>
      <c r="CV30" s="683"/>
      <c r="CW30" s="683"/>
      <c r="CX30" s="683"/>
      <c r="CY30" s="684"/>
      <c r="CZ30" s="687">
        <v>9.6999999999999993</v>
      </c>
      <c r="DA30" s="716"/>
      <c r="DB30" s="716"/>
      <c r="DC30" s="720"/>
      <c r="DD30" s="691">
        <v>2542313</v>
      </c>
      <c r="DE30" s="683"/>
      <c r="DF30" s="683"/>
      <c r="DG30" s="683"/>
      <c r="DH30" s="683"/>
      <c r="DI30" s="683"/>
      <c r="DJ30" s="683"/>
      <c r="DK30" s="684"/>
      <c r="DL30" s="691">
        <v>2542313</v>
      </c>
      <c r="DM30" s="683"/>
      <c r="DN30" s="683"/>
      <c r="DO30" s="683"/>
      <c r="DP30" s="683"/>
      <c r="DQ30" s="683"/>
      <c r="DR30" s="683"/>
      <c r="DS30" s="683"/>
      <c r="DT30" s="683"/>
      <c r="DU30" s="683"/>
      <c r="DV30" s="684"/>
      <c r="DW30" s="687">
        <v>16.7</v>
      </c>
      <c r="DX30" s="716"/>
      <c r="DY30" s="716"/>
      <c r="DZ30" s="716"/>
      <c r="EA30" s="716"/>
      <c r="EB30" s="716"/>
      <c r="EC30" s="717"/>
    </row>
    <row r="31" spans="2:133" ht="11.25" customHeight="1" x14ac:dyDescent="0.2">
      <c r="B31" s="679" t="s">
        <v>308</v>
      </c>
      <c r="C31" s="680"/>
      <c r="D31" s="680"/>
      <c r="E31" s="680"/>
      <c r="F31" s="680"/>
      <c r="G31" s="680"/>
      <c r="H31" s="680"/>
      <c r="I31" s="680"/>
      <c r="J31" s="680"/>
      <c r="K31" s="680"/>
      <c r="L31" s="680"/>
      <c r="M31" s="680"/>
      <c r="N31" s="680"/>
      <c r="O31" s="680"/>
      <c r="P31" s="680"/>
      <c r="Q31" s="681"/>
      <c r="R31" s="682">
        <v>3790659</v>
      </c>
      <c r="S31" s="683"/>
      <c r="T31" s="683"/>
      <c r="U31" s="683"/>
      <c r="V31" s="683"/>
      <c r="W31" s="683"/>
      <c r="X31" s="683"/>
      <c r="Y31" s="684"/>
      <c r="Z31" s="685">
        <v>13.4</v>
      </c>
      <c r="AA31" s="685"/>
      <c r="AB31" s="685"/>
      <c r="AC31" s="685"/>
      <c r="AD31" s="686" t="s">
        <v>136</v>
      </c>
      <c r="AE31" s="686"/>
      <c r="AF31" s="686"/>
      <c r="AG31" s="686"/>
      <c r="AH31" s="686"/>
      <c r="AI31" s="686"/>
      <c r="AJ31" s="686"/>
      <c r="AK31" s="686"/>
      <c r="AL31" s="687" t="s">
        <v>136</v>
      </c>
      <c r="AM31" s="688"/>
      <c r="AN31" s="688"/>
      <c r="AO31" s="689"/>
      <c r="AP31" s="739" t="s">
        <v>309</v>
      </c>
      <c r="AQ31" s="740"/>
      <c r="AR31" s="740"/>
      <c r="AS31" s="740"/>
      <c r="AT31" s="745" t="s">
        <v>310</v>
      </c>
      <c r="AU31" s="231"/>
      <c r="AV31" s="231"/>
      <c r="AW31" s="231"/>
      <c r="AX31" s="668" t="s">
        <v>185</v>
      </c>
      <c r="AY31" s="669"/>
      <c r="AZ31" s="669"/>
      <c r="BA31" s="669"/>
      <c r="BB31" s="669"/>
      <c r="BC31" s="669"/>
      <c r="BD31" s="669"/>
      <c r="BE31" s="669"/>
      <c r="BF31" s="670"/>
      <c r="BG31" s="750">
        <v>99.3</v>
      </c>
      <c r="BH31" s="737"/>
      <c r="BI31" s="737"/>
      <c r="BJ31" s="737"/>
      <c r="BK31" s="737"/>
      <c r="BL31" s="737"/>
      <c r="BM31" s="677">
        <v>97.9</v>
      </c>
      <c r="BN31" s="737"/>
      <c r="BO31" s="737"/>
      <c r="BP31" s="737"/>
      <c r="BQ31" s="738"/>
      <c r="BR31" s="750">
        <v>99.4</v>
      </c>
      <c r="BS31" s="737"/>
      <c r="BT31" s="737"/>
      <c r="BU31" s="737"/>
      <c r="BV31" s="737"/>
      <c r="BW31" s="737"/>
      <c r="BX31" s="677">
        <v>96.7</v>
      </c>
      <c r="BY31" s="737"/>
      <c r="BZ31" s="737"/>
      <c r="CA31" s="737"/>
      <c r="CB31" s="738"/>
      <c r="CD31" s="728"/>
      <c r="CE31" s="729"/>
      <c r="CF31" s="697" t="s">
        <v>311</v>
      </c>
      <c r="CG31" s="698"/>
      <c r="CH31" s="698"/>
      <c r="CI31" s="698"/>
      <c r="CJ31" s="698"/>
      <c r="CK31" s="698"/>
      <c r="CL31" s="698"/>
      <c r="CM31" s="698"/>
      <c r="CN31" s="698"/>
      <c r="CO31" s="698"/>
      <c r="CP31" s="698"/>
      <c r="CQ31" s="699"/>
      <c r="CR31" s="682">
        <v>190448</v>
      </c>
      <c r="CS31" s="718"/>
      <c r="CT31" s="718"/>
      <c r="CU31" s="718"/>
      <c r="CV31" s="718"/>
      <c r="CW31" s="718"/>
      <c r="CX31" s="718"/>
      <c r="CY31" s="719"/>
      <c r="CZ31" s="687">
        <v>0.7</v>
      </c>
      <c r="DA31" s="716"/>
      <c r="DB31" s="716"/>
      <c r="DC31" s="720"/>
      <c r="DD31" s="691">
        <v>190152</v>
      </c>
      <c r="DE31" s="718"/>
      <c r="DF31" s="718"/>
      <c r="DG31" s="718"/>
      <c r="DH31" s="718"/>
      <c r="DI31" s="718"/>
      <c r="DJ31" s="718"/>
      <c r="DK31" s="719"/>
      <c r="DL31" s="691">
        <v>190152</v>
      </c>
      <c r="DM31" s="718"/>
      <c r="DN31" s="718"/>
      <c r="DO31" s="718"/>
      <c r="DP31" s="718"/>
      <c r="DQ31" s="718"/>
      <c r="DR31" s="718"/>
      <c r="DS31" s="718"/>
      <c r="DT31" s="718"/>
      <c r="DU31" s="718"/>
      <c r="DV31" s="719"/>
      <c r="DW31" s="687">
        <v>1.2</v>
      </c>
      <c r="DX31" s="716"/>
      <c r="DY31" s="716"/>
      <c r="DZ31" s="716"/>
      <c r="EA31" s="716"/>
      <c r="EB31" s="716"/>
      <c r="EC31" s="717"/>
    </row>
    <row r="32" spans="2:133" ht="11.25" customHeight="1" x14ac:dyDescent="0.2">
      <c r="B32" s="732" t="s">
        <v>312</v>
      </c>
      <c r="C32" s="733"/>
      <c r="D32" s="733"/>
      <c r="E32" s="733"/>
      <c r="F32" s="733"/>
      <c r="G32" s="733"/>
      <c r="H32" s="733"/>
      <c r="I32" s="733"/>
      <c r="J32" s="733"/>
      <c r="K32" s="733"/>
      <c r="L32" s="733"/>
      <c r="M32" s="733"/>
      <c r="N32" s="733"/>
      <c r="O32" s="733"/>
      <c r="P32" s="733"/>
      <c r="Q32" s="734"/>
      <c r="R32" s="682" t="s">
        <v>136</v>
      </c>
      <c r="S32" s="683"/>
      <c r="T32" s="683"/>
      <c r="U32" s="683"/>
      <c r="V32" s="683"/>
      <c r="W32" s="683"/>
      <c r="X32" s="683"/>
      <c r="Y32" s="684"/>
      <c r="Z32" s="685" t="s">
        <v>136</v>
      </c>
      <c r="AA32" s="685"/>
      <c r="AB32" s="685"/>
      <c r="AC32" s="685"/>
      <c r="AD32" s="686" t="s">
        <v>237</v>
      </c>
      <c r="AE32" s="686"/>
      <c r="AF32" s="686"/>
      <c r="AG32" s="686"/>
      <c r="AH32" s="686"/>
      <c r="AI32" s="686"/>
      <c r="AJ32" s="686"/>
      <c r="AK32" s="686"/>
      <c r="AL32" s="687" t="s">
        <v>237</v>
      </c>
      <c r="AM32" s="688"/>
      <c r="AN32" s="688"/>
      <c r="AO32" s="689"/>
      <c r="AP32" s="741"/>
      <c r="AQ32" s="742"/>
      <c r="AR32" s="742"/>
      <c r="AS32" s="742"/>
      <c r="AT32" s="746"/>
      <c r="AU32" s="230" t="s">
        <v>313</v>
      </c>
      <c r="AV32" s="230"/>
      <c r="AW32" s="230"/>
      <c r="AX32" s="679" t="s">
        <v>314</v>
      </c>
      <c r="AY32" s="680"/>
      <c r="AZ32" s="680"/>
      <c r="BA32" s="680"/>
      <c r="BB32" s="680"/>
      <c r="BC32" s="680"/>
      <c r="BD32" s="680"/>
      <c r="BE32" s="680"/>
      <c r="BF32" s="681"/>
      <c r="BG32" s="751">
        <v>99.4</v>
      </c>
      <c r="BH32" s="718"/>
      <c r="BI32" s="718"/>
      <c r="BJ32" s="718"/>
      <c r="BK32" s="718"/>
      <c r="BL32" s="718"/>
      <c r="BM32" s="688">
        <v>98.4</v>
      </c>
      <c r="BN32" s="748"/>
      <c r="BO32" s="748"/>
      <c r="BP32" s="748"/>
      <c r="BQ32" s="749"/>
      <c r="BR32" s="751">
        <v>99.8</v>
      </c>
      <c r="BS32" s="718"/>
      <c r="BT32" s="718"/>
      <c r="BU32" s="718"/>
      <c r="BV32" s="718"/>
      <c r="BW32" s="718"/>
      <c r="BX32" s="688">
        <v>98.2</v>
      </c>
      <c r="BY32" s="748"/>
      <c r="BZ32" s="748"/>
      <c r="CA32" s="748"/>
      <c r="CB32" s="749"/>
      <c r="CD32" s="730"/>
      <c r="CE32" s="731"/>
      <c r="CF32" s="697" t="s">
        <v>315</v>
      </c>
      <c r="CG32" s="698"/>
      <c r="CH32" s="698"/>
      <c r="CI32" s="698"/>
      <c r="CJ32" s="698"/>
      <c r="CK32" s="698"/>
      <c r="CL32" s="698"/>
      <c r="CM32" s="698"/>
      <c r="CN32" s="698"/>
      <c r="CO32" s="698"/>
      <c r="CP32" s="698"/>
      <c r="CQ32" s="699"/>
      <c r="CR32" s="682" t="s">
        <v>136</v>
      </c>
      <c r="CS32" s="683"/>
      <c r="CT32" s="683"/>
      <c r="CU32" s="683"/>
      <c r="CV32" s="683"/>
      <c r="CW32" s="683"/>
      <c r="CX32" s="683"/>
      <c r="CY32" s="684"/>
      <c r="CZ32" s="687" t="s">
        <v>237</v>
      </c>
      <c r="DA32" s="716"/>
      <c r="DB32" s="716"/>
      <c r="DC32" s="720"/>
      <c r="DD32" s="691" t="s">
        <v>182</v>
      </c>
      <c r="DE32" s="683"/>
      <c r="DF32" s="683"/>
      <c r="DG32" s="683"/>
      <c r="DH32" s="683"/>
      <c r="DI32" s="683"/>
      <c r="DJ32" s="683"/>
      <c r="DK32" s="684"/>
      <c r="DL32" s="691" t="s">
        <v>136</v>
      </c>
      <c r="DM32" s="683"/>
      <c r="DN32" s="683"/>
      <c r="DO32" s="683"/>
      <c r="DP32" s="683"/>
      <c r="DQ32" s="683"/>
      <c r="DR32" s="683"/>
      <c r="DS32" s="683"/>
      <c r="DT32" s="683"/>
      <c r="DU32" s="683"/>
      <c r="DV32" s="684"/>
      <c r="DW32" s="687" t="s">
        <v>136</v>
      </c>
      <c r="DX32" s="716"/>
      <c r="DY32" s="716"/>
      <c r="DZ32" s="716"/>
      <c r="EA32" s="716"/>
      <c r="EB32" s="716"/>
      <c r="EC32" s="717"/>
    </row>
    <row r="33" spans="2:133" ht="11.25" customHeight="1" x14ac:dyDescent="0.2">
      <c r="B33" s="679" t="s">
        <v>316</v>
      </c>
      <c r="C33" s="680"/>
      <c r="D33" s="680"/>
      <c r="E33" s="680"/>
      <c r="F33" s="680"/>
      <c r="G33" s="680"/>
      <c r="H33" s="680"/>
      <c r="I33" s="680"/>
      <c r="J33" s="680"/>
      <c r="K33" s="680"/>
      <c r="L33" s="680"/>
      <c r="M33" s="680"/>
      <c r="N33" s="680"/>
      <c r="O33" s="680"/>
      <c r="P33" s="680"/>
      <c r="Q33" s="681"/>
      <c r="R33" s="682">
        <v>2378674</v>
      </c>
      <c r="S33" s="683"/>
      <c r="T33" s="683"/>
      <c r="U33" s="683"/>
      <c r="V33" s="683"/>
      <c r="W33" s="683"/>
      <c r="X33" s="683"/>
      <c r="Y33" s="684"/>
      <c r="Z33" s="685">
        <v>8.4</v>
      </c>
      <c r="AA33" s="685"/>
      <c r="AB33" s="685"/>
      <c r="AC33" s="685"/>
      <c r="AD33" s="686" t="s">
        <v>237</v>
      </c>
      <c r="AE33" s="686"/>
      <c r="AF33" s="686"/>
      <c r="AG33" s="686"/>
      <c r="AH33" s="686"/>
      <c r="AI33" s="686"/>
      <c r="AJ33" s="686"/>
      <c r="AK33" s="686"/>
      <c r="AL33" s="687" t="s">
        <v>136</v>
      </c>
      <c r="AM33" s="688"/>
      <c r="AN33" s="688"/>
      <c r="AO33" s="689"/>
      <c r="AP33" s="743"/>
      <c r="AQ33" s="744"/>
      <c r="AR33" s="744"/>
      <c r="AS33" s="744"/>
      <c r="AT33" s="747"/>
      <c r="AU33" s="232"/>
      <c r="AV33" s="232"/>
      <c r="AW33" s="232"/>
      <c r="AX33" s="723" t="s">
        <v>317</v>
      </c>
      <c r="AY33" s="724"/>
      <c r="AZ33" s="724"/>
      <c r="BA33" s="724"/>
      <c r="BB33" s="724"/>
      <c r="BC33" s="724"/>
      <c r="BD33" s="724"/>
      <c r="BE33" s="724"/>
      <c r="BF33" s="725"/>
      <c r="BG33" s="752">
        <v>99.2</v>
      </c>
      <c r="BH33" s="753"/>
      <c r="BI33" s="753"/>
      <c r="BJ33" s="753"/>
      <c r="BK33" s="753"/>
      <c r="BL33" s="753"/>
      <c r="BM33" s="754">
        <v>97.1</v>
      </c>
      <c r="BN33" s="753"/>
      <c r="BO33" s="753"/>
      <c r="BP33" s="753"/>
      <c r="BQ33" s="755"/>
      <c r="BR33" s="752">
        <v>99</v>
      </c>
      <c r="BS33" s="753"/>
      <c r="BT33" s="753"/>
      <c r="BU33" s="753"/>
      <c r="BV33" s="753"/>
      <c r="BW33" s="753"/>
      <c r="BX33" s="754">
        <v>94.9</v>
      </c>
      <c r="BY33" s="753"/>
      <c r="BZ33" s="753"/>
      <c r="CA33" s="753"/>
      <c r="CB33" s="755"/>
      <c r="CD33" s="697" t="s">
        <v>318</v>
      </c>
      <c r="CE33" s="698"/>
      <c r="CF33" s="698"/>
      <c r="CG33" s="698"/>
      <c r="CH33" s="698"/>
      <c r="CI33" s="698"/>
      <c r="CJ33" s="698"/>
      <c r="CK33" s="698"/>
      <c r="CL33" s="698"/>
      <c r="CM33" s="698"/>
      <c r="CN33" s="698"/>
      <c r="CO33" s="698"/>
      <c r="CP33" s="698"/>
      <c r="CQ33" s="699"/>
      <c r="CR33" s="682">
        <v>10576974</v>
      </c>
      <c r="CS33" s="718"/>
      <c r="CT33" s="718"/>
      <c r="CU33" s="718"/>
      <c r="CV33" s="718"/>
      <c r="CW33" s="718"/>
      <c r="CX33" s="718"/>
      <c r="CY33" s="719"/>
      <c r="CZ33" s="687">
        <v>38.4</v>
      </c>
      <c r="DA33" s="716"/>
      <c r="DB33" s="716"/>
      <c r="DC33" s="720"/>
      <c r="DD33" s="691">
        <v>8106076</v>
      </c>
      <c r="DE33" s="718"/>
      <c r="DF33" s="718"/>
      <c r="DG33" s="718"/>
      <c r="DH33" s="718"/>
      <c r="DI33" s="718"/>
      <c r="DJ33" s="718"/>
      <c r="DK33" s="719"/>
      <c r="DL33" s="691">
        <v>5800463</v>
      </c>
      <c r="DM33" s="718"/>
      <c r="DN33" s="718"/>
      <c r="DO33" s="718"/>
      <c r="DP33" s="718"/>
      <c r="DQ33" s="718"/>
      <c r="DR33" s="718"/>
      <c r="DS33" s="718"/>
      <c r="DT33" s="718"/>
      <c r="DU33" s="718"/>
      <c r="DV33" s="719"/>
      <c r="DW33" s="687">
        <v>38.1</v>
      </c>
      <c r="DX33" s="716"/>
      <c r="DY33" s="716"/>
      <c r="DZ33" s="716"/>
      <c r="EA33" s="716"/>
      <c r="EB33" s="716"/>
      <c r="EC33" s="717"/>
    </row>
    <row r="34" spans="2:133" ht="11.25" customHeight="1" x14ac:dyDescent="0.2">
      <c r="B34" s="679" t="s">
        <v>319</v>
      </c>
      <c r="C34" s="680"/>
      <c r="D34" s="680"/>
      <c r="E34" s="680"/>
      <c r="F34" s="680"/>
      <c r="G34" s="680"/>
      <c r="H34" s="680"/>
      <c r="I34" s="680"/>
      <c r="J34" s="680"/>
      <c r="K34" s="680"/>
      <c r="L34" s="680"/>
      <c r="M34" s="680"/>
      <c r="N34" s="680"/>
      <c r="O34" s="680"/>
      <c r="P34" s="680"/>
      <c r="Q34" s="681"/>
      <c r="R34" s="682">
        <v>101941</v>
      </c>
      <c r="S34" s="683"/>
      <c r="T34" s="683"/>
      <c r="U34" s="683"/>
      <c r="V34" s="683"/>
      <c r="W34" s="683"/>
      <c r="X34" s="683"/>
      <c r="Y34" s="684"/>
      <c r="Z34" s="685">
        <v>0.4</v>
      </c>
      <c r="AA34" s="685"/>
      <c r="AB34" s="685"/>
      <c r="AC34" s="685"/>
      <c r="AD34" s="686">
        <v>19435</v>
      </c>
      <c r="AE34" s="686"/>
      <c r="AF34" s="686"/>
      <c r="AG34" s="686"/>
      <c r="AH34" s="686"/>
      <c r="AI34" s="686"/>
      <c r="AJ34" s="686"/>
      <c r="AK34" s="686"/>
      <c r="AL34" s="687">
        <v>0.1</v>
      </c>
      <c r="AM34" s="688"/>
      <c r="AN34" s="688"/>
      <c r="AO34" s="68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7" t="s">
        <v>320</v>
      </c>
      <c r="CE34" s="698"/>
      <c r="CF34" s="698"/>
      <c r="CG34" s="698"/>
      <c r="CH34" s="698"/>
      <c r="CI34" s="698"/>
      <c r="CJ34" s="698"/>
      <c r="CK34" s="698"/>
      <c r="CL34" s="698"/>
      <c r="CM34" s="698"/>
      <c r="CN34" s="698"/>
      <c r="CO34" s="698"/>
      <c r="CP34" s="698"/>
      <c r="CQ34" s="699"/>
      <c r="CR34" s="682">
        <v>3940557</v>
      </c>
      <c r="CS34" s="683"/>
      <c r="CT34" s="683"/>
      <c r="CU34" s="683"/>
      <c r="CV34" s="683"/>
      <c r="CW34" s="683"/>
      <c r="CX34" s="683"/>
      <c r="CY34" s="684"/>
      <c r="CZ34" s="687">
        <v>14.3</v>
      </c>
      <c r="DA34" s="716"/>
      <c r="DB34" s="716"/>
      <c r="DC34" s="720"/>
      <c r="DD34" s="691">
        <v>3149891</v>
      </c>
      <c r="DE34" s="683"/>
      <c r="DF34" s="683"/>
      <c r="DG34" s="683"/>
      <c r="DH34" s="683"/>
      <c r="DI34" s="683"/>
      <c r="DJ34" s="683"/>
      <c r="DK34" s="684"/>
      <c r="DL34" s="691">
        <v>2267214</v>
      </c>
      <c r="DM34" s="683"/>
      <c r="DN34" s="683"/>
      <c r="DO34" s="683"/>
      <c r="DP34" s="683"/>
      <c r="DQ34" s="683"/>
      <c r="DR34" s="683"/>
      <c r="DS34" s="683"/>
      <c r="DT34" s="683"/>
      <c r="DU34" s="683"/>
      <c r="DV34" s="684"/>
      <c r="DW34" s="687">
        <v>14.9</v>
      </c>
      <c r="DX34" s="716"/>
      <c r="DY34" s="716"/>
      <c r="DZ34" s="716"/>
      <c r="EA34" s="716"/>
      <c r="EB34" s="716"/>
      <c r="EC34" s="717"/>
    </row>
    <row r="35" spans="2:133" ht="11.25" customHeight="1" x14ac:dyDescent="0.2">
      <c r="B35" s="679" t="s">
        <v>321</v>
      </c>
      <c r="C35" s="680"/>
      <c r="D35" s="680"/>
      <c r="E35" s="680"/>
      <c r="F35" s="680"/>
      <c r="G35" s="680"/>
      <c r="H35" s="680"/>
      <c r="I35" s="680"/>
      <c r="J35" s="680"/>
      <c r="K35" s="680"/>
      <c r="L35" s="680"/>
      <c r="M35" s="680"/>
      <c r="N35" s="680"/>
      <c r="O35" s="680"/>
      <c r="P35" s="680"/>
      <c r="Q35" s="681"/>
      <c r="R35" s="682">
        <v>778392</v>
      </c>
      <c r="S35" s="683"/>
      <c r="T35" s="683"/>
      <c r="U35" s="683"/>
      <c r="V35" s="683"/>
      <c r="W35" s="683"/>
      <c r="X35" s="683"/>
      <c r="Y35" s="684"/>
      <c r="Z35" s="685">
        <v>2.8</v>
      </c>
      <c r="AA35" s="685"/>
      <c r="AB35" s="685"/>
      <c r="AC35" s="685"/>
      <c r="AD35" s="686" t="s">
        <v>237</v>
      </c>
      <c r="AE35" s="686"/>
      <c r="AF35" s="686"/>
      <c r="AG35" s="686"/>
      <c r="AH35" s="686"/>
      <c r="AI35" s="686"/>
      <c r="AJ35" s="686"/>
      <c r="AK35" s="686"/>
      <c r="AL35" s="687" t="s">
        <v>237</v>
      </c>
      <c r="AM35" s="688"/>
      <c r="AN35" s="688"/>
      <c r="AO35" s="689"/>
      <c r="AP35" s="235"/>
      <c r="AQ35" s="661" t="s">
        <v>322</v>
      </c>
      <c r="AR35" s="662"/>
      <c r="AS35" s="662"/>
      <c r="AT35" s="662"/>
      <c r="AU35" s="662"/>
      <c r="AV35" s="662"/>
      <c r="AW35" s="662"/>
      <c r="AX35" s="662"/>
      <c r="AY35" s="662"/>
      <c r="AZ35" s="662"/>
      <c r="BA35" s="662"/>
      <c r="BB35" s="662"/>
      <c r="BC35" s="662"/>
      <c r="BD35" s="662"/>
      <c r="BE35" s="662"/>
      <c r="BF35" s="663"/>
      <c r="BG35" s="661" t="s">
        <v>323</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97" t="s">
        <v>324</v>
      </c>
      <c r="CE35" s="698"/>
      <c r="CF35" s="698"/>
      <c r="CG35" s="698"/>
      <c r="CH35" s="698"/>
      <c r="CI35" s="698"/>
      <c r="CJ35" s="698"/>
      <c r="CK35" s="698"/>
      <c r="CL35" s="698"/>
      <c r="CM35" s="698"/>
      <c r="CN35" s="698"/>
      <c r="CO35" s="698"/>
      <c r="CP35" s="698"/>
      <c r="CQ35" s="699"/>
      <c r="CR35" s="682">
        <v>305487</v>
      </c>
      <c r="CS35" s="718"/>
      <c r="CT35" s="718"/>
      <c r="CU35" s="718"/>
      <c r="CV35" s="718"/>
      <c r="CW35" s="718"/>
      <c r="CX35" s="718"/>
      <c r="CY35" s="719"/>
      <c r="CZ35" s="687">
        <v>1.1000000000000001</v>
      </c>
      <c r="DA35" s="716"/>
      <c r="DB35" s="716"/>
      <c r="DC35" s="720"/>
      <c r="DD35" s="691">
        <v>247330</v>
      </c>
      <c r="DE35" s="718"/>
      <c r="DF35" s="718"/>
      <c r="DG35" s="718"/>
      <c r="DH35" s="718"/>
      <c r="DI35" s="718"/>
      <c r="DJ35" s="718"/>
      <c r="DK35" s="719"/>
      <c r="DL35" s="691">
        <v>247330</v>
      </c>
      <c r="DM35" s="718"/>
      <c r="DN35" s="718"/>
      <c r="DO35" s="718"/>
      <c r="DP35" s="718"/>
      <c r="DQ35" s="718"/>
      <c r="DR35" s="718"/>
      <c r="DS35" s="718"/>
      <c r="DT35" s="718"/>
      <c r="DU35" s="718"/>
      <c r="DV35" s="719"/>
      <c r="DW35" s="687">
        <v>1.6</v>
      </c>
      <c r="DX35" s="716"/>
      <c r="DY35" s="716"/>
      <c r="DZ35" s="716"/>
      <c r="EA35" s="716"/>
      <c r="EB35" s="716"/>
      <c r="EC35" s="717"/>
    </row>
    <row r="36" spans="2:133" ht="11.25" customHeight="1" x14ac:dyDescent="0.2">
      <c r="B36" s="679" t="s">
        <v>325</v>
      </c>
      <c r="C36" s="680"/>
      <c r="D36" s="680"/>
      <c r="E36" s="680"/>
      <c r="F36" s="680"/>
      <c r="G36" s="680"/>
      <c r="H36" s="680"/>
      <c r="I36" s="680"/>
      <c r="J36" s="680"/>
      <c r="K36" s="680"/>
      <c r="L36" s="680"/>
      <c r="M36" s="680"/>
      <c r="N36" s="680"/>
      <c r="O36" s="680"/>
      <c r="P36" s="680"/>
      <c r="Q36" s="681"/>
      <c r="R36" s="682">
        <v>655626</v>
      </c>
      <c r="S36" s="683"/>
      <c r="T36" s="683"/>
      <c r="U36" s="683"/>
      <c r="V36" s="683"/>
      <c r="W36" s="683"/>
      <c r="X36" s="683"/>
      <c r="Y36" s="684"/>
      <c r="Z36" s="685">
        <v>2.2999999999999998</v>
      </c>
      <c r="AA36" s="685"/>
      <c r="AB36" s="685"/>
      <c r="AC36" s="685"/>
      <c r="AD36" s="686" t="s">
        <v>136</v>
      </c>
      <c r="AE36" s="686"/>
      <c r="AF36" s="686"/>
      <c r="AG36" s="686"/>
      <c r="AH36" s="686"/>
      <c r="AI36" s="686"/>
      <c r="AJ36" s="686"/>
      <c r="AK36" s="686"/>
      <c r="AL36" s="687" t="s">
        <v>237</v>
      </c>
      <c r="AM36" s="688"/>
      <c r="AN36" s="688"/>
      <c r="AO36" s="689"/>
      <c r="AP36" s="235"/>
      <c r="AQ36" s="756" t="s">
        <v>326</v>
      </c>
      <c r="AR36" s="757"/>
      <c r="AS36" s="757"/>
      <c r="AT36" s="757"/>
      <c r="AU36" s="757"/>
      <c r="AV36" s="757"/>
      <c r="AW36" s="757"/>
      <c r="AX36" s="757"/>
      <c r="AY36" s="758"/>
      <c r="AZ36" s="671">
        <v>3692832</v>
      </c>
      <c r="BA36" s="672"/>
      <c r="BB36" s="672"/>
      <c r="BC36" s="672"/>
      <c r="BD36" s="672"/>
      <c r="BE36" s="672"/>
      <c r="BF36" s="759"/>
      <c r="BG36" s="693" t="s">
        <v>327</v>
      </c>
      <c r="BH36" s="694"/>
      <c r="BI36" s="694"/>
      <c r="BJ36" s="694"/>
      <c r="BK36" s="694"/>
      <c r="BL36" s="694"/>
      <c r="BM36" s="694"/>
      <c r="BN36" s="694"/>
      <c r="BO36" s="694"/>
      <c r="BP36" s="694"/>
      <c r="BQ36" s="694"/>
      <c r="BR36" s="694"/>
      <c r="BS36" s="694"/>
      <c r="BT36" s="694"/>
      <c r="BU36" s="695"/>
      <c r="BV36" s="671">
        <v>135146</v>
      </c>
      <c r="BW36" s="672"/>
      <c r="BX36" s="672"/>
      <c r="BY36" s="672"/>
      <c r="BZ36" s="672"/>
      <c r="CA36" s="672"/>
      <c r="CB36" s="759"/>
      <c r="CD36" s="697" t="s">
        <v>328</v>
      </c>
      <c r="CE36" s="698"/>
      <c r="CF36" s="698"/>
      <c r="CG36" s="698"/>
      <c r="CH36" s="698"/>
      <c r="CI36" s="698"/>
      <c r="CJ36" s="698"/>
      <c r="CK36" s="698"/>
      <c r="CL36" s="698"/>
      <c r="CM36" s="698"/>
      <c r="CN36" s="698"/>
      <c r="CO36" s="698"/>
      <c r="CP36" s="698"/>
      <c r="CQ36" s="699"/>
      <c r="CR36" s="682">
        <v>2203208</v>
      </c>
      <c r="CS36" s="683"/>
      <c r="CT36" s="683"/>
      <c r="CU36" s="683"/>
      <c r="CV36" s="683"/>
      <c r="CW36" s="683"/>
      <c r="CX36" s="683"/>
      <c r="CY36" s="684"/>
      <c r="CZ36" s="687">
        <v>8</v>
      </c>
      <c r="DA36" s="716"/>
      <c r="DB36" s="716"/>
      <c r="DC36" s="720"/>
      <c r="DD36" s="691">
        <v>1586377</v>
      </c>
      <c r="DE36" s="683"/>
      <c r="DF36" s="683"/>
      <c r="DG36" s="683"/>
      <c r="DH36" s="683"/>
      <c r="DI36" s="683"/>
      <c r="DJ36" s="683"/>
      <c r="DK36" s="684"/>
      <c r="DL36" s="691">
        <v>1192774</v>
      </c>
      <c r="DM36" s="683"/>
      <c r="DN36" s="683"/>
      <c r="DO36" s="683"/>
      <c r="DP36" s="683"/>
      <c r="DQ36" s="683"/>
      <c r="DR36" s="683"/>
      <c r="DS36" s="683"/>
      <c r="DT36" s="683"/>
      <c r="DU36" s="683"/>
      <c r="DV36" s="684"/>
      <c r="DW36" s="687">
        <v>7.8</v>
      </c>
      <c r="DX36" s="716"/>
      <c r="DY36" s="716"/>
      <c r="DZ36" s="716"/>
      <c r="EA36" s="716"/>
      <c r="EB36" s="716"/>
      <c r="EC36" s="717"/>
    </row>
    <row r="37" spans="2:133" ht="11.25" customHeight="1" x14ac:dyDescent="0.2">
      <c r="B37" s="679" t="s">
        <v>329</v>
      </c>
      <c r="C37" s="680"/>
      <c r="D37" s="680"/>
      <c r="E37" s="680"/>
      <c r="F37" s="680"/>
      <c r="G37" s="680"/>
      <c r="H37" s="680"/>
      <c r="I37" s="680"/>
      <c r="J37" s="680"/>
      <c r="K37" s="680"/>
      <c r="L37" s="680"/>
      <c r="M37" s="680"/>
      <c r="N37" s="680"/>
      <c r="O37" s="680"/>
      <c r="P37" s="680"/>
      <c r="Q37" s="681"/>
      <c r="R37" s="682">
        <v>856405</v>
      </c>
      <c r="S37" s="683"/>
      <c r="T37" s="683"/>
      <c r="U37" s="683"/>
      <c r="V37" s="683"/>
      <c r="W37" s="683"/>
      <c r="X37" s="683"/>
      <c r="Y37" s="684"/>
      <c r="Z37" s="685">
        <v>3</v>
      </c>
      <c r="AA37" s="685"/>
      <c r="AB37" s="685"/>
      <c r="AC37" s="685"/>
      <c r="AD37" s="686" t="s">
        <v>237</v>
      </c>
      <c r="AE37" s="686"/>
      <c r="AF37" s="686"/>
      <c r="AG37" s="686"/>
      <c r="AH37" s="686"/>
      <c r="AI37" s="686"/>
      <c r="AJ37" s="686"/>
      <c r="AK37" s="686"/>
      <c r="AL37" s="687" t="s">
        <v>182</v>
      </c>
      <c r="AM37" s="688"/>
      <c r="AN37" s="688"/>
      <c r="AO37" s="689"/>
      <c r="AQ37" s="760" t="s">
        <v>330</v>
      </c>
      <c r="AR37" s="761"/>
      <c r="AS37" s="761"/>
      <c r="AT37" s="761"/>
      <c r="AU37" s="761"/>
      <c r="AV37" s="761"/>
      <c r="AW37" s="761"/>
      <c r="AX37" s="761"/>
      <c r="AY37" s="762"/>
      <c r="AZ37" s="682">
        <v>654455</v>
      </c>
      <c r="BA37" s="683"/>
      <c r="BB37" s="683"/>
      <c r="BC37" s="683"/>
      <c r="BD37" s="718"/>
      <c r="BE37" s="718"/>
      <c r="BF37" s="749"/>
      <c r="BG37" s="697" t="s">
        <v>331</v>
      </c>
      <c r="BH37" s="698"/>
      <c r="BI37" s="698"/>
      <c r="BJ37" s="698"/>
      <c r="BK37" s="698"/>
      <c r="BL37" s="698"/>
      <c r="BM37" s="698"/>
      <c r="BN37" s="698"/>
      <c r="BO37" s="698"/>
      <c r="BP37" s="698"/>
      <c r="BQ37" s="698"/>
      <c r="BR37" s="698"/>
      <c r="BS37" s="698"/>
      <c r="BT37" s="698"/>
      <c r="BU37" s="699"/>
      <c r="BV37" s="682">
        <v>31710</v>
      </c>
      <c r="BW37" s="683"/>
      <c r="BX37" s="683"/>
      <c r="BY37" s="683"/>
      <c r="BZ37" s="683"/>
      <c r="CA37" s="683"/>
      <c r="CB37" s="692"/>
      <c r="CD37" s="697" t="s">
        <v>332</v>
      </c>
      <c r="CE37" s="698"/>
      <c r="CF37" s="698"/>
      <c r="CG37" s="698"/>
      <c r="CH37" s="698"/>
      <c r="CI37" s="698"/>
      <c r="CJ37" s="698"/>
      <c r="CK37" s="698"/>
      <c r="CL37" s="698"/>
      <c r="CM37" s="698"/>
      <c r="CN37" s="698"/>
      <c r="CO37" s="698"/>
      <c r="CP37" s="698"/>
      <c r="CQ37" s="699"/>
      <c r="CR37" s="682">
        <v>102089</v>
      </c>
      <c r="CS37" s="718"/>
      <c r="CT37" s="718"/>
      <c r="CU37" s="718"/>
      <c r="CV37" s="718"/>
      <c r="CW37" s="718"/>
      <c r="CX37" s="718"/>
      <c r="CY37" s="719"/>
      <c r="CZ37" s="687">
        <v>0.4</v>
      </c>
      <c r="DA37" s="716"/>
      <c r="DB37" s="716"/>
      <c r="DC37" s="720"/>
      <c r="DD37" s="691">
        <v>102089</v>
      </c>
      <c r="DE37" s="718"/>
      <c r="DF37" s="718"/>
      <c r="DG37" s="718"/>
      <c r="DH37" s="718"/>
      <c r="DI37" s="718"/>
      <c r="DJ37" s="718"/>
      <c r="DK37" s="719"/>
      <c r="DL37" s="691">
        <v>101850</v>
      </c>
      <c r="DM37" s="718"/>
      <c r="DN37" s="718"/>
      <c r="DO37" s="718"/>
      <c r="DP37" s="718"/>
      <c r="DQ37" s="718"/>
      <c r="DR37" s="718"/>
      <c r="DS37" s="718"/>
      <c r="DT37" s="718"/>
      <c r="DU37" s="718"/>
      <c r="DV37" s="719"/>
      <c r="DW37" s="687">
        <v>0.7</v>
      </c>
      <c r="DX37" s="716"/>
      <c r="DY37" s="716"/>
      <c r="DZ37" s="716"/>
      <c r="EA37" s="716"/>
      <c r="EB37" s="716"/>
      <c r="EC37" s="717"/>
    </row>
    <row r="38" spans="2:133" ht="11.25" customHeight="1" x14ac:dyDescent="0.2">
      <c r="B38" s="679" t="s">
        <v>333</v>
      </c>
      <c r="C38" s="680"/>
      <c r="D38" s="680"/>
      <c r="E38" s="680"/>
      <c r="F38" s="680"/>
      <c r="G38" s="680"/>
      <c r="H38" s="680"/>
      <c r="I38" s="680"/>
      <c r="J38" s="680"/>
      <c r="K38" s="680"/>
      <c r="L38" s="680"/>
      <c r="M38" s="680"/>
      <c r="N38" s="680"/>
      <c r="O38" s="680"/>
      <c r="P38" s="680"/>
      <c r="Q38" s="681"/>
      <c r="R38" s="682">
        <v>928620</v>
      </c>
      <c r="S38" s="683"/>
      <c r="T38" s="683"/>
      <c r="U38" s="683"/>
      <c r="V38" s="683"/>
      <c r="W38" s="683"/>
      <c r="X38" s="683"/>
      <c r="Y38" s="684"/>
      <c r="Z38" s="685">
        <v>3.3</v>
      </c>
      <c r="AA38" s="685"/>
      <c r="AB38" s="685"/>
      <c r="AC38" s="685"/>
      <c r="AD38" s="686">
        <v>1216</v>
      </c>
      <c r="AE38" s="686"/>
      <c r="AF38" s="686"/>
      <c r="AG38" s="686"/>
      <c r="AH38" s="686"/>
      <c r="AI38" s="686"/>
      <c r="AJ38" s="686"/>
      <c r="AK38" s="686"/>
      <c r="AL38" s="687">
        <v>0</v>
      </c>
      <c r="AM38" s="688"/>
      <c r="AN38" s="688"/>
      <c r="AO38" s="689"/>
      <c r="AQ38" s="760" t="s">
        <v>334</v>
      </c>
      <c r="AR38" s="761"/>
      <c r="AS38" s="761"/>
      <c r="AT38" s="761"/>
      <c r="AU38" s="761"/>
      <c r="AV38" s="761"/>
      <c r="AW38" s="761"/>
      <c r="AX38" s="761"/>
      <c r="AY38" s="762"/>
      <c r="AZ38" s="682">
        <v>299384</v>
      </c>
      <c r="BA38" s="683"/>
      <c r="BB38" s="683"/>
      <c r="BC38" s="683"/>
      <c r="BD38" s="718"/>
      <c r="BE38" s="718"/>
      <c r="BF38" s="749"/>
      <c r="BG38" s="697" t="s">
        <v>335</v>
      </c>
      <c r="BH38" s="698"/>
      <c r="BI38" s="698"/>
      <c r="BJ38" s="698"/>
      <c r="BK38" s="698"/>
      <c r="BL38" s="698"/>
      <c r="BM38" s="698"/>
      <c r="BN38" s="698"/>
      <c r="BO38" s="698"/>
      <c r="BP38" s="698"/>
      <c r="BQ38" s="698"/>
      <c r="BR38" s="698"/>
      <c r="BS38" s="698"/>
      <c r="BT38" s="698"/>
      <c r="BU38" s="699"/>
      <c r="BV38" s="682">
        <v>8167</v>
      </c>
      <c r="BW38" s="683"/>
      <c r="BX38" s="683"/>
      <c r="BY38" s="683"/>
      <c r="BZ38" s="683"/>
      <c r="CA38" s="683"/>
      <c r="CB38" s="692"/>
      <c r="CD38" s="697" t="s">
        <v>336</v>
      </c>
      <c r="CE38" s="698"/>
      <c r="CF38" s="698"/>
      <c r="CG38" s="698"/>
      <c r="CH38" s="698"/>
      <c r="CI38" s="698"/>
      <c r="CJ38" s="698"/>
      <c r="CK38" s="698"/>
      <c r="CL38" s="698"/>
      <c r="CM38" s="698"/>
      <c r="CN38" s="698"/>
      <c r="CO38" s="698"/>
      <c r="CP38" s="698"/>
      <c r="CQ38" s="699"/>
      <c r="CR38" s="682">
        <v>2785274</v>
      </c>
      <c r="CS38" s="683"/>
      <c r="CT38" s="683"/>
      <c r="CU38" s="683"/>
      <c r="CV38" s="683"/>
      <c r="CW38" s="683"/>
      <c r="CX38" s="683"/>
      <c r="CY38" s="684"/>
      <c r="CZ38" s="687">
        <v>10.1</v>
      </c>
      <c r="DA38" s="716"/>
      <c r="DB38" s="716"/>
      <c r="DC38" s="720"/>
      <c r="DD38" s="691">
        <v>2241269</v>
      </c>
      <c r="DE38" s="683"/>
      <c r="DF38" s="683"/>
      <c r="DG38" s="683"/>
      <c r="DH38" s="683"/>
      <c r="DI38" s="683"/>
      <c r="DJ38" s="683"/>
      <c r="DK38" s="684"/>
      <c r="DL38" s="691">
        <v>2089477</v>
      </c>
      <c r="DM38" s="683"/>
      <c r="DN38" s="683"/>
      <c r="DO38" s="683"/>
      <c r="DP38" s="683"/>
      <c r="DQ38" s="683"/>
      <c r="DR38" s="683"/>
      <c r="DS38" s="683"/>
      <c r="DT38" s="683"/>
      <c r="DU38" s="683"/>
      <c r="DV38" s="684"/>
      <c r="DW38" s="687">
        <v>13.7</v>
      </c>
      <c r="DX38" s="716"/>
      <c r="DY38" s="716"/>
      <c r="DZ38" s="716"/>
      <c r="EA38" s="716"/>
      <c r="EB38" s="716"/>
      <c r="EC38" s="717"/>
    </row>
    <row r="39" spans="2:133" ht="11.25" customHeight="1" x14ac:dyDescent="0.2">
      <c r="B39" s="679" t="s">
        <v>337</v>
      </c>
      <c r="C39" s="680"/>
      <c r="D39" s="680"/>
      <c r="E39" s="680"/>
      <c r="F39" s="680"/>
      <c r="G39" s="680"/>
      <c r="H39" s="680"/>
      <c r="I39" s="680"/>
      <c r="J39" s="680"/>
      <c r="K39" s="680"/>
      <c r="L39" s="680"/>
      <c r="M39" s="680"/>
      <c r="N39" s="680"/>
      <c r="O39" s="680"/>
      <c r="P39" s="680"/>
      <c r="Q39" s="681"/>
      <c r="R39" s="682">
        <v>2231046</v>
      </c>
      <c r="S39" s="683"/>
      <c r="T39" s="683"/>
      <c r="U39" s="683"/>
      <c r="V39" s="683"/>
      <c r="W39" s="683"/>
      <c r="X39" s="683"/>
      <c r="Y39" s="684"/>
      <c r="Z39" s="685">
        <v>7.9</v>
      </c>
      <c r="AA39" s="685"/>
      <c r="AB39" s="685"/>
      <c r="AC39" s="685"/>
      <c r="AD39" s="686" t="s">
        <v>136</v>
      </c>
      <c r="AE39" s="686"/>
      <c r="AF39" s="686"/>
      <c r="AG39" s="686"/>
      <c r="AH39" s="686"/>
      <c r="AI39" s="686"/>
      <c r="AJ39" s="686"/>
      <c r="AK39" s="686"/>
      <c r="AL39" s="687" t="s">
        <v>136</v>
      </c>
      <c r="AM39" s="688"/>
      <c r="AN39" s="688"/>
      <c r="AO39" s="689"/>
      <c r="AQ39" s="760" t="s">
        <v>338</v>
      </c>
      <c r="AR39" s="761"/>
      <c r="AS39" s="761"/>
      <c r="AT39" s="761"/>
      <c r="AU39" s="761"/>
      <c r="AV39" s="761"/>
      <c r="AW39" s="761"/>
      <c r="AX39" s="761"/>
      <c r="AY39" s="762"/>
      <c r="AZ39" s="682">
        <v>19893</v>
      </c>
      <c r="BA39" s="683"/>
      <c r="BB39" s="683"/>
      <c r="BC39" s="683"/>
      <c r="BD39" s="718"/>
      <c r="BE39" s="718"/>
      <c r="BF39" s="749"/>
      <c r="BG39" s="697" t="s">
        <v>339</v>
      </c>
      <c r="BH39" s="698"/>
      <c r="BI39" s="698"/>
      <c r="BJ39" s="698"/>
      <c r="BK39" s="698"/>
      <c r="BL39" s="698"/>
      <c r="BM39" s="698"/>
      <c r="BN39" s="698"/>
      <c r="BO39" s="698"/>
      <c r="BP39" s="698"/>
      <c r="BQ39" s="698"/>
      <c r="BR39" s="698"/>
      <c r="BS39" s="698"/>
      <c r="BT39" s="698"/>
      <c r="BU39" s="699"/>
      <c r="BV39" s="682">
        <v>12332</v>
      </c>
      <c r="BW39" s="683"/>
      <c r="BX39" s="683"/>
      <c r="BY39" s="683"/>
      <c r="BZ39" s="683"/>
      <c r="CA39" s="683"/>
      <c r="CB39" s="692"/>
      <c r="CD39" s="697" t="s">
        <v>340</v>
      </c>
      <c r="CE39" s="698"/>
      <c r="CF39" s="698"/>
      <c r="CG39" s="698"/>
      <c r="CH39" s="698"/>
      <c r="CI39" s="698"/>
      <c r="CJ39" s="698"/>
      <c r="CK39" s="698"/>
      <c r="CL39" s="698"/>
      <c r="CM39" s="698"/>
      <c r="CN39" s="698"/>
      <c r="CO39" s="698"/>
      <c r="CP39" s="698"/>
      <c r="CQ39" s="699"/>
      <c r="CR39" s="682">
        <v>914480</v>
      </c>
      <c r="CS39" s="718"/>
      <c r="CT39" s="718"/>
      <c r="CU39" s="718"/>
      <c r="CV39" s="718"/>
      <c r="CW39" s="718"/>
      <c r="CX39" s="718"/>
      <c r="CY39" s="719"/>
      <c r="CZ39" s="687">
        <v>3.3</v>
      </c>
      <c r="DA39" s="716"/>
      <c r="DB39" s="716"/>
      <c r="DC39" s="720"/>
      <c r="DD39" s="691">
        <v>877541</v>
      </c>
      <c r="DE39" s="718"/>
      <c r="DF39" s="718"/>
      <c r="DG39" s="718"/>
      <c r="DH39" s="718"/>
      <c r="DI39" s="718"/>
      <c r="DJ39" s="718"/>
      <c r="DK39" s="719"/>
      <c r="DL39" s="691" t="s">
        <v>237</v>
      </c>
      <c r="DM39" s="718"/>
      <c r="DN39" s="718"/>
      <c r="DO39" s="718"/>
      <c r="DP39" s="718"/>
      <c r="DQ39" s="718"/>
      <c r="DR39" s="718"/>
      <c r="DS39" s="718"/>
      <c r="DT39" s="718"/>
      <c r="DU39" s="718"/>
      <c r="DV39" s="719"/>
      <c r="DW39" s="687" t="s">
        <v>182</v>
      </c>
      <c r="DX39" s="716"/>
      <c r="DY39" s="716"/>
      <c r="DZ39" s="716"/>
      <c r="EA39" s="716"/>
      <c r="EB39" s="716"/>
      <c r="EC39" s="717"/>
    </row>
    <row r="40" spans="2:133" ht="11.25" customHeight="1" x14ac:dyDescent="0.2">
      <c r="B40" s="679" t="s">
        <v>341</v>
      </c>
      <c r="C40" s="680"/>
      <c r="D40" s="680"/>
      <c r="E40" s="680"/>
      <c r="F40" s="680"/>
      <c r="G40" s="680"/>
      <c r="H40" s="680"/>
      <c r="I40" s="680"/>
      <c r="J40" s="680"/>
      <c r="K40" s="680"/>
      <c r="L40" s="680"/>
      <c r="M40" s="680"/>
      <c r="N40" s="680"/>
      <c r="O40" s="680"/>
      <c r="P40" s="680"/>
      <c r="Q40" s="681"/>
      <c r="R40" s="682" t="s">
        <v>182</v>
      </c>
      <c r="S40" s="683"/>
      <c r="T40" s="683"/>
      <c r="U40" s="683"/>
      <c r="V40" s="683"/>
      <c r="W40" s="683"/>
      <c r="X40" s="683"/>
      <c r="Y40" s="684"/>
      <c r="Z40" s="685" t="s">
        <v>237</v>
      </c>
      <c r="AA40" s="685"/>
      <c r="AB40" s="685"/>
      <c r="AC40" s="685"/>
      <c r="AD40" s="686" t="s">
        <v>237</v>
      </c>
      <c r="AE40" s="686"/>
      <c r="AF40" s="686"/>
      <c r="AG40" s="686"/>
      <c r="AH40" s="686"/>
      <c r="AI40" s="686"/>
      <c r="AJ40" s="686"/>
      <c r="AK40" s="686"/>
      <c r="AL40" s="687" t="s">
        <v>182</v>
      </c>
      <c r="AM40" s="688"/>
      <c r="AN40" s="688"/>
      <c r="AO40" s="689"/>
      <c r="AQ40" s="760" t="s">
        <v>342</v>
      </c>
      <c r="AR40" s="761"/>
      <c r="AS40" s="761"/>
      <c r="AT40" s="761"/>
      <c r="AU40" s="761"/>
      <c r="AV40" s="761"/>
      <c r="AW40" s="761"/>
      <c r="AX40" s="761"/>
      <c r="AY40" s="762"/>
      <c r="AZ40" s="682">
        <v>1486</v>
      </c>
      <c r="BA40" s="683"/>
      <c r="BB40" s="683"/>
      <c r="BC40" s="683"/>
      <c r="BD40" s="718"/>
      <c r="BE40" s="718"/>
      <c r="BF40" s="749"/>
      <c r="BG40" s="763" t="s">
        <v>343</v>
      </c>
      <c r="BH40" s="764"/>
      <c r="BI40" s="764"/>
      <c r="BJ40" s="764"/>
      <c r="BK40" s="764"/>
      <c r="BL40" s="236"/>
      <c r="BM40" s="698" t="s">
        <v>344</v>
      </c>
      <c r="BN40" s="698"/>
      <c r="BO40" s="698"/>
      <c r="BP40" s="698"/>
      <c r="BQ40" s="698"/>
      <c r="BR40" s="698"/>
      <c r="BS40" s="698"/>
      <c r="BT40" s="698"/>
      <c r="BU40" s="699"/>
      <c r="BV40" s="682">
        <v>94</v>
      </c>
      <c r="BW40" s="683"/>
      <c r="BX40" s="683"/>
      <c r="BY40" s="683"/>
      <c r="BZ40" s="683"/>
      <c r="CA40" s="683"/>
      <c r="CB40" s="692"/>
      <c r="CD40" s="697" t="s">
        <v>345</v>
      </c>
      <c r="CE40" s="698"/>
      <c r="CF40" s="698"/>
      <c r="CG40" s="698"/>
      <c r="CH40" s="698"/>
      <c r="CI40" s="698"/>
      <c r="CJ40" s="698"/>
      <c r="CK40" s="698"/>
      <c r="CL40" s="698"/>
      <c r="CM40" s="698"/>
      <c r="CN40" s="698"/>
      <c r="CO40" s="698"/>
      <c r="CP40" s="698"/>
      <c r="CQ40" s="699"/>
      <c r="CR40" s="682">
        <v>427968</v>
      </c>
      <c r="CS40" s="683"/>
      <c r="CT40" s="683"/>
      <c r="CU40" s="683"/>
      <c r="CV40" s="683"/>
      <c r="CW40" s="683"/>
      <c r="CX40" s="683"/>
      <c r="CY40" s="684"/>
      <c r="CZ40" s="687">
        <v>1.6</v>
      </c>
      <c r="DA40" s="716"/>
      <c r="DB40" s="716"/>
      <c r="DC40" s="720"/>
      <c r="DD40" s="691">
        <v>3668</v>
      </c>
      <c r="DE40" s="683"/>
      <c r="DF40" s="683"/>
      <c r="DG40" s="683"/>
      <c r="DH40" s="683"/>
      <c r="DI40" s="683"/>
      <c r="DJ40" s="683"/>
      <c r="DK40" s="684"/>
      <c r="DL40" s="691">
        <v>3668</v>
      </c>
      <c r="DM40" s="683"/>
      <c r="DN40" s="683"/>
      <c r="DO40" s="683"/>
      <c r="DP40" s="683"/>
      <c r="DQ40" s="683"/>
      <c r="DR40" s="683"/>
      <c r="DS40" s="683"/>
      <c r="DT40" s="683"/>
      <c r="DU40" s="683"/>
      <c r="DV40" s="684"/>
      <c r="DW40" s="687">
        <v>0</v>
      </c>
      <c r="DX40" s="716"/>
      <c r="DY40" s="716"/>
      <c r="DZ40" s="716"/>
      <c r="EA40" s="716"/>
      <c r="EB40" s="716"/>
      <c r="EC40" s="717"/>
    </row>
    <row r="41" spans="2:133" ht="11.25" customHeight="1" x14ac:dyDescent="0.2">
      <c r="B41" s="679" t="s">
        <v>346</v>
      </c>
      <c r="C41" s="680"/>
      <c r="D41" s="680"/>
      <c r="E41" s="680"/>
      <c r="F41" s="680"/>
      <c r="G41" s="680"/>
      <c r="H41" s="680"/>
      <c r="I41" s="680"/>
      <c r="J41" s="680"/>
      <c r="K41" s="680"/>
      <c r="L41" s="680"/>
      <c r="M41" s="680"/>
      <c r="N41" s="680"/>
      <c r="O41" s="680"/>
      <c r="P41" s="680"/>
      <c r="Q41" s="681"/>
      <c r="R41" s="682">
        <v>540346</v>
      </c>
      <c r="S41" s="683"/>
      <c r="T41" s="683"/>
      <c r="U41" s="683"/>
      <c r="V41" s="683"/>
      <c r="W41" s="683"/>
      <c r="X41" s="683"/>
      <c r="Y41" s="684"/>
      <c r="Z41" s="685">
        <v>1.9</v>
      </c>
      <c r="AA41" s="685"/>
      <c r="AB41" s="685"/>
      <c r="AC41" s="685"/>
      <c r="AD41" s="686" t="s">
        <v>182</v>
      </c>
      <c r="AE41" s="686"/>
      <c r="AF41" s="686"/>
      <c r="AG41" s="686"/>
      <c r="AH41" s="686"/>
      <c r="AI41" s="686"/>
      <c r="AJ41" s="686"/>
      <c r="AK41" s="686"/>
      <c r="AL41" s="687" t="s">
        <v>136</v>
      </c>
      <c r="AM41" s="688"/>
      <c r="AN41" s="688"/>
      <c r="AO41" s="689"/>
      <c r="AQ41" s="760" t="s">
        <v>347</v>
      </c>
      <c r="AR41" s="761"/>
      <c r="AS41" s="761"/>
      <c r="AT41" s="761"/>
      <c r="AU41" s="761"/>
      <c r="AV41" s="761"/>
      <c r="AW41" s="761"/>
      <c r="AX41" s="761"/>
      <c r="AY41" s="762"/>
      <c r="AZ41" s="682">
        <v>665674</v>
      </c>
      <c r="BA41" s="683"/>
      <c r="BB41" s="683"/>
      <c r="BC41" s="683"/>
      <c r="BD41" s="718"/>
      <c r="BE41" s="718"/>
      <c r="BF41" s="749"/>
      <c r="BG41" s="763"/>
      <c r="BH41" s="764"/>
      <c r="BI41" s="764"/>
      <c r="BJ41" s="764"/>
      <c r="BK41" s="764"/>
      <c r="BL41" s="236"/>
      <c r="BM41" s="698" t="s">
        <v>348</v>
      </c>
      <c r="BN41" s="698"/>
      <c r="BO41" s="698"/>
      <c r="BP41" s="698"/>
      <c r="BQ41" s="698"/>
      <c r="BR41" s="698"/>
      <c r="BS41" s="698"/>
      <c r="BT41" s="698"/>
      <c r="BU41" s="699"/>
      <c r="BV41" s="682" t="s">
        <v>136</v>
      </c>
      <c r="BW41" s="683"/>
      <c r="BX41" s="683"/>
      <c r="BY41" s="683"/>
      <c r="BZ41" s="683"/>
      <c r="CA41" s="683"/>
      <c r="CB41" s="692"/>
      <c r="CD41" s="697" t="s">
        <v>349</v>
      </c>
      <c r="CE41" s="698"/>
      <c r="CF41" s="698"/>
      <c r="CG41" s="698"/>
      <c r="CH41" s="698"/>
      <c r="CI41" s="698"/>
      <c r="CJ41" s="698"/>
      <c r="CK41" s="698"/>
      <c r="CL41" s="698"/>
      <c r="CM41" s="698"/>
      <c r="CN41" s="698"/>
      <c r="CO41" s="698"/>
      <c r="CP41" s="698"/>
      <c r="CQ41" s="699"/>
      <c r="CR41" s="682" t="s">
        <v>136</v>
      </c>
      <c r="CS41" s="718"/>
      <c r="CT41" s="718"/>
      <c r="CU41" s="718"/>
      <c r="CV41" s="718"/>
      <c r="CW41" s="718"/>
      <c r="CX41" s="718"/>
      <c r="CY41" s="719"/>
      <c r="CZ41" s="687" t="s">
        <v>136</v>
      </c>
      <c r="DA41" s="716"/>
      <c r="DB41" s="716"/>
      <c r="DC41" s="720"/>
      <c r="DD41" s="691" t="s">
        <v>237</v>
      </c>
      <c r="DE41" s="718"/>
      <c r="DF41" s="718"/>
      <c r="DG41" s="718"/>
      <c r="DH41" s="718"/>
      <c r="DI41" s="718"/>
      <c r="DJ41" s="718"/>
      <c r="DK41" s="719"/>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2">
      <c r="B42" s="723" t="s">
        <v>350</v>
      </c>
      <c r="C42" s="724"/>
      <c r="D42" s="724"/>
      <c r="E42" s="724"/>
      <c r="F42" s="724"/>
      <c r="G42" s="724"/>
      <c r="H42" s="724"/>
      <c r="I42" s="724"/>
      <c r="J42" s="724"/>
      <c r="K42" s="724"/>
      <c r="L42" s="724"/>
      <c r="M42" s="724"/>
      <c r="N42" s="724"/>
      <c r="O42" s="724"/>
      <c r="P42" s="724"/>
      <c r="Q42" s="725"/>
      <c r="R42" s="767">
        <v>28222906</v>
      </c>
      <c r="S42" s="768"/>
      <c r="T42" s="768"/>
      <c r="U42" s="768"/>
      <c r="V42" s="768"/>
      <c r="W42" s="768"/>
      <c r="X42" s="768"/>
      <c r="Y42" s="776"/>
      <c r="Z42" s="777">
        <v>100</v>
      </c>
      <c r="AA42" s="777"/>
      <c r="AB42" s="777"/>
      <c r="AC42" s="777"/>
      <c r="AD42" s="778">
        <v>14699708</v>
      </c>
      <c r="AE42" s="778"/>
      <c r="AF42" s="778"/>
      <c r="AG42" s="778"/>
      <c r="AH42" s="778"/>
      <c r="AI42" s="778"/>
      <c r="AJ42" s="778"/>
      <c r="AK42" s="778"/>
      <c r="AL42" s="779">
        <v>100</v>
      </c>
      <c r="AM42" s="754"/>
      <c r="AN42" s="754"/>
      <c r="AO42" s="780"/>
      <c r="AQ42" s="781" t="s">
        <v>351</v>
      </c>
      <c r="AR42" s="782"/>
      <c r="AS42" s="782"/>
      <c r="AT42" s="782"/>
      <c r="AU42" s="782"/>
      <c r="AV42" s="782"/>
      <c r="AW42" s="782"/>
      <c r="AX42" s="782"/>
      <c r="AY42" s="783"/>
      <c r="AZ42" s="767">
        <v>2051940</v>
      </c>
      <c r="BA42" s="768"/>
      <c r="BB42" s="768"/>
      <c r="BC42" s="768"/>
      <c r="BD42" s="753"/>
      <c r="BE42" s="753"/>
      <c r="BF42" s="755"/>
      <c r="BG42" s="765"/>
      <c r="BH42" s="766"/>
      <c r="BI42" s="766"/>
      <c r="BJ42" s="766"/>
      <c r="BK42" s="766"/>
      <c r="BL42" s="237"/>
      <c r="BM42" s="708" t="s">
        <v>352</v>
      </c>
      <c r="BN42" s="708"/>
      <c r="BO42" s="708"/>
      <c r="BP42" s="708"/>
      <c r="BQ42" s="708"/>
      <c r="BR42" s="708"/>
      <c r="BS42" s="708"/>
      <c r="BT42" s="708"/>
      <c r="BU42" s="709"/>
      <c r="BV42" s="767">
        <v>420</v>
      </c>
      <c r="BW42" s="768"/>
      <c r="BX42" s="768"/>
      <c r="BY42" s="768"/>
      <c r="BZ42" s="768"/>
      <c r="CA42" s="768"/>
      <c r="CB42" s="775"/>
      <c r="CD42" s="679" t="s">
        <v>353</v>
      </c>
      <c r="CE42" s="680"/>
      <c r="CF42" s="680"/>
      <c r="CG42" s="680"/>
      <c r="CH42" s="680"/>
      <c r="CI42" s="680"/>
      <c r="CJ42" s="680"/>
      <c r="CK42" s="680"/>
      <c r="CL42" s="680"/>
      <c r="CM42" s="680"/>
      <c r="CN42" s="680"/>
      <c r="CO42" s="680"/>
      <c r="CP42" s="680"/>
      <c r="CQ42" s="681"/>
      <c r="CR42" s="682">
        <v>2943848</v>
      </c>
      <c r="CS42" s="683"/>
      <c r="CT42" s="683"/>
      <c r="CU42" s="683"/>
      <c r="CV42" s="683"/>
      <c r="CW42" s="683"/>
      <c r="CX42" s="683"/>
      <c r="CY42" s="684"/>
      <c r="CZ42" s="687">
        <v>10.7</v>
      </c>
      <c r="DA42" s="688"/>
      <c r="DB42" s="688"/>
      <c r="DC42" s="700"/>
      <c r="DD42" s="691">
        <v>443014</v>
      </c>
      <c r="DE42" s="683"/>
      <c r="DF42" s="683"/>
      <c r="DG42" s="683"/>
      <c r="DH42" s="683"/>
      <c r="DI42" s="683"/>
      <c r="DJ42" s="683"/>
      <c r="DK42" s="684"/>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2">
      <c r="BV43" s="238"/>
      <c r="BW43" s="238"/>
      <c r="BX43" s="238"/>
      <c r="BY43" s="238"/>
      <c r="BZ43" s="238"/>
      <c r="CA43" s="238"/>
      <c r="CB43" s="238"/>
      <c r="CD43" s="679" t="s">
        <v>354</v>
      </c>
      <c r="CE43" s="680"/>
      <c r="CF43" s="680"/>
      <c r="CG43" s="680"/>
      <c r="CH43" s="680"/>
      <c r="CI43" s="680"/>
      <c r="CJ43" s="680"/>
      <c r="CK43" s="680"/>
      <c r="CL43" s="680"/>
      <c r="CM43" s="680"/>
      <c r="CN43" s="680"/>
      <c r="CO43" s="680"/>
      <c r="CP43" s="680"/>
      <c r="CQ43" s="681"/>
      <c r="CR43" s="682">
        <v>75109</v>
      </c>
      <c r="CS43" s="718"/>
      <c r="CT43" s="718"/>
      <c r="CU43" s="718"/>
      <c r="CV43" s="718"/>
      <c r="CW43" s="718"/>
      <c r="CX43" s="718"/>
      <c r="CY43" s="719"/>
      <c r="CZ43" s="687">
        <v>0.3</v>
      </c>
      <c r="DA43" s="716"/>
      <c r="DB43" s="716"/>
      <c r="DC43" s="720"/>
      <c r="DD43" s="691">
        <v>71207</v>
      </c>
      <c r="DE43" s="718"/>
      <c r="DF43" s="718"/>
      <c r="DG43" s="718"/>
      <c r="DH43" s="718"/>
      <c r="DI43" s="718"/>
      <c r="DJ43" s="718"/>
      <c r="DK43" s="719"/>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2">
      <c r="CD44" s="794" t="s">
        <v>302</v>
      </c>
      <c r="CE44" s="795"/>
      <c r="CF44" s="679" t="s">
        <v>355</v>
      </c>
      <c r="CG44" s="680"/>
      <c r="CH44" s="680"/>
      <c r="CI44" s="680"/>
      <c r="CJ44" s="680"/>
      <c r="CK44" s="680"/>
      <c r="CL44" s="680"/>
      <c r="CM44" s="680"/>
      <c r="CN44" s="680"/>
      <c r="CO44" s="680"/>
      <c r="CP44" s="680"/>
      <c r="CQ44" s="681"/>
      <c r="CR44" s="682">
        <v>2525381</v>
      </c>
      <c r="CS44" s="683"/>
      <c r="CT44" s="683"/>
      <c r="CU44" s="683"/>
      <c r="CV44" s="683"/>
      <c r="CW44" s="683"/>
      <c r="CX44" s="683"/>
      <c r="CY44" s="684"/>
      <c r="CZ44" s="687">
        <v>9.1999999999999993</v>
      </c>
      <c r="DA44" s="688"/>
      <c r="DB44" s="688"/>
      <c r="DC44" s="700"/>
      <c r="DD44" s="691">
        <v>382933</v>
      </c>
      <c r="DE44" s="683"/>
      <c r="DF44" s="683"/>
      <c r="DG44" s="683"/>
      <c r="DH44" s="683"/>
      <c r="DI44" s="683"/>
      <c r="DJ44" s="683"/>
      <c r="DK44" s="684"/>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2">
      <c r="CD45" s="796"/>
      <c r="CE45" s="797"/>
      <c r="CF45" s="679" t="s">
        <v>356</v>
      </c>
      <c r="CG45" s="680"/>
      <c r="CH45" s="680"/>
      <c r="CI45" s="680"/>
      <c r="CJ45" s="680"/>
      <c r="CK45" s="680"/>
      <c r="CL45" s="680"/>
      <c r="CM45" s="680"/>
      <c r="CN45" s="680"/>
      <c r="CO45" s="680"/>
      <c r="CP45" s="680"/>
      <c r="CQ45" s="681"/>
      <c r="CR45" s="682">
        <v>1355010</v>
      </c>
      <c r="CS45" s="718"/>
      <c r="CT45" s="718"/>
      <c r="CU45" s="718"/>
      <c r="CV45" s="718"/>
      <c r="CW45" s="718"/>
      <c r="CX45" s="718"/>
      <c r="CY45" s="719"/>
      <c r="CZ45" s="687">
        <v>4.9000000000000004</v>
      </c>
      <c r="DA45" s="716"/>
      <c r="DB45" s="716"/>
      <c r="DC45" s="720"/>
      <c r="DD45" s="691">
        <v>108780</v>
      </c>
      <c r="DE45" s="718"/>
      <c r="DF45" s="718"/>
      <c r="DG45" s="718"/>
      <c r="DH45" s="718"/>
      <c r="DI45" s="718"/>
      <c r="DJ45" s="718"/>
      <c r="DK45" s="719"/>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6"/>
      <c r="CE46" s="797"/>
      <c r="CF46" s="679" t="s">
        <v>358</v>
      </c>
      <c r="CG46" s="680"/>
      <c r="CH46" s="680"/>
      <c r="CI46" s="680"/>
      <c r="CJ46" s="680"/>
      <c r="CK46" s="680"/>
      <c r="CL46" s="680"/>
      <c r="CM46" s="680"/>
      <c r="CN46" s="680"/>
      <c r="CO46" s="680"/>
      <c r="CP46" s="680"/>
      <c r="CQ46" s="681"/>
      <c r="CR46" s="682">
        <v>1030743</v>
      </c>
      <c r="CS46" s="683"/>
      <c r="CT46" s="683"/>
      <c r="CU46" s="683"/>
      <c r="CV46" s="683"/>
      <c r="CW46" s="683"/>
      <c r="CX46" s="683"/>
      <c r="CY46" s="684"/>
      <c r="CZ46" s="687">
        <v>3.7</v>
      </c>
      <c r="DA46" s="688"/>
      <c r="DB46" s="688"/>
      <c r="DC46" s="700"/>
      <c r="DD46" s="691">
        <v>248525</v>
      </c>
      <c r="DE46" s="683"/>
      <c r="DF46" s="683"/>
      <c r="DG46" s="683"/>
      <c r="DH46" s="683"/>
      <c r="DI46" s="683"/>
      <c r="DJ46" s="683"/>
      <c r="DK46" s="684"/>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6"/>
      <c r="CE47" s="797"/>
      <c r="CF47" s="679" t="s">
        <v>360</v>
      </c>
      <c r="CG47" s="680"/>
      <c r="CH47" s="680"/>
      <c r="CI47" s="680"/>
      <c r="CJ47" s="680"/>
      <c r="CK47" s="680"/>
      <c r="CL47" s="680"/>
      <c r="CM47" s="680"/>
      <c r="CN47" s="680"/>
      <c r="CO47" s="680"/>
      <c r="CP47" s="680"/>
      <c r="CQ47" s="681"/>
      <c r="CR47" s="682">
        <v>418467</v>
      </c>
      <c r="CS47" s="718"/>
      <c r="CT47" s="718"/>
      <c r="CU47" s="718"/>
      <c r="CV47" s="718"/>
      <c r="CW47" s="718"/>
      <c r="CX47" s="718"/>
      <c r="CY47" s="719"/>
      <c r="CZ47" s="687">
        <v>1.5</v>
      </c>
      <c r="DA47" s="716"/>
      <c r="DB47" s="716"/>
      <c r="DC47" s="720"/>
      <c r="DD47" s="691">
        <v>60081</v>
      </c>
      <c r="DE47" s="718"/>
      <c r="DF47" s="718"/>
      <c r="DG47" s="718"/>
      <c r="DH47" s="718"/>
      <c r="DI47" s="718"/>
      <c r="DJ47" s="718"/>
      <c r="DK47" s="719"/>
      <c r="DL47" s="769"/>
      <c r="DM47" s="770"/>
      <c r="DN47" s="770"/>
      <c r="DO47" s="770"/>
      <c r="DP47" s="770"/>
      <c r="DQ47" s="770"/>
      <c r="DR47" s="770"/>
      <c r="DS47" s="770"/>
      <c r="DT47" s="770"/>
      <c r="DU47" s="770"/>
      <c r="DV47" s="771"/>
      <c r="DW47" s="772"/>
      <c r="DX47" s="773"/>
      <c r="DY47" s="773"/>
      <c r="DZ47" s="773"/>
      <c r="EA47" s="773"/>
      <c r="EB47" s="773"/>
      <c r="EC47" s="774"/>
    </row>
    <row r="48" spans="2:133" ht="10.8" x14ac:dyDescent="0.2">
      <c r="B48" s="241" t="s">
        <v>361</v>
      </c>
      <c r="CD48" s="798"/>
      <c r="CE48" s="799"/>
      <c r="CF48" s="679" t="s">
        <v>362</v>
      </c>
      <c r="CG48" s="680"/>
      <c r="CH48" s="680"/>
      <c r="CI48" s="680"/>
      <c r="CJ48" s="680"/>
      <c r="CK48" s="680"/>
      <c r="CL48" s="680"/>
      <c r="CM48" s="680"/>
      <c r="CN48" s="680"/>
      <c r="CO48" s="680"/>
      <c r="CP48" s="680"/>
      <c r="CQ48" s="681"/>
      <c r="CR48" s="682" t="s">
        <v>182</v>
      </c>
      <c r="CS48" s="683"/>
      <c r="CT48" s="683"/>
      <c r="CU48" s="683"/>
      <c r="CV48" s="683"/>
      <c r="CW48" s="683"/>
      <c r="CX48" s="683"/>
      <c r="CY48" s="684"/>
      <c r="CZ48" s="687" t="s">
        <v>182</v>
      </c>
      <c r="DA48" s="688"/>
      <c r="DB48" s="688"/>
      <c r="DC48" s="700"/>
      <c r="DD48" s="691" t="s">
        <v>182</v>
      </c>
      <c r="DE48" s="683"/>
      <c r="DF48" s="683"/>
      <c r="DG48" s="683"/>
      <c r="DH48" s="683"/>
      <c r="DI48" s="683"/>
      <c r="DJ48" s="683"/>
      <c r="DK48" s="684"/>
      <c r="DL48" s="769"/>
      <c r="DM48" s="770"/>
      <c r="DN48" s="770"/>
      <c r="DO48" s="770"/>
      <c r="DP48" s="770"/>
      <c r="DQ48" s="770"/>
      <c r="DR48" s="770"/>
      <c r="DS48" s="770"/>
      <c r="DT48" s="770"/>
      <c r="DU48" s="770"/>
      <c r="DV48" s="771"/>
      <c r="DW48" s="772"/>
      <c r="DX48" s="773"/>
      <c r="DY48" s="773"/>
      <c r="DZ48" s="773"/>
      <c r="EA48" s="773"/>
      <c r="EB48" s="773"/>
      <c r="EC48" s="774"/>
    </row>
    <row r="49" spans="82:133" ht="11.25" customHeight="1" x14ac:dyDescent="0.2">
      <c r="CD49" s="723" t="s">
        <v>363</v>
      </c>
      <c r="CE49" s="724"/>
      <c r="CF49" s="724"/>
      <c r="CG49" s="724"/>
      <c r="CH49" s="724"/>
      <c r="CI49" s="724"/>
      <c r="CJ49" s="724"/>
      <c r="CK49" s="724"/>
      <c r="CL49" s="724"/>
      <c r="CM49" s="724"/>
      <c r="CN49" s="724"/>
      <c r="CO49" s="724"/>
      <c r="CP49" s="724"/>
      <c r="CQ49" s="725"/>
      <c r="CR49" s="767">
        <v>27574868</v>
      </c>
      <c r="CS49" s="753"/>
      <c r="CT49" s="753"/>
      <c r="CU49" s="753"/>
      <c r="CV49" s="753"/>
      <c r="CW49" s="753"/>
      <c r="CX49" s="753"/>
      <c r="CY49" s="784"/>
      <c r="CZ49" s="779">
        <v>100</v>
      </c>
      <c r="DA49" s="785"/>
      <c r="DB49" s="785"/>
      <c r="DC49" s="786"/>
      <c r="DD49" s="787">
        <v>17810869</v>
      </c>
      <c r="DE49" s="753"/>
      <c r="DF49" s="753"/>
      <c r="DG49" s="753"/>
      <c r="DH49" s="753"/>
      <c r="DI49" s="753"/>
      <c r="DJ49" s="753"/>
      <c r="DK49" s="784"/>
      <c r="DL49" s="788"/>
      <c r="DM49" s="789"/>
      <c r="DN49" s="789"/>
      <c r="DO49" s="789"/>
      <c r="DP49" s="789"/>
      <c r="DQ49" s="789"/>
      <c r="DR49" s="789"/>
      <c r="DS49" s="789"/>
      <c r="DT49" s="789"/>
      <c r="DU49" s="789"/>
      <c r="DV49" s="790"/>
      <c r="DW49" s="791"/>
      <c r="DX49" s="792"/>
      <c r="DY49" s="792"/>
      <c r="DZ49" s="792"/>
      <c r="EA49" s="792"/>
      <c r="EB49" s="792"/>
      <c r="EC49" s="793"/>
    </row>
  </sheetData>
  <sheetProtection algorithmName="SHA-512" hashValue="6OcMd9ZH2lDzjkEP2EWBDruRrDPLwZHVoGkxgbf5p5B+JbhA/lPMOp6v6Mxnt7mzo2DECHlcnhuuM7S7MHzzfw==" saltValue="027ucifHhhB35nYa77SQ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29" t="s">
        <v>365</v>
      </c>
      <c r="DK2" s="830"/>
      <c r="DL2" s="830"/>
      <c r="DM2" s="830"/>
      <c r="DN2" s="830"/>
      <c r="DO2" s="831"/>
      <c r="DP2" s="250"/>
      <c r="DQ2" s="829" t="s">
        <v>366</v>
      </c>
      <c r="DR2" s="830"/>
      <c r="DS2" s="830"/>
      <c r="DT2" s="830"/>
      <c r="DU2" s="830"/>
      <c r="DV2" s="830"/>
      <c r="DW2" s="830"/>
      <c r="DX2" s="830"/>
      <c r="DY2" s="830"/>
      <c r="DZ2" s="831"/>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2" t="s">
        <v>367</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3" t="s">
        <v>369</v>
      </c>
      <c r="B5" s="824"/>
      <c r="C5" s="824"/>
      <c r="D5" s="824"/>
      <c r="E5" s="824"/>
      <c r="F5" s="824"/>
      <c r="G5" s="824"/>
      <c r="H5" s="824"/>
      <c r="I5" s="824"/>
      <c r="J5" s="824"/>
      <c r="K5" s="824"/>
      <c r="L5" s="824"/>
      <c r="M5" s="824"/>
      <c r="N5" s="824"/>
      <c r="O5" s="824"/>
      <c r="P5" s="825"/>
      <c r="Q5" s="800" t="s">
        <v>370</v>
      </c>
      <c r="R5" s="801"/>
      <c r="S5" s="801"/>
      <c r="T5" s="801"/>
      <c r="U5" s="802"/>
      <c r="V5" s="800" t="s">
        <v>371</v>
      </c>
      <c r="W5" s="801"/>
      <c r="X5" s="801"/>
      <c r="Y5" s="801"/>
      <c r="Z5" s="802"/>
      <c r="AA5" s="800" t="s">
        <v>372</v>
      </c>
      <c r="AB5" s="801"/>
      <c r="AC5" s="801"/>
      <c r="AD5" s="801"/>
      <c r="AE5" s="801"/>
      <c r="AF5" s="833" t="s">
        <v>373</v>
      </c>
      <c r="AG5" s="801"/>
      <c r="AH5" s="801"/>
      <c r="AI5" s="801"/>
      <c r="AJ5" s="812"/>
      <c r="AK5" s="801" t="s">
        <v>374</v>
      </c>
      <c r="AL5" s="801"/>
      <c r="AM5" s="801"/>
      <c r="AN5" s="801"/>
      <c r="AO5" s="802"/>
      <c r="AP5" s="800" t="s">
        <v>375</v>
      </c>
      <c r="AQ5" s="801"/>
      <c r="AR5" s="801"/>
      <c r="AS5" s="801"/>
      <c r="AT5" s="802"/>
      <c r="AU5" s="800" t="s">
        <v>376</v>
      </c>
      <c r="AV5" s="801"/>
      <c r="AW5" s="801"/>
      <c r="AX5" s="801"/>
      <c r="AY5" s="812"/>
      <c r="AZ5" s="257"/>
      <c r="BA5" s="257"/>
      <c r="BB5" s="257"/>
      <c r="BC5" s="257"/>
      <c r="BD5" s="257"/>
      <c r="BE5" s="258"/>
      <c r="BF5" s="258"/>
      <c r="BG5" s="258"/>
      <c r="BH5" s="258"/>
      <c r="BI5" s="258"/>
      <c r="BJ5" s="258"/>
      <c r="BK5" s="258"/>
      <c r="BL5" s="258"/>
      <c r="BM5" s="258"/>
      <c r="BN5" s="258"/>
      <c r="BO5" s="258"/>
      <c r="BP5" s="258"/>
      <c r="BQ5" s="823" t="s">
        <v>377</v>
      </c>
      <c r="BR5" s="824"/>
      <c r="BS5" s="824"/>
      <c r="BT5" s="824"/>
      <c r="BU5" s="824"/>
      <c r="BV5" s="824"/>
      <c r="BW5" s="824"/>
      <c r="BX5" s="824"/>
      <c r="BY5" s="824"/>
      <c r="BZ5" s="824"/>
      <c r="CA5" s="824"/>
      <c r="CB5" s="824"/>
      <c r="CC5" s="824"/>
      <c r="CD5" s="824"/>
      <c r="CE5" s="824"/>
      <c r="CF5" s="824"/>
      <c r="CG5" s="825"/>
      <c r="CH5" s="800" t="s">
        <v>378</v>
      </c>
      <c r="CI5" s="801"/>
      <c r="CJ5" s="801"/>
      <c r="CK5" s="801"/>
      <c r="CL5" s="802"/>
      <c r="CM5" s="800" t="s">
        <v>379</v>
      </c>
      <c r="CN5" s="801"/>
      <c r="CO5" s="801"/>
      <c r="CP5" s="801"/>
      <c r="CQ5" s="802"/>
      <c r="CR5" s="800" t="s">
        <v>380</v>
      </c>
      <c r="CS5" s="801"/>
      <c r="CT5" s="801"/>
      <c r="CU5" s="801"/>
      <c r="CV5" s="802"/>
      <c r="CW5" s="800" t="s">
        <v>381</v>
      </c>
      <c r="CX5" s="801"/>
      <c r="CY5" s="801"/>
      <c r="CZ5" s="801"/>
      <c r="DA5" s="802"/>
      <c r="DB5" s="800" t="s">
        <v>382</v>
      </c>
      <c r="DC5" s="801"/>
      <c r="DD5" s="801"/>
      <c r="DE5" s="801"/>
      <c r="DF5" s="802"/>
      <c r="DG5" s="806" t="s">
        <v>383</v>
      </c>
      <c r="DH5" s="807"/>
      <c r="DI5" s="807"/>
      <c r="DJ5" s="807"/>
      <c r="DK5" s="808"/>
      <c r="DL5" s="806" t="s">
        <v>384</v>
      </c>
      <c r="DM5" s="807"/>
      <c r="DN5" s="807"/>
      <c r="DO5" s="807"/>
      <c r="DP5" s="808"/>
      <c r="DQ5" s="800" t="s">
        <v>385</v>
      </c>
      <c r="DR5" s="801"/>
      <c r="DS5" s="801"/>
      <c r="DT5" s="801"/>
      <c r="DU5" s="802"/>
      <c r="DV5" s="800" t="s">
        <v>376</v>
      </c>
      <c r="DW5" s="801"/>
      <c r="DX5" s="801"/>
      <c r="DY5" s="801"/>
      <c r="DZ5" s="812"/>
      <c r="EA5" s="255"/>
    </row>
    <row r="6" spans="1:131" s="256" customFormat="1" ht="26.25" customHeight="1" thickBot="1" x14ac:dyDescent="0.25">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3"/>
      <c r="BA6" s="253"/>
      <c r="BB6" s="253"/>
      <c r="BC6" s="253"/>
      <c r="BD6" s="253"/>
      <c r="BE6" s="254"/>
      <c r="BF6" s="254"/>
      <c r="BG6" s="254"/>
      <c r="BH6" s="254"/>
      <c r="BI6" s="254"/>
      <c r="BJ6" s="254"/>
      <c r="BK6" s="254"/>
      <c r="BL6" s="254"/>
      <c r="BM6" s="254"/>
      <c r="BN6" s="254"/>
      <c r="BO6" s="254"/>
      <c r="BP6" s="254"/>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5"/>
    </row>
    <row r="7" spans="1:131" s="256" customFormat="1" ht="26.25" customHeight="1" thickTop="1" x14ac:dyDescent="0.2">
      <c r="A7" s="259">
        <v>1</v>
      </c>
      <c r="B7" s="814" t="s">
        <v>386</v>
      </c>
      <c r="C7" s="815"/>
      <c r="D7" s="815"/>
      <c r="E7" s="815"/>
      <c r="F7" s="815"/>
      <c r="G7" s="815"/>
      <c r="H7" s="815"/>
      <c r="I7" s="815"/>
      <c r="J7" s="815"/>
      <c r="K7" s="815"/>
      <c r="L7" s="815"/>
      <c r="M7" s="815"/>
      <c r="N7" s="815"/>
      <c r="O7" s="815"/>
      <c r="P7" s="816"/>
      <c r="Q7" s="817">
        <v>28222</v>
      </c>
      <c r="R7" s="818"/>
      <c r="S7" s="818"/>
      <c r="T7" s="818"/>
      <c r="U7" s="818"/>
      <c r="V7" s="818">
        <v>27574</v>
      </c>
      <c r="W7" s="818"/>
      <c r="X7" s="818"/>
      <c r="Y7" s="818"/>
      <c r="Z7" s="818"/>
      <c r="AA7" s="818">
        <v>648</v>
      </c>
      <c r="AB7" s="818"/>
      <c r="AC7" s="818"/>
      <c r="AD7" s="818"/>
      <c r="AE7" s="819"/>
      <c r="AF7" s="820">
        <v>357</v>
      </c>
      <c r="AG7" s="821"/>
      <c r="AH7" s="821"/>
      <c r="AI7" s="821"/>
      <c r="AJ7" s="822"/>
      <c r="AK7" s="857">
        <v>656</v>
      </c>
      <c r="AL7" s="858"/>
      <c r="AM7" s="858"/>
      <c r="AN7" s="858"/>
      <c r="AO7" s="858"/>
      <c r="AP7" s="858">
        <v>26942</v>
      </c>
      <c r="AQ7" s="858"/>
      <c r="AR7" s="858"/>
      <c r="AS7" s="858"/>
      <c r="AT7" s="858"/>
      <c r="AU7" s="859"/>
      <c r="AV7" s="859"/>
      <c r="AW7" s="859"/>
      <c r="AX7" s="859"/>
      <c r="AY7" s="860"/>
      <c r="AZ7" s="253"/>
      <c r="BA7" s="253"/>
      <c r="BB7" s="253"/>
      <c r="BC7" s="253"/>
      <c r="BD7" s="253"/>
      <c r="BE7" s="254"/>
      <c r="BF7" s="254"/>
      <c r="BG7" s="254"/>
      <c r="BH7" s="254"/>
      <c r="BI7" s="254"/>
      <c r="BJ7" s="254"/>
      <c r="BK7" s="254"/>
      <c r="BL7" s="254"/>
      <c r="BM7" s="254"/>
      <c r="BN7" s="254"/>
      <c r="BO7" s="254"/>
      <c r="BP7" s="254"/>
      <c r="BQ7" s="260">
        <v>1</v>
      </c>
      <c r="BR7" s="263" t="s">
        <v>583</v>
      </c>
      <c r="BS7" s="851" t="s">
        <v>584</v>
      </c>
      <c r="BT7" s="852"/>
      <c r="BU7" s="852"/>
      <c r="BV7" s="852"/>
      <c r="BW7" s="852"/>
      <c r="BX7" s="852"/>
      <c r="BY7" s="852"/>
      <c r="BZ7" s="852"/>
      <c r="CA7" s="852"/>
      <c r="CB7" s="852"/>
      <c r="CC7" s="852"/>
      <c r="CD7" s="852"/>
      <c r="CE7" s="852"/>
      <c r="CF7" s="852"/>
      <c r="CG7" s="853"/>
      <c r="CH7" s="854" t="s">
        <v>576</v>
      </c>
      <c r="CI7" s="855"/>
      <c r="CJ7" s="855"/>
      <c r="CK7" s="855"/>
      <c r="CL7" s="856"/>
      <c r="CM7" s="854">
        <v>206</v>
      </c>
      <c r="CN7" s="855"/>
      <c r="CO7" s="855"/>
      <c r="CP7" s="855"/>
      <c r="CQ7" s="856"/>
      <c r="CR7" s="854">
        <v>3</v>
      </c>
      <c r="CS7" s="855"/>
      <c r="CT7" s="855"/>
      <c r="CU7" s="855"/>
      <c r="CV7" s="856"/>
      <c r="CW7" s="854" t="s">
        <v>576</v>
      </c>
      <c r="CX7" s="855"/>
      <c r="CY7" s="855"/>
      <c r="CZ7" s="855"/>
      <c r="DA7" s="856"/>
      <c r="DB7" s="854">
        <v>350</v>
      </c>
      <c r="DC7" s="855"/>
      <c r="DD7" s="855"/>
      <c r="DE7" s="855"/>
      <c r="DF7" s="856"/>
      <c r="DG7" s="854" t="s">
        <v>576</v>
      </c>
      <c r="DH7" s="855"/>
      <c r="DI7" s="855"/>
      <c r="DJ7" s="855"/>
      <c r="DK7" s="856"/>
      <c r="DL7" s="854" t="s">
        <v>576</v>
      </c>
      <c r="DM7" s="855"/>
      <c r="DN7" s="855"/>
      <c r="DO7" s="855"/>
      <c r="DP7" s="856"/>
      <c r="DQ7" s="854" t="s">
        <v>576</v>
      </c>
      <c r="DR7" s="855"/>
      <c r="DS7" s="855"/>
      <c r="DT7" s="855"/>
      <c r="DU7" s="856"/>
      <c r="DV7" s="835"/>
      <c r="DW7" s="836"/>
      <c r="DX7" s="836"/>
      <c r="DY7" s="836"/>
      <c r="DZ7" s="837"/>
      <c r="EA7" s="255"/>
    </row>
    <row r="8" spans="1:131" s="256" customFormat="1" ht="26.25" customHeight="1" x14ac:dyDescent="0.2">
      <c r="A8" s="261">
        <v>2</v>
      </c>
      <c r="B8" s="838"/>
      <c r="C8" s="839"/>
      <c r="D8" s="839"/>
      <c r="E8" s="839"/>
      <c r="F8" s="839"/>
      <c r="G8" s="839"/>
      <c r="H8" s="839"/>
      <c r="I8" s="839"/>
      <c r="J8" s="839"/>
      <c r="K8" s="839"/>
      <c r="L8" s="839"/>
      <c r="M8" s="839"/>
      <c r="N8" s="839"/>
      <c r="O8" s="839"/>
      <c r="P8" s="840"/>
      <c r="Q8" s="841"/>
      <c r="R8" s="842"/>
      <c r="S8" s="842"/>
      <c r="T8" s="842"/>
      <c r="U8" s="842"/>
      <c r="V8" s="842"/>
      <c r="W8" s="842"/>
      <c r="X8" s="842"/>
      <c r="Y8" s="842"/>
      <c r="Z8" s="842"/>
      <c r="AA8" s="842"/>
      <c r="AB8" s="842"/>
      <c r="AC8" s="842"/>
      <c r="AD8" s="842"/>
      <c r="AE8" s="843"/>
      <c r="AF8" s="844"/>
      <c r="AG8" s="845"/>
      <c r="AH8" s="845"/>
      <c r="AI8" s="845"/>
      <c r="AJ8" s="846"/>
      <c r="AK8" s="847"/>
      <c r="AL8" s="848"/>
      <c r="AM8" s="848"/>
      <c r="AN8" s="848"/>
      <c r="AO8" s="848"/>
      <c r="AP8" s="848"/>
      <c r="AQ8" s="848"/>
      <c r="AR8" s="848"/>
      <c r="AS8" s="848"/>
      <c r="AT8" s="848"/>
      <c r="AU8" s="849"/>
      <c r="AV8" s="849"/>
      <c r="AW8" s="849"/>
      <c r="AX8" s="849"/>
      <c r="AY8" s="850"/>
      <c r="AZ8" s="253"/>
      <c r="BA8" s="253"/>
      <c r="BB8" s="253"/>
      <c r="BC8" s="253"/>
      <c r="BD8" s="253"/>
      <c r="BE8" s="254"/>
      <c r="BF8" s="254"/>
      <c r="BG8" s="254"/>
      <c r="BH8" s="254"/>
      <c r="BI8" s="254"/>
      <c r="BJ8" s="254"/>
      <c r="BK8" s="254"/>
      <c r="BL8" s="254"/>
      <c r="BM8" s="254"/>
      <c r="BN8" s="254"/>
      <c r="BO8" s="254"/>
      <c r="BP8" s="254"/>
      <c r="BQ8" s="262">
        <v>2</v>
      </c>
      <c r="BR8" s="263"/>
      <c r="BS8" s="851" t="s">
        <v>585</v>
      </c>
      <c r="BT8" s="852"/>
      <c r="BU8" s="852"/>
      <c r="BV8" s="852"/>
      <c r="BW8" s="852"/>
      <c r="BX8" s="852"/>
      <c r="BY8" s="852"/>
      <c r="BZ8" s="852"/>
      <c r="CA8" s="852"/>
      <c r="CB8" s="852"/>
      <c r="CC8" s="852"/>
      <c r="CD8" s="852"/>
      <c r="CE8" s="852"/>
      <c r="CF8" s="852"/>
      <c r="CG8" s="853"/>
      <c r="CH8" s="854">
        <v>3</v>
      </c>
      <c r="CI8" s="855"/>
      <c r="CJ8" s="855"/>
      <c r="CK8" s="855"/>
      <c r="CL8" s="856"/>
      <c r="CM8" s="854">
        <v>45</v>
      </c>
      <c r="CN8" s="855"/>
      <c r="CO8" s="855"/>
      <c r="CP8" s="855"/>
      <c r="CQ8" s="856"/>
      <c r="CR8" s="854">
        <v>5</v>
      </c>
      <c r="CS8" s="855"/>
      <c r="CT8" s="855"/>
      <c r="CU8" s="855"/>
      <c r="CV8" s="856"/>
      <c r="CW8" s="854" t="s">
        <v>576</v>
      </c>
      <c r="CX8" s="855"/>
      <c r="CY8" s="855"/>
      <c r="CZ8" s="855"/>
      <c r="DA8" s="856"/>
      <c r="DB8" s="854" t="s">
        <v>576</v>
      </c>
      <c r="DC8" s="855"/>
      <c r="DD8" s="855"/>
      <c r="DE8" s="855"/>
      <c r="DF8" s="856"/>
      <c r="DG8" s="854" t="s">
        <v>576</v>
      </c>
      <c r="DH8" s="855"/>
      <c r="DI8" s="855"/>
      <c r="DJ8" s="855"/>
      <c r="DK8" s="856"/>
      <c r="DL8" s="854" t="s">
        <v>576</v>
      </c>
      <c r="DM8" s="855"/>
      <c r="DN8" s="855"/>
      <c r="DO8" s="855"/>
      <c r="DP8" s="856"/>
      <c r="DQ8" s="854" t="s">
        <v>576</v>
      </c>
      <c r="DR8" s="855"/>
      <c r="DS8" s="855"/>
      <c r="DT8" s="855"/>
      <c r="DU8" s="856"/>
      <c r="DV8" s="861"/>
      <c r="DW8" s="862"/>
      <c r="DX8" s="862"/>
      <c r="DY8" s="862"/>
      <c r="DZ8" s="863"/>
      <c r="EA8" s="255"/>
    </row>
    <row r="9" spans="1:131" s="256" customFormat="1" ht="26.25" customHeight="1" x14ac:dyDescent="0.2">
      <c r="A9" s="261">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53"/>
      <c r="BA9" s="253"/>
      <c r="BB9" s="253"/>
      <c r="BC9" s="253"/>
      <c r="BD9" s="253"/>
      <c r="BE9" s="254"/>
      <c r="BF9" s="254"/>
      <c r="BG9" s="254"/>
      <c r="BH9" s="254"/>
      <c r="BI9" s="254"/>
      <c r="BJ9" s="254"/>
      <c r="BK9" s="254"/>
      <c r="BL9" s="254"/>
      <c r="BM9" s="254"/>
      <c r="BN9" s="254"/>
      <c r="BO9" s="254"/>
      <c r="BP9" s="254"/>
      <c r="BQ9" s="262">
        <v>3</v>
      </c>
      <c r="BR9" s="263"/>
      <c r="BS9" s="851" t="s">
        <v>586</v>
      </c>
      <c r="BT9" s="852"/>
      <c r="BU9" s="852"/>
      <c r="BV9" s="852"/>
      <c r="BW9" s="852"/>
      <c r="BX9" s="852"/>
      <c r="BY9" s="852"/>
      <c r="BZ9" s="852"/>
      <c r="CA9" s="852"/>
      <c r="CB9" s="852"/>
      <c r="CC9" s="852"/>
      <c r="CD9" s="852"/>
      <c r="CE9" s="852"/>
      <c r="CF9" s="852"/>
      <c r="CG9" s="853"/>
      <c r="CH9" s="854">
        <v>30</v>
      </c>
      <c r="CI9" s="855"/>
      <c r="CJ9" s="855"/>
      <c r="CK9" s="855"/>
      <c r="CL9" s="856"/>
      <c r="CM9" s="854">
        <v>85</v>
      </c>
      <c r="CN9" s="855"/>
      <c r="CO9" s="855"/>
      <c r="CP9" s="855"/>
      <c r="CQ9" s="856"/>
      <c r="CR9" s="854">
        <v>84</v>
      </c>
      <c r="CS9" s="855"/>
      <c r="CT9" s="855"/>
      <c r="CU9" s="855"/>
      <c r="CV9" s="856"/>
      <c r="CW9" s="854">
        <v>36</v>
      </c>
      <c r="CX9" s="855"/>
      <c r="CY9" s="855"/>
      <c r="CZ9" s="855"/>
      <c r="DA9" s="856"/>
      <c r="DB9" s="854" t="s">
        <v>576</v>
      </c>
      <c r="DC9" s="855"/>
      <c r="DD9" s="855"/>
      <c r="DE9" s="855"/>
      <c r="DF9" s="856"/>
      <c r="DG9" s="854" t="s">
        <v>576</v>
      </c>
      <c r="DH9" s="855"/>
      <c r="DI9" s="855"/>
      <c r="DJ9" s="855"/>
      <c r="DK9" s="856"/>
      <c r="DL9" s="854" t="s">
        <v>576</v>
      </c>
      <c r="DM9" s="855"/>
      <c r="DN9" s="855"/>
      <c r="DO9" s="855"/>
      <c r="DP9" s="856"/>
      <c r="DQ9" s="854" t="s">
        <v>576</v>
      </c>
      <c r="DR9" s="855"/>
      <c r="DS9" s="855"/>
      <c r="DT9" s="855"/>
      <c r="DU9" s="856"/>
      <c r="DV9" s="861"/>
      <c r="DW9" s="862"/>
      <c r="DX9" s="862"/>
      <c r="DY9" s="862"/>
      <c r="DZ9" s="863"/>
      <c r="EA9" s="255"/>
    </row>
    <row r="10" spans="1:131" s="256" customFormat="1" ht="26.25" customHeight="1" x14ac:dyDescent="0.2">
      <c r="A10" s="261">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53"/>
      <c r="BA10" s="253"/>
      <c r="BB10" s="253"/>
      <c r="BC10" s="253"/>
      <c r="BD10" s="253"/>
      <c r="BE10" s="254"/>
      <c r="BF10" s="254"/>
      <c r="BG10" s="254"/>
      <c r="BH10" s="254"/>
      <c r="BI10" s="254"/>
      <c r="BJ10" s="254"/>
      <c r="BK10" s="254"/>
      <c r="BL10" s="254"/>
      <c r="BM10" s="254"/>
      <c r="BN10" s="254"/>
      <c r="BO10" s="254"/>
      <c r="BP10" s="254"/>
      <c r="BQ10" s="262">
        <v>4</v>
      </c>
      <c r="BR10" s="263"/>
      <c r="BS10" s="851" t="s">
        <v>587</v>
      </c>
      <c r="BT10" s="852"/>
      <c r="BU10" s="852"/>
      <c r="BV10" s="852"/>
      <c r="BW10" s="852"/>
      <c r="BX10" s="852"/>
      <c r="BY10" s="852"/>
      <c r="BZ10" s="852"/>
      <c r="CA10" s="852"/>
      <c r="CB10" s="852"/>
      <c r="CC10" s="852"/>
      <c r="CD10" s="852"/>
      <c r="CE10" s="852"/>
      <c r="CF10" s="852"/>
      <c r="CG10" s="853"/>
      <c r="CH10" s="854">
        <v>24</v>
      </c>
      <c r="CI10" s="855"/>
      <c r="CJ10" s="855"/>
      <c r="CK10" s="855"/>
      <c r="CL10" s="856"/>
      <c r="CM10" s="854">
        <v>52</v>
      </c>
      <c r="CN10" s="855"/>
      <c r="CO10" s="855"/>
      <c r="CP10" s="855"/>
      <c r="CQ10" s="856"/>
      <c r="CR10" s="854">
        <v>7</v>
      </c>
      <c r="CS10" s="855"/>
      <c r="CT10" s="855"/>
      <c r="CU10" s="855"/>
      <c r="CV10" s="856"/>
      <c r="CW10" s="854">
        <v>1</v>
      </c>
      <c r="CX10" s="855"/>
      <c r="CY10" s="855"/>
      <c r="CZ10" s="855"/>
      <c r="DA10" s="856"/>
      <c r="DB10" s="854" t="s">
        <v>576</v>
      </c>
      <c r="DC10" s="855"/>
      <c r="DD10" s="855"/>
      <c r="DE10" s="855"/>
      <c r="DF10" s="856"/>
      <c r="DG10" s="854" t="s">
        <v>576</v>
      </c>
      <c r="DH10" s="855"/>
      <c r="DI10" s="855"/>
      <c r="DJ10" s="855"/>
      <c r="DK10" s="856"/>
      <c r="DL10" s="854" t="s">
        <v>576</v>
      </c>
      <c r="DM10" s="855"/>
      <c r="DN10" s="855"/>
      <c r="DO10" s="855"/>
      <c r="DP10" s="856"/>
      <c r="DQ10" s="854" t="s">
        <v>576</v>
      </c>
      <c r="DR10" s="855"/>
      <c r="DS10" s="855"/>
      <c r="DT10" s="855"/>
      <c r="DU10" s="856"/>
      <c r="DV10" s="861"/>
      <c r="DW10" s="862"/>
      <c r="DX10" s="862"/>
      <c r="DY10" s="862"/>
      <c r="DZ10" s="863"/>
      <c r="EA10" s="255"/>
    </row>
    <row r="11" spans="1:131" s="256" customFormat="1" ht="26.25" customHeight="1" x14ac:dyDescent="0.2">
      <c r="A11" s="261">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3"/>
      <c r="BA11" s="253"/>
      <c r="BB11" s="253"/>
      <c r="BC11" s="253"/>
      <c r="BD11" s="253"/>
      <c r="BE11" s="254"/>
      <c r="BF11" s="254"/>
      <c r="BG11" s="254"/>
      <c r="BH11" s="254"/>
      <c r="BI11" s="254"/>
      <c r="BJ11" s="254"/>
      <c r="BK11" s="254"/>
      <c r="BL11" s="254"/>
      <c r="BM11" s="254"/>
      <c r="BN11" s="254"/>
      <c r="BO11" s="254"/>
      <c r="BP11" s="254"/>
      <c r="BQ11" s="262">
        <v>5</v>
      </c>
      <c r="BR11" s="263" t="s">
        <v>583</v>
      </c>
      <c r="BS11" s="851" t="s">
        <v>588</v>
      </c>
      <c r="BT11" s="852"/>
      <c r="BU11" s="852"/>
      <c r="BV11" s="852"/>
      <c r="BW11" s="852"/>
      <c r="BX11" s="852"/>
      <c r="BY11" s="852"/>
      <c r="BZ11" s="852"/>
      <c r="CA11" s="852"/>
      <c r="CB11" s="852"/>
      <c r="CC11" s="852"/>
      <c r="CD11" s="852"/>
      <c r="CE11" s="852"/>
      <c r="CF11" s="852"/>
      <c r="CG11" s="853"/>
      <c r="CH11" s="854">
        <v>45</v>
      </c>
      <c r="CI11" s="855"/>
      <c r="CJ11" s="855"/>
      <c r="CK11" s="855"/>
      <c r="CL11" s="856"/>
      <c r="CM11" s="854">
        <v>244</v>
      </c>
      <c r="CN11" s="855"/>
      <c r="CO11" s="855"/>
      <c r="CP11" s="855"/>
      <c r="CQ11" s="856"/>
      <c r="CR11" s="854">
        <v>39</v>
      </c>
      <c r="CS11" s="855"/>
      <c r="CT11" s="855"/>
      <c r="CU11" s="855"/>
      <c r="CV11" s="856"/>
      <c r="CW11" s="854" t="s">
        <v>576</v>
      </c>
      <c r="CX11" s="855"/>
      <c r="CY11" s="855"/>
      <c r="CZ11" s="855"/>
      <c r="DA11" s="856"/>
      <c r="DB11" s="854">
        <v>44</v>
      </c>
      <c r="DC11" s="855"/>
      <c r="DD11" s="855"/>
      <c r="DE11" s="855"/>
      <c r="DF11" s="856"/>
      <c r="DG11" s="854" t="s">
        <v>576</v>
      </c>
      <c r="DH11" s="855"/>
      <c r="DI11" s="855"/>
      <c r="DJ11" s="855"/>
      <c r="DK11" s="856"/>
      <c r="DL11" s="854" t="s">
        <v>576</v>
      </c>
      <c r="DM11" s="855"/>
      <c r="DN11" s="855"/>
      <c r="DO11" s="855"/>
      <c r="DP11" s="856"/>
      <c r="DQ11" s="854">
        <v>4</v>
      </c>
      <c r="DR11" s="855"/>
      <c r="DS11" s="855"/>
      <c r="DT11" s="855"/>
      <c r="DU11" s="856"/>
      <c r="DV11" s="861"/>
      <c r="DW11" s="862"/>
      <c r="DX11" s="862"/>
      <c r="DY11" s="862"/>
      <c r="DZ11" s="863"/>
      <c r="EA11" s="255"/>
    </row>
    <row r="12" spans="1:131" s="256" customFormat="1" ht="26.25" customHeight="1" x14ac:dyDescent="0.2">
      <c r="A12" s="261">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3"/>
      <c r="BA12" s="253"/>
      <c r="BB12" s="253"/>
      <c r="BC12" s="253"/>
      <c r="BD12" s="253"/>
      <c r="BE12" s="254"/>
      <c r="BF12" s="254"/>
      <c r="BG12" s="254"/>
      <c r="BH12" s="254"/>
      <c r="BI12" s="254"/>
      <c r="BJ12" s="254"/>
      <c r="BK12" s="254"/>
      <c r="BL12" s="254"/>
      <c r="BM12" s="254"/>
      <c r="BN12" s="254"/>
      <c r="BO12" s="254"/>
      <c r="BP12" s="254"/>
      <c r="BQ12" s="262">
        <v>6</v>
      </c>
      <c r="BR12" s="263"/>
      <c r="BS12" s="851"/>
      <c r="BT12" s="852"/>
      <c r="BU12" s="852"/>
      <c r="BV12" s="852"/>
      <c r="BW12" s="852"/>
      <c r="BX12" s="852"/>
      <c r="BY12" s="852"/>
      <c r="BZ12" s="852"/>
      <c r="CA12" s="852"/>
      <c r="CB12" s="852"/>
      <c r="CC12" s="852"/>
      <c r="CD12" s="852"/>
      <c r="CE12" s="852"/>
      <c r="CF12" s="852"/>
      <c r="CG12" s="853"/>
      <c r="CH12" s="854"/>
      <c r="CI12" s="855"/>
      <c r="CJ12" s="855"/>
      <c r="CK12" s="855"/>
      <c r="CL12" s="856"/>
      <c r="CM12" s="854"/>
      <c r="CN12" s="855"/>
      <c r="CO12" s="855"/>
      <c r="CP12" s="855"/>
      <c r="CQ12" s="856"/>
      <c r="CR12" s="854"/>
      <c r="CS12" s="855"/>
      <c r="CT12" s="855"/>
      <c r="CU12" s="855"/>
      <c r="CV12" s="856"/>
      <c r="CW12" s="854"/>
      <c r="CX12" s="855"/>
      <c r="CY12" s="855"/>
      <c r="CZ12" s="855"/>
      <c r="DA12" s="856"/>
      <c r="DB12" s="854"/>
      <c r="DC12" s="855"/>
      <c r="DD12" s="855"/>
      <c r="DE12" s="855"/>
      <c r="DF12" s="856"/>
      <c r="DG12" s="854"/>
      <c r="DH12" s="855"/>
      <c r="DI12" s="855"/>
      <c r="DJ12" s="855"/>
      <c r="DK12" s="856"/>
      <c r="DL12" s="854"/>
      <c r="DM12" s="855"/>
      <c r="DN12" s="855"/>
      <c r="DO12" s="855"/>
      <c r="DP12" s="856"/>
      <c r="DQ12" s="854"/>
      <c r="DR12" s="855"/>
      <c r="DS12" s="855"/>
      <c r="DT12" s="855"/>
      <c r="DU12" s="856"/>
      <c r="DV12" s="861"/>
      <c r="DW12" s="862"/>
      <c r="DX12" s="862"/>
      <c r="DY12" s="862"/>
      <c r="DZ12" s="863"/>
      <c r="EA12" s="255"/>
    </row>
    <row r="13" spans="1:131" s="256" customFormat="1" ht="26.25" customHeight="1" x14ac:dyDescent="0.2">
      <c r="A13" s="261">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3"/>
      <c r="BA13" s="253"/>
      <c r="BB13" s="253"/>
      <c r="BC13" s="253"/>
      <c r="BD13" s="253"/>
      <c r="BE13" s="254"/>
      <c r="BF13" s="254"/>
      <c r="BG13" s="254"/>
      <c r="BH13" s="254"/>
      <c r="BI13" s="254"/>
      <c r="BJ13" s="254"/>
      <c r="BK13" s="254"/>
      <c r="BL13" s="254"/>
      <c r="BM13" s="254"/>
      <c r="BN13" s="254"/>
      <c r="BO13" s="254"/>
      <c r="BP13" s="254"/>
      <c r="BQ13" s="262">
        <v>7</v>
      </c>
      <c r="BR13" s="263"/>
      <c r="BS13" s="851"/>
      <c r="BT13" s="852"/>
      <c r="BU13" s="852"/>
      <c r="BV13" s="852"/>
      <c r="BW13" s="852"/>
      <c r="BX13" s="852"/>
      <c r="BY13" s="852"/>
      <c r="BZ13" s="852"/>
      <c r="CA13" s="852"/>
      <c r="CB13" s="852"/>
      <c r="CC13" s="852"/>
      <c r="CD13" s="852"/>
      <c r="CE13" s="852"/>
      <c r="CF13" s="852"/>
      <c r="CG13" s="853"/>
      <c r="CH13" s="854"/>
      <c r="CI13" s="855"/>
      <c r="CJ13" s="855"/>
      <c r="CK13" s="855"/>
      <c r="CL13" s="856"/>
      <c r="CM13" s="854"/>
      <c r="CN13" s="855"/>
      <c r="CO13" s="855"/>
      <c r="CP13" s="855"/>
      <c r="CQ13" s="856"/>
      <c r="CR13" s="854"/>
      <c r="CS13" s="855"/>
      <c r="CT13" s="855"/>
      <c r="CU13" s="855"/>
      <c r="CV13" s="856"/>
      <c r="CW13" s="854"/>
      <c r="CX13" s="855"/>
      <c r="CY13" s="855"/>
      <c r="CZ13" s="855"/>
      <c r="DA13" s="856"/>
      <c r="DB13" s="854"/>
      <c r="DC13" s="855"/>
      <c r="DD13" s="855"/>
      <c r="DE13" s="855"/>
      <c r="DF13" s="856"/>
      <c r="DG13" s="854"/>
      <c r="DH13" s="855"/>
      <c r="DI13" s="855"/>
      <c r="DJ13" s="855"/>
      <c r="DK13" s="856"/>
      <c r="DL13" s="854"/>
      <c r="DM13" s="855"/>
      <c r="DN13" s="855"/>
      <c r="DO13" s="855"/>
      <c r="DP13" s="856"/>
      <c r="DQ13" s="854"/>
      <c r="DR13" s="855"/>
      <c r="DS13" s="855"/>
      <c r="DT13" s="855"/>
      <c r="DU13" s="856"/>
      <c r="DV13" s="861"/>
      <c r="DW13" s="862"/>
      <c r="DX13" s="862"/>
      <c r="DY13" s="862"/>
      <c r="DZ13" s="863"/>
      <c r="EA13" s="255"/>
    </row>
    <row r="14" spans="1:131" s="256" customFormat="1" ht="26.25" customHeight="1" x14ac:dyDescent="0.2">
      <c r="A14" s="261">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3"/>
      <c r="BA14" s="253"/>
      <c r="BB14" s="253"/>
      <c r="BC14" s="253"/>
      <c r="BD14" s="253"/>
      <c r="BE14" s="254"/>
      <c r="BF14" s="254"/>
      <c r="BG14" s="254"/>
      <c r="BH14" s="254"/>
      <c r="BI14" s="254"/>
      <c r="BJ14" s="254"/>
      <c r="BK14" s="254"/>
      <c r="BL14" s="254"/>
      <c r="BM14" s="254"/>
      <c r="BN14" s="254"/>
      <c r="BO14" s="254"/>
      <c r="BP14" s="254"/>
      <c r="BQ14" s="262">
        <v>8</v>
      </c>
      <c r="BR14" s="263"/>
      <c r="BS14" s="851"/>
      <c r="BT14" s="852"/>
      <c r="BU14" s="852"/>
      <c r="BV14" s="852"/>
      <c r="BW14" s="852"/>
      <c r="BX14" s="852"/>
      <c r="BY14" s="852"/>
      <c r="BZ14" s="852"/>
      <c r="CA14" s="852"/>
      <c r="CB14" s="852"/>
      <c r="CC14" s="852"/>
      <c r="CD14" s="852"/>
      <c r="CE14" s="852"/>
      <c r="CF14" s="852"/>
      <c r="CG14" s="853"/>
      <c r="CH14" s="854"/>
      <c r="CI14" s="855"/>
      <c r="CJ14" s="855"/>
      <c r="CK14" s="855"/>
      <c r="CL14" s="856"/>
      <c r="CM14" s="854"/>
      <c r="CN14" s="855"/>
      <c r="CO14" s="855"/>
      <c r="CP14" s="855"/>
      <c r="CQ14" s="856"/>
      <c r="CR14" s="854"/>
      <c r="CS14" s="855"/>
      <c r="CT14" s="855"/>
      <c r="CU14" s="855"/>
      <c r="CV14" s="856"/>
      <c r="CW14" s="854"/>
      <c r="CX14" s="855"/>
      <c r="CY14" s="855"/>
      <c r="CZ14" s="855"/>
      <c r="DA14" s="856"/>
      <c r="DB14" s="854"/>
      <c r="DC14" s="855"/>
      <c r="DD14" s="855"/>
      <c r="DE14" s="855"/>
      <c r="DF14" s="856"/>
      <c r="DG14" s="854"/>
      <c r="DH14" s="855"/>
      <c r="DI14" s="855"/>
      <c r="DJ14" s="855"/>
      <c r="DK14" s="856"/>
      <c r="DL14" s="854"/>
      <c r="DM14" s="855"/>
      <c r="DN14" s="855"/>
      <c r="DO14" s="855"/>
      <c r="DP14" s="856"/>
      <c r="DQ14" s="854"/>
      <c r="DR14" s="855"/>
      <c r="DS14" s="855"/>
      <c r="DT14" s="855"/>
      <c r="DU14" s="856"/>
      <c r="DV14" s="861"/>
      <c r="DW14" s="862"/>
      <c r="DX14" s="862"/>
      <c r="DY14" s="862"/>
      <c r="DZ14" s="863"/>
      <c r="EA14" s="255"/>
    </row>
    <row r="15" spans="1:131" s="256" customFormat="1" ht="26.25" customHeight="1" x14ac:dyDescent="0.2">
      <c r="A15" s="261">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3"/>
      <c r="BA15" s="253"/>
      <c r="BB15" s="253"/>
      <c r="BC15" s="253"/>
      <c r="BD15" s="253"/>
      <c r="BE15" s="254"/>
      <c r="BF15" s="254"/>
      <c r="BG15" s="254"/>
      <c r="BH15" s="254"/>
      <c r="BI15" s="254"/>
      <c r="BJ15" s="254"/>
      <c r="BK15" s="254"/>
      <c r="BL15" s="254"/>
      <c r="BM15" s="254"/>
      <c r="BN15" s="254"/>
      <c r="BO15" s="254"/>
      <c r="BP15" s="254"/>
      <c r="BQ15" s="262">
        <v>9</v>
      </c>
      <c r="BR15" s="263"/>
      <c r="BS15" s="851"/>
      <c r="BT15" s="852"/>
      <c r="BU15" s="852"/>
      <c r="BV15" s="852"/>
      <c r="BW15" s="852"/>
      <c r="BX15" s="852"/>
      <c r="BY15" s="852"/>
      <c r="BZ15" s="852"/>
      <c r="CA15" s="852"/>
      <c r="CB15" s="852"/>
      <c r="CC15" s="852"/>
      <c r="CD15" s="852"/>
      <c r="CE15" s="852"/>
      <c r="CF15" s="852"/>
      <c r="CG15" s="853"/>
      <c r="CH15" s="854"/>
      <c r="CI15" s="855"/>
      <c r="CJ15" s="855"/>
      <c r="CK15" s="855"/>
      <c r="CL15" s="856"/>
      <c r="CM15" s="854"/>
      <c r="CN15" s="855"/>
      <c r="CO15" s="855"/>
      <c r="CP15" s="855"/>
      <c r="CQ15" s="856"/>
      <c r="CR15" s="854"/>
      <c r="CS15" s="855"/>
      <c r="CT15" s="855"/>
      <c r="CU15" s="855"/>
      <c r="CV15" s="856"/>
      <c r="CW15" s="854"/>
      <c r="CX15" s="855"/>
      <c r="CY15" s="855"/>
      <c r="CZ15" s="855"/>
      <c r="DA15" s="856"/>
      <c r="DB15" s="854"/>
      <c r="DC15" s="855"/>
      <c r="DD15" s="855"/>
      <c r="DE15" s="855"/>
      <c r="DF15" s="856"/>
      <c r="DG15" s="854"/>
      <c r="DH15" s="855"/>
      <c r="DI15" s="855"/>
      <c r="DJ15" s="855"/>
      <c r="DK15" s="856"/>
      <c r="DL15" s="854"/>
      <c r="DM15" s="855"/>
      <c r="DN15" s="855"/>
      <c r="DO15" s="855"/>
      <c r="DP15" s="856"/>
      <c r="DQ15" s="854"/>
      <c r="DR15" s="855"/>
      <c r="DS15" s="855"/>
      <c r="DT15" s="855"/>
      <c r="DU15" s="856"/>
      <c r="DV15" s="861"/>
      <c r="DW15" s="862"/>
      <c r="DX15" s="862"/>
      <c r="DY15" s="862"/>
      <c r="DZ15" s="863"/>
      <c r="EA15" s="255"/>
    </row>
    <row r="16" spans="1:131" s="256" customFormat="1" ht="26.25" customHeight="1" x14ac:dyDescent="0.2">
      <c r="A16" s="261">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3"/>
      <c r="BA16" s="253"/>
      <c r="BB16" s="253"/>
      <c r="BC16" s="253"/>
      <c r="BD16" s="253"/>
      <c r="BE16" s="254"/>
      <c r="BF16" s="254"/>
      <c r="BG16" s="254"/>
      <c r="BH16" s="254"/>
      <c r="BI16" s="254"/>
      <c r="BJ16" s="254"/>
      <c r="BK16" s="254"/>
      <c r="BL16" s="254"/>
      <c r="BM16" s="254"/>
      <c r="BN16" s="254"/>
      <c r="BO16" s="254"/>
      <c r="BP16" s="254"/>
      <c r="BQ16" s="262">
        <v>10</v>
      </c>
      <c r="BR16" s="263"/>
      <c r="BS16" s="851"/>
      <c r="BT16" s="852"/>
      <c r="BU16" s="852"/>
      <c r="BV16" s="852"/>
      <c r="BW16" s="852"/>
      <c r="BX16" s="852"/>
      <c r="BY16" s="852"/>
      <c r="BZ16" s="852"/>
      <c r="CA16" s="852"/>
      <c r="CB16" s="852"/>
      <c r="CC16" s="852"/>
      <c r="CD16" s="852"/>
      <c r="CE16" s="852"/>
      <c r="CF16" s="852"/>
      <c r="CG16" s="853"/>
      <c r="CH16" s="854"/>
      <c r="CI16" s="855"/>
      <c r="CJ16" s="855"/>
      <c r="CK16" s="855"/>
      <c r="CL16" s="856"/>
      <c r="CM16" s="854"/>
      <c r="CN16" s="855"/>
      <c r="CO16" s="855"/>
      <c r="CP16" s="855"/>
      <c r="CQ16" s="856"/>
      <c r="CR16" s="854"/>
      <c r="CS16" s="855"/>
      <c r="CT16" s="855"/>
      <c r="CU16" s="855"/>
      <c r="CV16" s="856"/>
      <c r="CW16" s="854"/>
      <c r="CX16" s="855"/>
      <c r="CY16" s="855"/>
      <c r="CZ16" s="855"/>
      <c r="DA16" s="856"/>
      <c r="DB16" s="854"/>
      <c r="DC16" s="855"/>
      <c r="DD16" s="855"/>
      <c r="DE16" s="855"/>
      <c r="DF16" s="856"/>
      <c r="DG16" s="854"/>
      <c r="DH16" s="855"/>
      <c r="DI16" s="855"/>
      <c r="DJ16" s="855"/>
      <c r="DK16" s="856"/>
      <c r="DL16" s="854"/>
      <c r="DM16" s="855"/>
      <c r="DN16" s="855"/>
      <c r="DO16" s="855"/>
      <c r="DP16" s="856"/>
      <c r="DQ16" s="854"/>
      <c r="DR16" s="855"/>
      <c r="DS16" s="855"/>
      <c r="DT16" s="855"/>
      <c r="DU16" s="856"/>
      <c r="DV16" s="861"/>
      <c r="DW16" s="862"/>
      <c r="DX16" s="862"/>
      <c r="DY16" s="862"/>
      <c r="DZ16" s="863"/>
      <c r="EA16" s="255"/>
    </row>
    <row r="17" spans="1:131" s="256" customFormat="1" ht="26.25" customHeight="1" x14ac:dyDescent="0.2">
      <c r="A17" s="261">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3"/>
      <c r="BA17" s="253"/>
      <c r="BB17" s="253"/>
      <c r="BC17" s="253"/>
      <c r="BD17" s="253"/>
      <c r="BE17" s="254"/>
      <c r="BF17" s="254"/>
      <c r="BG17" s="254"/>
      <c r="BH17" s="254"/>
      <c r="BI17" s="254"/>
      <c r="BJ17" s="254"/>
      <c r="BK17" s="254"/>
      <c r="BL17" s="254"/>
      <c r="BM17" s="254"/>
      <c r="BN17" s="254"/>
      <c r="BO17" s="254"/>
      <c r="BP17" s="254"/>
      <c r="BQ17" s="262">
        <v>11</v>
      </c>
      <c r="BR17" s="263"/>
      <c r="BS17" s="851"/>
      <c r="BT17" s="852"/>
      <c r="BU17" s="852"/>
      <c r="BV17" s="852"/>
      <c r="BW17" s="852"/>
      <c r="BX17" s="852"/>
      <c r="BY17" s="852"/>
      <c r="BZ17" s="852"/>
      <c r="CA17" s="852"/>
      <c r="CB17" s="852"/>
      <c r="CC17" s="852"/>
      <c r="CD17" s="852"/>
      <c r="CE17" s="852"/>
      <c r="CF17" s="852"/>
      <c r="CG17" s="853"/>
      <c r="CH17" s="854"/>
      <c r="CI17" s="855"/>
      <c r="CJ17" s="855"/>
      <c r="CK17" s="855"/>
      <c r="CL17" s="856"/>
      <c r="CM17" s="854"/>
      <c r="CN17" s="855"/>
      <c r="CO17" s="855"/>
      <c r="CP17" s="855"/>
      <c r="CQ17" s="856"/>
      <c r="CR17" s="854"/>
      <c r="CS17" s="855"/>
      <c r="CT17" s="855"/>
      <c r="CU17" s="855"/>
      <c r="CV17" s="856"/>
      <c r="CW17" s="854"/>
      <c r="CX17" s="855"/>
      <c r="CY17" s="855"/>
      <c r="CZ17" s="855"/>
      <c r="DA17" s="856"/>
      <c r="DB17" s="854"/>
      <c r="DC17" s="855"/>
      <c r="DD17" s="855"/>
      <c r="DE17" s="855"/>
      <c r="DF17" s="856"/>
      <c r="DG17" s="854"/>
      <c r="DH17" s="855"/>
      <c r="DI17" s="855"/>
      <c r="DJ17" s="855"/>
      <c r="DK17" s="856"/>
      <c r="DL17" s="854"/>
      <c r="DM17" s="855"/>
      <c r="DN17" s="855"/>
      <c r="DO17" s="855"/>
      <c r="DP17" s="856"/>
      <c r="DQ17" s="854"/>
      <c r="DR17" s="855"/>
      <c r="DS17" s="855"/>
      <c r="DT17" s="855"/>
      <c r="DU17" s="856"/>
      <c r="DV17" s="861"/>
      <c r="DW17" s="862"/>
      <c r="DX17" s="862"/>
      <c r="DY17" s="862"/>
      <c r="DZ17" s="863"/>
      <c r="EA17" s="255"/>
    </row>
    <row r="18" spans="1:131" s="256" customFormat="1" ht="26.25" customHeight="1" x14ac:dyDescent="0.2">
      <c r="A18" s="261">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3"/>
      <c r="BA18" s="253"/>
      <c r="BB18" s="253"/>
      <c r="BC18" s="253"/>
      <c r="BD18" s="253"/>
      <c r="BE18" s="254"/>
      <c r="BF18" s="254"/>
      <c r="BG18" s="254"/>
      <c r="BH18" s="254"/>
      <c r="BI18" s="254"/>
      <c r="BJ18" s="254"/>
      <c r="BK18" s="254"/>
      <c r="BL18" s="254"/>
      <c r="BM18" s="254"/>
      <c r="BN18" s="254"/>
      <c r="BO18" s="254"/>
      <c r="BP18" s="254"/>
      <c r="BQ18" s="262">
        <v>12</v>
      </c>
      <c r="BR18" s="263"/>
      <c r="BS18" s="851"/>
      <c r="BT18" s="852"/>
      <c r="BU18" s="852"/>
      <c r="BV18" s="852"/>
      <c r="BW18" s="852"/>
      <c r="BX18" s="852"/>
      <c r="BY18" s="852"/>
      <c r="BZ18" s="852"/>
      <c r="CA18" s="852"/>
      <c r="CB18" s="852"/>
      <c r="CC18" s="852"/>
      <c r="CD18" s="852"/>
      <c r="CE18" s="852"/>
      <c r="CF18" s="852"/>
      <c r="CG18" s="853"/>
      <c r="CH18" s="854"/>
      <c r="CI18" s="855"/>
      <c r="CJ18" s="855"/>
      <c r="CK18" s="855"/>
      <c r="CL18" s="856"/>
      <c r="CM18" s="854"/>
      <c r="CN18" s="855"/>
      <c r="CO18" s="855"/>
      <c r="CP18" s="855"/>
      <c r="CQ18" s="856"/>
      <c r="CR18" s="854"/>
      <c r="CS18" s="855"/>
      <c r="CT18" s="855"/>
      <c r="CU18" s="855"/>
      <c r="CV18" s="856"/>
      <c r="CW18" s="854"/>
      <c r="CX18" s="855"/>
      <c r="CY18" s="855"/>
      <c r="CZ18" s="855"/>
      <c r="DA18" s="856"/>
      <c r="DB18" s="854"/>
      <c r="DC18" s="855"/>
      <c r="DD18" s="855"/>
      <c r="DE18" s="855"/>
      <c r="DF18" s="856"/>
      <c r="DG18" s="854"/>
      <c r="DH18" s="855"/>
      <c r="DI18" s="855"/>
      <c r="DJ18" s="855"/>
      <c r="DK18" s="856"/>
      <c r="DL18" s="854"/>
      <c r="DM18" s="855"/>
      <c r="DN18" s="855"/>
      <c r="DO18" s="855"/>
      <c r="DP18" s="856"/>
      <c r="DQ18" s="854"/>
      <c r="DR18" s="855"/>
      <c r="DS18" s="855"/>
      <c r="DT18" s="855"/>
      <c r="DU18" s="856"/>
      <c r="DV18" s="861"/>
      <c r="DW18" s="862"/>
      <c r="DX18" s="862"/>
      <c r="DY18" s="862"/>
      <c r="DZ18" s="863"/>
      <c r="EA18" s="255"/>
    </row>
    <row r="19" spans="1:131" s="256" customFormat="1" ht="26.25" customHeight="1" x14ac:dyDescent="0.2">
      <c r="A19" s="261">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3"/>
      <c r="BA19" s="253"/>
      <c r="BB19" s="253"/>
      <c r="BC19" s="253"/>
      <c r="BD19" s="253"/>
      <c r="BE19" s="254"/>
      <c r="BF19" s="254"/>
      <c r="BG19" s="254"/>
      <c r="BH19" s="254"/>
      <c r="BI19" s="254"/>
      <c r="BJ19" s="254"/>
      <c r="BK19" s="254"/>
      <c r="BL19" s="254"/>
      <c r="BM19" s="254"/>
      <c r="BN19" s="254"/>
      <c r="BO19" s="254"/>
      <c r="BP19" s="254"/>
      <c r="BQ19" s="262">
        <v>13</v>
      </c>
      <c r="BR19" s="263"/>
      <c r="BS19" s="851"/>
      <c r="BT19" s="852"/>
      <c r="BU19" s="852"/>
      <c r="BV19" s="852"/>
      <c r="BW19" s="852"/>
      <c r="BX19" s="852"/>
      <c r="BY19" s="852"/>
      <c r="BZ19" s="852"/>
      <c r="CA19" s="852"/>
      <c r="CB19" s="852"/>
      <c r="CC19" s="852"/>
      <c r="CD19" s="852"/>
      <c r="CE19" s="852"/>
      <c r="CF19" s="852"/>
      <c r="CG19" s="853"/>
      <c r="CH19" s="854"/>
      <c r="CI19" s="855"/>
      <c r="CJ19" s="855"/>
      <c r="CK19" s="855"/>
      <c r="CL19" s="856"/>
      <c r="CM19" s="854"/>
      <c r="CN19" s="855"/>
      <c r="CO19" s="855"/>
      <c r="CP19" s="855"/>
      <c r="CQ19" s="856"/>
      <c r="CR19" s="854"/>
      <c r="CS19" s="855"/>
      <c r="CT19" s="855"/>
      <c r="CU19" s="855"/>
      <c r="CV19" s="856"/>
      <c r="CW19" s="854"/>
      <c r="CX19" s="855"/>
      <c r="CY19" s="855"/>
      <c r="CZ19" s="855"/>
      <c r="DA19" s="856"/>
      <c r="DB19" s="854"/>
      <c r="DC19" s="855"/>
      <c r="DD19" s="855"/>
      <c r="DE19" s="855"/>
      <c r="DF19" s="856"/>
      <c r="DG19" s="854"/>
      <c r="DH19" s="855"/>
      <c r="DI19" s="855"/>
      <c r="DJ19" s="855"/>
      <c r="DK19" s="856"/>
      <c r="DL19" s="854"/>
      <c r="DM19" s="855"/>
      <c r="DN19" s="855"/>
      <c r="DO19" s="855"/>
      <c r="DP19" s="856"/>
      <c r="DQ19" s="854"/>
      <c r="DR19" s="855"/>
      <c r="DS19" s="855"/>
      <c r="DT19" s="855"/>
      <c r="DU19" s="856"/>
      <c r="DV19" s="861"/>
      <c r="DW19" s="862"/>
      <c r="DX19" s="862"/>
      <c r="DY19" s="862"/>
      <c r="DZ19" s="863"/>
      <c r="EA19" s="255"/>
    </row>
    <row r="20" spans="1:131" s="256" customFormat="1" ht="26.25" customHeight="1" x14ac:dyDescent="0.2">
      <c r="A20" s="261">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3"/>
      <c r="BA20" s="253"/>
      <c r="BB20" s="253"/>
      <c r="BC20" s="253"/>
      <c r="BD20" s="253"/>
      <c r="BE20" s="254"/>
      <c r="BF20" s="254"/>
      <c r="BG20" s="254"/>
      <c r="BH20" s="254"/>
      <c r="BI20" s="254"/>
      <c r="BJ20" s="254"/>
      <c r="BK20" s="254"/>
      <c r="BL20" s="254"/>
      <c r="BM20" s="254"/>
      <c r="BN20" s="254"/>
      <c r="BO20" s="254"/>
      <c r="BP20" s="254"/>
      <c r="BQ20" s="262">
        <v>14</v>
      </c>
      <c r="BR20" s="263"/>
      <c r="BS20" s="851"/>
      <c r="BT20" s="852"/>
      <c r="BU20" s="852"/>
      <c r="BV20" s="852"/>
      <c r="BW20" s="852"/>
      <c r="BX20" s="852"/>
      <c r="BY20" s="852"/>
      <c r="BZ20" s="852"/>
      <c r="CA20" s="852"/>
      <c r="CB20" s="852"/>
      <c r="CC20" s="852"/>
      <c r="CD20" s="852"/>
      <c r="CE20" s="852"/>
      <c r="CF20" s="852"/>
      <c r="CG20" s="853"/>
      <c r="CH20" s="854"/>
      <c r="CI20" s="855"/>
      <c r="CJ20" s="855"/>
      <c r="CK20" s="855"/>
      <c r="CL20" s="856"/>
      <c r="CM20" s="854"/>
      <c r="CN20" s="855"/>
      <c r="CO20" s="855"/>
      <c r="CP20" s="855"/>
      <c r="CQ20" s="856"/>
      <c r="CR20" s="854"/>
      <c r="CS20" s="855"/>
      <c r="CT20" s="855"/>
      <c r="CU20" s="855"/>
      <c r="CV20" s="856"/>
      <c r="CW20" s="854"/>
      <c r="CX20" s="855"/>
      <c r="CY20" s="855"/>
      <c r="CZ20" s="855"/>
      <c r="DA20" s="856"/>
      <c r="DB20" s="854"/>
      <c r="DC20" s="855"/>
      <c r="DD20" s="855"/>
      <c r="DE20" s="855"/>
      <c r="DF20" s="856"/>
      <c r="DG20" s="854"/>
      <c r="DH20" s="855"/>
      <c r="DI20" s="855"/>
      <c r="DJ20" s="855"/>
      <c r="DK20" s="856"/>
      <c r="DL20" s="854"/>
      <c r="DM20" s="855"/>
      <c r="DN20" s="855"/>
      <c r="DO20" s="855"/>
      <c r="DP20" s="856"/>
      <c r="DQ20" s="854"/>
      <c r="DR20" s="855"/>
      <c r="DS20" s="855"/>
      <c r="DT20" s="855"/>
      <c r="DU20" s="856"/>
      <c r="DV20" s="861"/>
      <c r="DW20" s="862"/>
      <c r="DX20" s="862"/>
      <c r="DY20" s="862"/>
      <c r="DZ20" s="863"/>
      <c r="EA20" s="255"/>
    </row>
    <row r="21" spans="1:131" s="256" customFormat="1" ht="26.25" customHeight="1" thickBot="1" x14ac:dyDescent="0.25">
      <c r="A21" s="261">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3"/>
      <c r="BA21" s="253"/>
      <c r="BB21" s="253"/>
      <c r="BC21" s="253"/>
      <c r="BD21" s="253"/>
      <c r="BE21" s="254"/>
      <c r="BF21" s="254"/>
      <c r="BG21" s="254"/>
      <c r="BH21" s="254"/>
      <c r="BI21" s="254"/>
      <c r="BJ21" s="254"/>
      <c r="BK21" s="254"/>
      <c r="BL21" s="254"/>
      <c r="BM21" s="254"/>
      <c r="BN21" s="254"/>
      <c r="BO21" s="254"/>
      <c r="BP21" s="254"/>
      <c r="BQ21" s="262">
        <v>15</v>
      </c>
      <c r="BR21" s="263"/>
      <c r="BS21" s="851"/>
      <c r="BT21" s="852"/>
      <c r="BU21" s="852"/>
      <c r="BV21" s="852"/>
      <c r="BW21" s="852"/>
      <c r="BX21" s="852"/>
      <c r="BY21" s="852"/>
      <c r="BZ21" s="852"/>
      <c r="CA21" s="852"/>
      <c r="CB21" s="852"/>
      <c r="CC21" s="852"/>
      <c r="CD21" s="852"/>
      <c r="CE21" s="852"/>
      <c r="CF21" s="852"/>
      <c r="CG21" s="853"/>
      <c r="CH21" s="854"/>
      <c r="CI21" s="855"/>
      <c r="CJ21" s="855"/>
      <c r="CK21" s="855"/>
      <c r="CL21" s="856"/>
      <c r="CM21" s="854"/>
      <c r="CN21" s="855"/>
      <c r="CO21" s="855"/>
      <c r="CP21" s="855"/>
      <c r="CQ21" s="856"/>
      <c r="CR21" s="854"/>
      <c r="CS21" s="855"/>
      <c r="CT21" s="855"/>
      <c r="CU21" s="855"/>
      <c r="CV21" s="856"/>
      <c r="CW21" s="854"/>
      <c r="CX21" s="855"/>
      <c r="CY21" s="855"/>
      <c r="CZ21" s="855"/>
      <c r="DA21" s="856"/>
      <c r="DB21" s="854"/>
      <c r="DC21" s="855"/>
      <c r="DD21" s="855"/>
      <c r="DE21" s="855"/>
      <c r="DF21" s="856"/>
      <c r="DG21" s="854"/>
      <c r="DH21" s="855"/>
      <c r="DI21" s="855"/>
      <c r="DJ21" s="855"/>
      <c r="DK21" s="856"/>
      <c r="DL21" s="854"/>
      <c r="DM21" s="855"/>
      <c r="DN21" s="855"/>
      <c r="DO21" s="855"/>
      <c r="DP21" s="856"/>
      <c r="DQ21" s="854"/>
      <c r="DR21" s="855"/>
      <c r="DS21" s="855"/>
      <c r="DT21" s="855"/>
      <c r="DU21" s="856"/>
      <c r="DV21" s="861"/>
      <c r="DW21" s="862"/>
      <c r="DX21" s="862"/>
      <c r="DY21" s="862"/>
      <c r="DZ21" s="863"/>
      <c r="EA21" s="255"/>
    </row>
    <row r="22" spans="1:131" s="256" customFormat="1" ht="26.25" customHeight="1" x14ac:dyDescent="0.2">
      <c r="A22" s="261">
        <v>16</v>
      </c>
      <c r="B22" s="838"/>
      <c r="C22" s="839"/>
      <c r="D22" s="839"/>
      <c r="E22" s="839"/>
      <c r="F22" s="839"/>
      <c r="G22" s="839"/>
      <c r="H22" s="839"/>
      <c r="I22" s="839"/>
      <c r="J22" s="839"/>
      <c r="K22" s="839"/>
      <c r="L22" s="839"/>
      <c r="M22" s="839"/>
      <c r="N22" s="839"/>
      <c r="O22" s="839"/>
      <c r="P22" s="840"/>
      <c r="Q22" s="864"/>
      <c r="R22" s="865"/>
      <c r="S22" s="865"/>
      <c r="T22" s="865"/>
      <c r="U22" s="865"/>
      <c r="V22" s="865"/>
      <c r="W22" s="865"/>
      <c r="X22" s="865"/>
      <c r="Y22" s="865"/>
      <c r="Z22" s="865"/>
      <c r="AA22" s="865"/>
      <c r="AB22" s="865"/>
      <c r="AC22" s="865"/>
      <c r="AD22" s="865"/>
      <c r="AE22" s="866"/>
      <c r="AF22" s="844"/>
      <c r="AG22" s="845"/>
      <c r="AH22" s="845"/>
      <c r="AI22" s="845"/>
      <c r="AJ22" s="846"/>
      <c r="AK22" s="879"/>
      <c r="AL22" s="880"/>
      <c r="AM22" s="880"/>
      <c r="AN22" s="880"/>
      <c r="AO22" s="880"/>
      <c r="AP22" s="880"/>
      <c r="AQ22" s="880"/>
      <c r="AR22" s="880"/>
      <c r="AS22" s="880"/>
      <c r="AT22" s="880"/>
      <c r="AU22" s="881"/>
      <c r="AV22" s="881"/>
      <c r="AW22" s="881"/>
      <c r="AX22" s="881"/>
      <c r="AY22" s="882"/>
      <c r="AZ22" s="883" t="s">
        <v>387</v>
      </c>
      <c r="BA22" s="883"/>
      <c r="BB22" s="883"/>
      <c r="BC22" s="883"/>
      <c r="BD22" s="884"/>
      <c r="BE22" s="254"/>
      <c r="BF22" s="254"/>
      <c r="BG22" s="254"/>
      <c r="BH22" s="254"/>
      <c r="BI22" s="254"/>
      <c r="BJ22" s="254"/>
      <c r="BK22" s="254"/>
      <c r="BL22" s="254"/>
      <c r="BM22" s="254"/>
      <c r="BN22" s="254"/>
      <c r="BO22" s="254"/>
      <c r="BP22" s="254"/>
      <c r="BQ22" s="262">
        <v>16</v>
      </c>
      <c r="BR22" s="263"/>
      <c r="BS22" s="851"/>
      <c r="BT22" s="852"/>
      <c r="BU22" s="852"/>
      <c r="BV22" s="852"/>
      <c r="BW22" s="852"/>
      <c r="BX22" s="852"/>
      <c r="BY22" s="852"/>
      <c r="BZ22" s="852"/>
      <c r="CA22" s="852"/>
      <c r="CB22" s="852"/>
      <c r="CC22" s="852"/>
      <c r="CD22" s="852"/>
      <c r="CE22" s="852"/>
      <c r="CF22" s="852"/>
      <c r="CG22" s="853"/>
      <c r="CH22" s="854"/>
      <c r="CI22" s="855"/>
      <c r="CJ22" s="855"/>
      <c r="CK22" s="855"/>
      <c r="CL22" s="856"/>
      <c r="CM22" s="854"/>
      <c r="CN22" s="855"/>
      <c r="CO22" s="855"/>
      <c r="CP22" s="855"/>
      <c r="CQ22" s="856"/>
      <c r="CR22" s="854"/>
      <c r="CS22" s="855"/>
      <c r="CT22" s="855"/>
      <c r="CU22" s="855"/>
      <c r="CV22" s="856"/>
      <c r="CW22" s="854"/>
      <c r="CX22" s="855"/>
      <c r="CY22" s="855"/>
      <c r="CZ22" s="855"/>
      <c r="DA22" s="856"/>
      <c r="DB22" s="854"/>
      <c r="DC22" s="855"/>
      <c r="DD22" s="855"/>
      <c r="DE22" s="855"/>
      <c r="DF22" s="856"/>
      <c r="DG22" s="854"/>
      <c r="DH22" s="855"/>
      <c r="DI22" s="855"/>
      <c r="DJ22" s="855"/>
      <c r="DK22" s="856"/>
      <c r="DL22" s="854"/>
      <c r="DM22" s="855"/>
      <c r="DN22" s="855"/>
      <c r="DO22" s="855"/>
      <c r="DP22" s="856"/>
      <c r="DQ22" s="854"/>
      <c r="DR22" s="855"/>
      <c r="DS22" s="855"/>
      <c r="DT22" s="855"/>
      <c r="DU22" s="856"/>
      <c r="DV22" s="861"/>
      <c r="DW22" s="862"/>
      <c r="DX22" s="862"/>
      <c r="DY22" s="862"/>
      <c r="DZ22" s="863"/>
      <c r="EA22" s="255"/>
    </row>
    <row r="23" spans="1:131" s="256" customFormat="1" ht="26.25" customHeight="1" thickBot="1" x14ac:dyDescent="0.25">
      <c r="A23" s="264" t="s">
        <v>388</v>
      </c>
      <c r="B23" s="867" t="s">
        <v>389</v>
      </c>
      <c r="C23" s="868"/>
      <c r="D23" s="868"/>
      <c r="E23" s="868"/>
      <c r="F23" s="868"/>
      <c r="G23" s="868"/>
      <c r="H23" s="868"/>
      <c r="I23" s="868"/>
      <c r="J23" s="868"/>
      <c r="K23" s="868"/>
      <c r="L23" s="868"/>
      <c r="M23" s="868"/>
      <c r="N23" s="868"/>
      <c r="O23" s="868"/>
      <c r="P23" s="869"/>
      <c r="Q23" s="870">
        <v>28222</v>
      </c>
      <c r="R23" s="871"/>
      <c r="S23" s="871"/>
      <c r="T23" s="871"/>
      <c r="U23" s="871"/>
      <c r="V23" s="871">
        <v>27574</v>
      </c>
      <c r="W23" s="871"/>
      <c r="X23" s="871"/>
      <c r="Y23" s="871"/>
      <c r="Z23" s="871"/>
      <c r="AA23" s="871">
        <v>648</v>
      </c>
      <c r="AB23" s="871"/>
      <c r="AC23" s="871"/>
      <c r="AD23" s="871"/>
      <c r="AE23" s="872"/>
      <c r="AF23" s="873">
        <v>357</v>
      </c>
      <c r="AG23" s="871"/>
      <c r="AH23" s="871"/>
      <c r="AI23" s="871"/>
      <c r="AJ23" s="874"/>
      <c r="AK23" s="875"/>
      <c r="AL23" s="876"/>
      <c r="AM23" s="876"/>
      <c r="AN23" s="876"/>
      <c r="AO23" s="876"/>
      <c r="AP23" s="871">
        <v>26942</v>
      </c>
      <c r="AQ23" s="871"/>
      <c r="AR23" s="871"/>
      <c r="AS23" s="871"/>
      <c r="AT23" s="871"/>
      <c r="AU23" s="877"/>
      <c r="AV23" s="877"/>
      <c r="AW23" s="877"/>
      <c r="AX23" s="877"/>
      <c r="AY23" s="878"/>
      <c r="AZ23" s="886" t="s">
        <v>136</v>
      </c>
      <c r="BA23" s="887"/>
      <c r="BB23" s="887"/>
      <c r="BC23" s="887"/>
      <c r="BD23" s="888"/>
      <c r="BE23" s="254"/>
      <c r="BF23" s="254"/>
      <c r="BG23" s="254"/>
      <c r="BH23" s="254"/>
      <c r="BI23" s="254"/>
      <c r="BJ23" s="254"/>
      <c r="BK23" s="254"/>
      <c r="BL23" s="254"/>
      <c r="BM23" s="254"/>
      <c r="BN23" s="254"/>
      <c r="BO23" s="254"/>
      <c r="BP23" s="254"/>
      <c r="BQ23" s="262">
        <v>17</v>
      </c>
      <c r="BR23" s="263"/>
      <c r="BS23" s="851"/>
      <c r="BT23" s="852"/>
      <c r="BU23" s="852"/>
      <c r="BV23" s="852"/>
      <c r="BW23" s="852"/>
      <c r="BX23" s="852"/>
      <c r="BY23" s="852"/>
      <c r="BZ23" s="852"/>
      <c r="CA23" s="852"/>
      <c r="CB23" s="852"/>
      <c r="CC23" s="852"/>
      <c r="CD23" s="852"/>
      <c r="CE23" s="852"/>
      <c r="CF23" s="852"/>
      <c r="CG23" s="853"/>
      <c r="CH23" s="854"/>
      <c r="CI23" s="855"/>
      <c r="CJ23" s="855"/>
      <c r="CK23" s="855"/>
      <c r="CL23" s="856"/>
      <c r="CM23" s="854"/>
      <c r="CN23" s="855"/>
      <c r="CO23" s="855"/>
      <c r="CP23" s="855"/>
      <c r="CQ23" s="856"/>
      <c r="CR23" s="854"/>
      <c r="CS23" s="855"/>
      <c r="CT23" s="855"/>
      <c r="CU23" s="855"/>
      <c r="CV23" s="856"/>
      <c r="CW23" s="854"/>
      <c r="CX23" s="855"/>
      <c r="CY23" s="855"/>
      <c r="CZ23" s="855"/>
      <c r="DA23" s="856"/>
      <c r="DB23" s="854"/>
      <c r="DC23" s="855"/>
      <c r="DD23" s="855"/>
      <c r="DE23" s="855"/>
      <c r="DF23" s="856"/>
      <c r="DG23" s="854"/>
      <c r="DH23" s="855"/>
      <c r="DI23" s="855"/>
      <c r="DJ23" s="855"/>
      <c r="DK23" s="856"/>
      <c r="DL23" s="854"/>
      <c r="DM23" s="855"/>
      <c r="DN23" s="855"/>
      <c r="DO23" s="855"/>
      <c r="DP23" s="856"/>
      <c r="DQ23" s="854"/>
      <c r="DR23" s="855"/>
      <c r="DS23" s="855"/>
      <c r="DT23" s="855"/>
      <c r="DU23" s="856"/>
      <c r="DV23" s="861"/>
      <c r="DW23" s="862"/>
      <c r="DX23" s="862"/>
      <c r="DY23" s="862"/>
      <c r="DZ23" s="863"/>
      <c r="EA23" s="255"/>
    </row>
    <row r="24" spans="1:131" s="256" customFormat="1" ht="26.25" customHeight="1" x14ac:dyDescent="0.2">
      <c r="A24" s="885" t="s">
        <v>390</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53"/>
      <c r="BA24" s="253"/>
      <c r="BB24" s="253"/>
      <c r="BC24" s="253"/>
      <c r="BD24" s="253"/>
      <c r="BE24" s="254"/>
      <c r="BF24" s="254"/>
      <c r="BG24" s="254"/>
      <c r="BH24" s="254"/>
      <c r="BI24" s="254"/>
      <c r="BJ24" s="254"/>
      <c r="BK24" s="254"/>
      <c r="BL24" s="254"/>
      <c r="BM24" s="254"/>
      <c r="BN24" s="254"/>
      <c r="BO24" s="254"/>
      <c r="BP24" s="254"/>
      <c r="BQ24" s="262">
        <v>18</v>
      </c>
      <c r="BR24" s="263"/>
      <c r="BS24" s="851"/>
      <c r="BT24" s="852"/>
      <c r="BU24" s="852"/>
      <c r="BV24" s="852"/>
      <c r="BW24" s="852"/>
      <c r="BX24" s="852"/>
      <c r="BY24" s="852"/>
      <c r="BZ24" s="852"/>
      <c r="CA24" s="852"/>
      <c r="CB24" s="852"/>
      <c r="CC24" s="852"/>
      <c r="CD24" s="852"/>
      <c r="CE24" s="852"/>
      <c r="CF24" s="852"/>
      <c r="CG24" s="853"/>
      <c r="CH24" s="854"/>
      <c r="CI24" s="855"/>
      <c r="CJ24" s="855"/>
      <c r="CK24" s="855"/>
      <c r="CL24" s="856"/>
      <c r="CM24" s="854"/>
      <c r="CN24" s="855"/>
      <c r="CO24" s="855"/>
      <c r="CP24" s="855"/>
      <c r="CQ24" s="856"/>
      <c r="CR24" s="854"/>
      <c r="CS24" s="855"/>
      <c r="CT24" s="855"/>
      <c r="CU24" s="855"/>
      <c r="CV24" s="856"/>
      <c r="CW24" s="854"/>
      <c r="CX24" s="855"/>
      <c r="CY24" s="855"/>
      <c r="CZ24" s="855"/>
      <c r="DA24" s="856"/>
      <c r="DB24" s="854"/>
      <c r="DC24" s="855"/>
      <c r="DD24" s="855"/>
      <c r="DE24" s="855"/>
      <c r="DF24" s="856"/>
      <c r="DG24" s="854"/>
      <c r="DH24" s="855"/>
      <c r="DI24" s="855"/>
      <c r="DJ24" s="855"/>
      <c r="DK24" s="856"/>
      <c r="DL24" s="854"/>
      <c r="DM24" s="855"/>
      <c r="DN24" s="855"/>
      <c r="DO24" s="855"/>
      <c r="DP24" s="856"/>
      <c r="DQ24" s="854"/>
      <c r="DR24" s="855"/>
      <c r="DS24" s="855"/>
      <c r="DT24" s="855"/>
      <c r="DU24" s="856"/>
      <c r="DV24" s="861"/>
      <c r="DW24" s="862"/>
      <c r="DX24" s="862"/>
      <c r="DY24" s="862"/>
      <c r="DZ24" s="863"/>
      <c r="EA24" s="255"/>
    </row>
    <row r="25" spans="1:131" s="248" customFormat="1" ht="26.25" customHeight="1" thickBot="1" x14ac:dyDescent="0.25">
      <c r="A25" s="832" t="s">
        <v>391</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3"/>
      <c r="BK25" s="253"/>
      <c r="BL25" s="253"/>
      <c r="BM25" s="253"/>
      <c r="BN25" s="253"/>
      <c r="BO25" s="265"/>
      <c r="BP25" s="265"/>
      <c r="BQ25" s="262">
        <v>19</v>
      </c>
      <c r="BR25" s="263"/>
      <c r="BS25" s="851"/>
      <c r="BT25" s="852"/>
      <c r="BU25" s="852"/>
      <c r="BV25" s="852"/>
      <c r="BW25" s="852"/>
      <c r="BX25" s="852"/>
      <c r="BY25" s="852"/>
      <c r="BZ25" s="852"/>
      <c r="CA25" s="852"/>
      <c r="CB25" s="852"/>
      <c r="CC25" s="852"/>
      <c r="CD25" s="852"/>
      <c r="CE25" s="852"/>
      <c r="CF25" s="852"/>
      <c r="CG25" s="853"/>
      <c r="CH25" s="854"/>
      <c r="CI25" s="855"/>
      <c r="CJ25" s="855"/>
      <c r="CK25" s="855"/>
      <c r="CL25" s="856"/>
      <c r="CM25" s="854"/>
      <c r="CN25" s="855"/>
      <c r="CO25" s="855"/>
      <c r="CP25" s="855"/>
      <c r="CQ25" s="856"/>
      <c r="CR25" s="854"/>
      <c r="CS25" s="855"/>
      <c r="CT25" s="855"/>
      <c r="CU25" s="855"/>
      <c r="CV25" s="856"/>
      <c r="CW25" s="854"/>
      <c r="CX25" s="855"/>
      <c r="CY25" s="855"/>
      <c r="CZ25" s="855"/>
      <c r="DA25" s="856"/>
      <c r="DB25" s="854"/>
      <c r="DC25" s="855"/>
      <c r="DD25" s="855"/>
      <c r="DE25" s="855"/>
      <c r="DF25" s="856"/>
      <c r="DG25" s="854"/>
      <c r="DH25" s="855"/>
      <c r="DI25" s="855"/>
      <c r="DJ25" s="855"/>
      <c r="DK25" s="856"/>
      <c r="DL25" s="854"/>
      <c r="DM25" s="855"/>
      <c r="DN25" s="855"/>
      <c r="DO25" s="855"/>
      <c r="DP25" s="856"/>
      <c r="DQ25" s="854"/>
      <c r="DR25" s="855"/>
      <c r="DS25" s="855"/>
      <c r="DT25" s="855"/>
      <c r="DU25" s="856"/>
      <c r="DV25" s="861"/>
      <c r="DW25" s="862"/>
      <c r="DX25" s="862"/>
      <c r="DY25" s="862"/>
      <c r="DZ25" s="863"/>
      <c r="EA25" s="247"/>
    </row>
    <row r="26" spans="1:131" s="248" customFormat="1" ht="26.25" customHeight="1" x14ac:dyDescent="0.2">
      <c r="A26" s="823" t="s">
        <v>369</v>
      </c>
      <c r="B26" s="824"/>
      <c r="C26" s="824"/>
      <c r="D26" s="824"/>
      <c r="E26" s="824"/>
      <c r="F26" s="824"/>
      <c r="G26" s="824"/>
      <c r="H26" s="824"/>
      <c r="I26" s="824"/>
      <c r="J26" s="824"/>
      <c r="K26" s="824"/>
      <c r="L26" s="824"/>
      <c r="M26" s="824"/>
      <c r="N26" s="824"/>
      <c r="O26" s="824"/>
      <c r="P26" s="825"/>
      <c r="Q26" s="800" t="s">
        <v>392</v>
      </c>
      <c r="R26" s="801"/>
      <c r="S26" s="801"/>
      <c r="T26" s="801"/>
      <c r="U26" s="802"/>
      <c r="V26" s="800" t="s">
        <v>393</v>
      </c>
      <c r="W26" s="801"/>
      <c r="X26" s="801"/>
      <c r="Y26" s="801"/>
      <c r="Z26" s="802"/>
      <c r="AA26" s="800" t="s">
        <v>394</v>
      </c>
      <c r="AB26" s="801"/>
      <c r="AC26" s="801"/>
      <c r="AD26" s="801"/>
      <c r="AE26" s="801"/>
      <c r="AF26" s="889" t="s">
        <v>395</v>
      </c>
      <c r="AG26" s="890"/>
      <c r="AH26" s="890"/>
      <c r="AI26" s="890"/>
      <c r="AJ26" s="891"/>
      <c r="AK26" s="801" t="s">
        <v>396</v>
      </c>
      <c r="AL26" s="801"/>
      <c r="AM26" s="801"/>
      <c r="AN26" s="801"/>
      <c r="AO26" s="802"/>
      <c r="AP26" s="800" t="s">
        <v>397</v>
      </c>
      <c r="AQ26" s="801"/>
      <c r="AR26" s="801"/>
      <c r="AS26" s="801"/>
      <c r="AT26" s="802"/>
      <c r="AU26" s="800" t="s">
        <v>398</v>
      </c>
      <c r="AV26" s="801"/>
      <c r="AW26" s="801"/>
      <c r="AX26" s="801"/>
      <c r="AY26" s="802"/>
      <c r="AZ26" s="800" t="s">
        <v>399</v>
      </c>
      <c r="BA26" s="801"/>
      <c r="BB26" s="801"/>
      <c r="BC26" s="801"/>
      <c r="BD26" s="802"/>
      <c r="BE26" s="800" t="s">
        <v>376</v>
      </c>
      <c r="BF26" s="801"/>
      <c r="BG26" s="801"/>
      <c r="BH26" s="801"/>
      <c r="BI26" s="812"/>
      <c r="BJ26" s="253"/>
      <c r="BK26" s="253"/>
      <c r="BL26" s="253"/>
      <c r="BM26" s="253"/>
      <c r="BN26" s="253"/>
      <c r="BO26" s="265"/>
      <c r="BP26" s="265"/>
      <c r="BQ26" s="262">
        <v>20</v>
      </c>
      <c r="BR26" s="263"/>
      <c r="BS26" s="851"/>
      <c r="BT26" s="852"/>
      <c r="BU26" s="852"/>
      <c r="BV26" s="852"/>
      <c r="BW26" s="852"/>
      <c r="BX26" s="852"/>
      <c r="BY26" s="852"/>
      <c r="BZ26" s="852"/>
      <c r="CA26" s="852"/>
      <c r="CB26" s="852"/>
      <c r="CC26" s="852"/>
      <c r="CD26" s="852"/>
      <c r="CE26" s="852"/>
      <c r="CF26" s="852"/>
      <c r="CG26" s="853"/>
      <c r="CH26" s="854"/>
      <c r="CI26" s="855"/>
      <c r="CJ26" s="855"/>
      <c r="CK26" s="855"/>
      <c r="CL26" s="856"/>
      <c r="CM26" s="854"/>
      <c r="CN26" s="855"/>
      <c r="CO26" s="855"/>
      <c r="CP26" s="855"/>
      <c r="CQ26" s="856"/>
      <c r="CR26" s="854"/>
      <c r="CS26" s="855"/>
      <c r="CT26" s="855"/>
      <c r="CU26" s="855"/>
      <c r="CV26" s="856"/>
      <c r="CW26" s="854"/>
      <c r="CX26" s="855"/>
      <c r="CY26" s="855"/>
      <c r="CZ26" s="855"/>
      <c r="DA26" s="856"/>
      <c r="DB26" s="854"/>
      <c r="DC26" s="855"/>
      <c r="DD26" s="855"/>
      <c r="DE26" s="855"/>
      <c r="DF26" s="856"/>
      <c r="DG26" s="854"/>
      <c r="DH26" s="855"/>
      <c r="DI26" s="855"/>
      <c r="DJ26" s="855"/>
      <c r="DK26" s="856"/>
      <c r="DL26" s="854"/>
      <c r="DM26" s="855"/>
      <c r="DN26" s="855"/>
      <c r="DO26" s="855"/>
      <c r="DP26" s="856"/>
      <c r="DQ26" s="854"/>
      <c r="DR26" s="855"/>
      <c r="DS26" s="855"/>
      <c r="DT26" s="855"/>
      <c r="DU26" s="856"/>
      <c r="DV26" s="861"/>
      <c r="DW26" s="862"/>
      <c r="DX26" s="862"/>
      <c r="DY26" s="862"/>
      <c r="DZ26" s="863"/>
      <c r="EA26" s="247"/>
    </row>
    <row r="27" spans="1:131" s="248" customFormat="1" ht="26.25" customHeight="1" thickBot="1" x14ac:dyDescent="0.25">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2"/>
      <c r="AG27" s="893"/>
      <c r="AH27" s="893"/>
      <c r="AI27" s="893"/>
      <c r="AJ27" s="894"/>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3"/>
      <c r="BK27" s="253"/>
      <c r="BL27" s="253"/>
      <c r="BM27" s="253"/>
      <c r="BN27" s="253"/>
      <c r="BO27" s="265"/>
      <c r="BP27" s="265"/>
      <c r="BQ27" s="262">
        <v>21</v>
      </c>
      <c r="BR27" s="263"/>
      <c r="BS27" s="851"/>
      <c r="BT27" s="852"/>
      <c r="BU27" s="852"/>
      <c r="BV27" s="852"/>
      <c r="BW27" s="852"/>
      <c r="BX27" s="852"/>
      <c r="BY27" s="852"/>
      <c r="BZ27" s="852"/>
      <c r="CA27" s="852"/>
      <c r="CB27" s="852"/>
      <c r="CC27" s="852"/>
      <c r="CD27" s="852"/>
      <c r="CE27" s="852"/>
      <c r="CF27" s="852"/>
      <c r="CG27" s="853"/>
      <c r="CH27" s="854"/>
      <c r="CI27" s="855"/>
      <c r="CJ27" s="855"/>
      <c r="CK27" s="855"/>
      <c r="CL27" s="856"/>
      <c r="CM27" s="854"/>
      <c r="CN27" s="855"/>
      <c r="CO27" s="855"/>
      <c r="CP27" s="855"/>
      <c r="CQ27" s="856"/>
      <c r="CR27" s="854"/>
      <c r="CS27" s="855"/>
      <c r="CT27" s="855"/>
      <c r="CU27" s="855"/>
      <c r="CV27" s="856"/>
      <c r="CW27" s="854"/>
      <c r="CX27" s="855"/>
      <c r="CY27" s="855"/>
      <c r="CZ27" s="855"/>
      <c r="DA27" s="856"/>
      <c r="DB27" s="854"/>
      <c r="DC27" s="855"/>
      <c r="DD27" s="855"/>
      <c r="DE27" s="855"/>
      <c r="DF27" s="856"/>
      <c r="DG27" s="854"/>
      <c r="DH27" s="855"/>
      <c r="DI27" s="855"/>
      <c r="DJ27" s="855"/>
      <c r="DK27" s="856"/>
      <c r="DL27" s="854"/>
      <c r="DM27" s="855"/>
      <c r="DN27" s="855"/>
      <c r="DO27" s="855"/>
      <c r="DP27" s="856"/>
      <c r="DQ27" s="854"/>
      <c r="DR27" s="855"/>
      <c r="DS27" s="855"/>
      <c r="DT27" s="855"/>
      <c r="DU27" s="856"/>
      <c r="DV27" s="861"/>
      <c r="DW27" s="862"/>
      <c r="DX27" s="862"/>
      <c r="DY27" s="862"/>
      <c r="DZ27" s="863"/>
      <c r="EA27" s="247"/>
    </row>
    <row r="28" spans="1:131" s="248" customFormat="1" ht="26.25" customHeight="1" thickTop="1" x14ac:dyDescent="0.2">
      <c r="A28" s="266">
        <v>1</v>
      </c>
      <c r="B28" s="814" t="s">
        <v>400</v>
      </c>
      <c r="C28" s="815"/>
      <c r="D28" s="815"/>
      <c r="E28" s="815"/>
      <c r="F28" s="815"/>
      <c r="G28" s="815"/>
      <c r="H28" s="815"/>
      <c r="I28" s="815"/>
      <c r="J28" s="815"/>
      <c r="K28" s="815"/>
      <c r="L28" s="815"/>
      <c r="M28" s="815"/>
      <c r="N28" s="815"/>
      <c r="O28" s="815"/>
      <c r="P28" s="816"/>
      <c r="Q28" s="899">
        <v>7642</v>
      </c>
      <c r="R28" s="900"/>
      <c r="S28" s="900"/>
      <c r="T28" s="900"/>
      <c r="U28" s="900"/>
      <c r="V28" s="900">
        <v>7507</v>
      </c>
      <c r="W28" s="900"/>
      <c r="X28" s="900"/>
      <c r="Y28" s="900"/>
      <c r="Z28" s="900"/>
      <c r="AA28" s="900">
        <v>135</v>
      </c>
      <c r="AB28" s="900"/>
      <c r="AC28" s="900"/>
      <c r="AD28" s="900"/>
      <c r="AE28" s="901"/>
      <c r="AF28" s="902">
        <v>135</v>
      </c>
      <c r="AG28" s="900"/>
      <c r="AH28" s="900"/>
      <c r="AI28" s="900"/>
      <c r="AJ28" s="903"/>
      <c r="AK28" s="904">
        <v>926</v>
      </c>
      <c r="AL28" s="895"/>
      <c r="AM28" s="895"/>
      <c r="AN28" s="895"/>
      <c r="AO28" s="895"/>
      <c r="AP28" s="895" t="s">
        <v>576</v>
      </c>
      <c r="AQ28" s="895"/>
      <c r="AR28" s="895"/>
      <c r="AS28" s="895"/>
      <c r="AT28" s="895"/>
      <c r="AU28" s="895" t="s">
        <v>576</v>
      </c>
      <c r="AV28" s="895"/>
      <c r="AW28" s="895"/>
      <c r="AX28" s="895"/>
      <c r="AY28" s="895"/>
      <c r="AZ28" s="896" t="s">
        <v>576</v>
      </c>
      <c r="BA28" s="896"/>
      <c r="BB28" s="896"/>
      <c r="BC28" s="896"/>
      <c r="BD28" s="896"/>
      <c r="BE28" s="897"/>
      <c r="BF28" s="897"/>
      <c r="BG28" s="897"/>
      <c r="BH28" s="897"/>
      <c r="BI28" s="898"/>
      <c r="BJ28" s="253"/>
      <c r="BK28" s="253"/>
      <c r="BL28" s="253"/>
      <c r="BM28" s="253"/>
      <c r="BN28" s="253"/>
      <c r="BO28" s="265"/>
      <c r="BP28" s="265"/>
      <c r="BQ28" s="262">
        <v>22</v>
      </c>
      <c r="BR28" s="263"/>
      <c r="BS28" s="851"/>
      <c r="BT28" s="852"/>
      <c r="BU28" s="852"/>
      <c r="BV28" s="852"/>
      <c r="BW28" s="852"/>
      <c r="BX28" s="852"/>
      <c r="BY28" s="852"/>
      <c r="BZ28" s="852"/>
      <c r="CA28" s="852"/>
      <c r="CB28" s="852"/>
      <c r="CC28" s="852"/>
      <c r="CD28" s="852"/>
      <c r="CE28" s="852"/>
      <c r="CF28" s="852"/>
      <c r="CG28" s="853"/>
      <c r="CH28" s="854"/>
      <c r="CI28" s="855"/>
      <c r="CJ28" s="855"/>
      <c r="CK28" s="855"/>
      <c r="CL28" s="856"/>
      <c r="CM28" s="854"/>
      <c r="CN28" s="855"/>
      <c r="CO28" s="855"/>
      <c r="CP28" s="855"/>
      <c r="CQ28" s="856"/>
      <c r="CR28" s="854"/>
      <c r="CS28" s="855"/>
      <c r="CT28" s="855"/>
      <c r="CU28" s="855"/>
      <c r="CV28" s="856"/>
      <c r="CW28" s="854"/>
      <c r="CX28" s="855"/>
      <c r="CY28" s="855"/>
      <c r="CZ28" s="855"/>
      <c r="DA28" s="856"/>
      <c r="DB28" s="854"/>
      <c r="DC28" s="855"/>
      <c r="DD28" s="855"/>
      <c r="DE28" s="855"/>
      <c r="DF28" s="856"/>
      <c r="DG28" s="854"/>
      <c r="DH28" s="855"/>
      <c r="DI28" s="855"/>
      <c r="DJ28" s="855"/>
      <c r="DK28" s="856"/>
      <c r="DL28" s="854"/>
      <c r="DM28" s="855"/>
      <c r="DN28" s="855"/>
      <c r="DO28" s="855"/>
      <c r="DP28" s="856"/>
      <c r="DQ28" s="854"/>
      <c r="DR28" s="855"/>
      <c r="DS28" s="855"/>
      <c r="DT28" s="855"/>
      <c r="DU28" s="856"/>
      <c r="DV28" s="861"/>
      <c r="DW28" s="862"/>
      <c r="DX28" s="862"/>
      <c r="DY28" s="862"/>
      <c r="DZ28" s="863"/>
      <c r="EA28" s="247"/>
    </row>
    <row r="29" spans="1:131" s="248" customFormat="1" ht="26.25" customHeight="1" x14ac:dyDescent="0.2">
      <c r="A29" s="266">
        <v>2</v>
      </c>
      <c r="B29" s="838" t="s">
        <v>401</v>
      </c>
      <c r="C29" s="839"/>
      <c r="D29" s="839"/>
      <c r="E29" s="839"/>
      <c r="F29" s="839"/>
      <c r="G29" s="839"/>
      <c r="H29" s="839"/>
      <c r="I29" s="839"/>
      <c r="J29" s="839"/>
      <c r="K29" s="839"/>
      <c r="L29" s="839"/>
      <c r="M29" s="839"/>
      <c r="N29" s="839"/>
      <c r="O29" s="839"/>
      <c r="P29" s="840"/>
      <c r="Q29" s="841">
        <v>6755</v>
      </c>
      <c r="R29" s="842"/>
      <c r="S29" s="842"/>
      <c r="T29" s="842"/>
      <c r="U29" s="842"/>
      <c r="V29" s="842">
        <v>6571</v>
      </c>
      <c r="W29" s="842"/>
      <c r="X29" s="842"/>
      <c r="Y29" s="842"/>
      <c r="Z29" s="842"/>
      <c r="AA29" s="842">
        <v>185</v>
      </c>
      <c r="AB29" s="842"/>
      <c r="AC29" s="842"/>
      <c r="AD29" s="842"/>
      <c r="AE29" s="843"/>
      <c r="AF29" s="844">
        <v>185</v>
      </c>
      <c r="AG29" s="845"/>
      <c r="AH29" s="845"/>
      <c r="AI29" s="845"/>
      <c r="AJ29" s="846"/>
      <c r="AK29" s="907">
        <v>1009</v>
      </c>
      <c r="AL29" s="908"/>
      <c r="AM29" s="908"/>
      <c r="AN29" s="908"/>
      <c r="AO29" s="908"/>
      <c r="AP29" s="908" t="s">
        <v>576</v>
      </c>
      <c r="AQ29" s="908"/>
      <c r="AR29" s="908"/>
      <c r="AS29" s="908"/>
      <c r="AT29" s="908"/>
      <c r="AU29" s="908" t="s">
        <v>576</v>
      </c>
      <c r="AV29" s="908"/>
      <c r="AW29" s="908"/>
      <c r="AX29" s="908"/>
      <c r="AY29" s="908"/>
      <c r="AZ29" s="909" t="s">
        <v>576</v>
      </c>
      <c r="BA29" s="909"/>
      <c r="BB29" s="909"/>
      <c r="BC29" s="909"/>
      <c r="BD29" s="909"/>
      <c r="BE29" s="905"/>
      <c r="BF29" s="905"/>
      <c r="BG29" s="905"/>
      <c r="BH29" s="905"/>
      <c r="BI29" s="906"/>
      <c r="BJ29" s="253"/>
      <c r="BK29" s="253"/>
      <c r="BL29" s="253"/>
      <c r="BM29" s="253"/>
      <c r="BN29" s="253"/>
      <c r="BO29" s="265"/>
      <c r="BP29" s="265"/>
      <c r="BQ29" s="262">
        <v>23</v>
      </c>
      <c r="BR29" s="263"/>
      <c r="BS29" s="851"/>
      <c r="BT29" s="852"/>
      <c r="BU29" s="852"/>
      <c r="BV29" s="852"/>
      <c r="BW29" s="852"/>
      <c r="BX29" s="852"/>
      <c r="BY29" s="852"/>
      <c r="BZ29" s="852"/>
      <c r="CA29" s="852"/>
      <c r="CB29" s="852"/>
      <c r="CC29" s="852"/>
      <c r="CD29" s="852"/>
      <c r="CE29" s="852"/>
      <c r="CF29" s="852"/>
      <c r="CG29" s="853"/>
      <c r="CH29" s="854"/>
      <c r="CI29" s="855"/>
      <c r="CJ29" s="855"/>
      <c r="CK29" s="855"/>
      <c r="CL29" s="856"/>
      <c r="CM29" s="854"/>
      <c r="CN29" s="855"/>
      <c r="CO29" s="855"/>
      <c r="CP29" s="855"/>
      <c r="CQ29" s="856"/>
      <c r="CR29" s="854"/>
      <c r="CS29" s="855"/>
      <c r="CT29" s="855"/>
      <c r="CU29" s="855"/>
      <c r="CV29" s="856"/>
      <c r="CW29" s="854"/>
      <c r="CX29" s="855"/>
      <c r="CY29" s="855"/>
      <c r="CZ29" s="855"/>
      <c r="DA29" s="856"/>
      <c r="DB29" s="854"/>
      <c r="DC29" s="855"/>
      <c r="DD29" s="855"/>
      <c r="DE29" s="855"/>
      <c r="DF29" s="856"/>
      <c r="DG29" s="854"/>
      <c r="DH29" s="855"/>
      <c r="DI29" s="855"/>
      <c r="DJ29" s="855"/>
      <c r="DK29" s="856"/>
      <c r="DL29" s="854"/>
      <c r="DM29" s="855"/>
      <c r="DN29" s="855"/>
      <c r="DO29" s="855"/>
      <c r="DP29" s="856"/>
      <c r="DQ29" s="854"/>
      <c r="DR29" s="855"/>
      <c r="DS29" s="855"/>
      <c r="DT29" s="855"/>
      <c r="DU29" s="856"/>
      <c r="DV29" s="861"/>
      <c r="DW29" s="862"/>
      <c r="DX29" s="862"/>
      <c r="DY29" s="862"/>
      <c r="DZ29" s="863"/>
      <c r="EA29" s="247"/>
    </row>
    <row r="30" spans="1:131" s="248" customFormat="1" ht="26.25" customHeight="1" x14ac:dyDescent="0.2">
      <c r="A30" s="266">
        <v>3</v>
      </c>
      <c r="B30" s="838" t="s">
        <v>402</v>
      </c>
      <c r="C30" s="839"/>
      <c r="D30" s="839"/>
      <c r="E30" s="839"/>
      <c r="F30" s="839"/>
      <c r="G30" s="839"/>
      <c r="H30" s="839"/>
      <c r="I30" s="839"/>
      <c r="J30" s="839"/>
      <c r="K30" s="839"/>
      <c r="L30" s="839"/>
      <c r="M30" s="839"/>
      <c r="N30" s="839"/>
      <c r="O30" s="839"/>
      <c r="P30" s="840"/>
      <c r="Q30" s="841">
        <v>892</v>
      </c>
      <c r="R30" s="842"/>
      <c r="S30" s="842"/>
      <c r="T30" s="842"/>
      <c r="U30" s="842"/>
      <c r="V30" s="842">
        <v>884</v>
      </c>
      <c r="W30" s="842"/>
      <c r="X30" s="842"/>
      <c r="Y30" s="842"/>
      <c r="Z30" s="842"/>
      <c r="AA30" s="842">
        <v>8</v>
      </c>
      <c r="AB30" s="842"/>
      <c r="AC30" s="842"/>
      <c r="AD30" s="842"/>
      <c r="AE30" s="843"/>
      <c r="AF30" s="844">
        <v>8</v>
      </c>
      <c r="AG30" s="845"/>
      <c r="AH30" s="845"/>
      <c r="AI30" s="845"/>
      <c r="AJ30" s="846"/>
      <c r="AK30" s="907">
        <v>336</v>
      </c>
      <c r="AL30" s="908"/>
      <c r="AM30" s="908"/>
      <c r="AN30" s="908"/>
      <c r="AO30" s="908"/>
      <c r="AP30" s="908" t="s">
        <v>576</v>
      </c>
      <c r="AQ30" s="908"/>
      <c r="AR30" s="908"/>
      <c r="AS30" s="908"/>
      <c r="AT30" s="908"/>
      <c r="AU30" s="908" t="s">
        <v>576</v>
      </c>
      <c r="AV30" s="908"/>
      <c r="AW30" s="908"/>
      <c r="AX30" s="908"/>
      <c r="AY30" s="908"/>
      <c r="AZ30" s="909" t="s">
        <v>576</v>
      </c>
      <c r="BA30" s="909"/>
      <c r="BB30" s="909"/>
      <c r="BC30" s="909"/>
      <c r="BD30" s="909"/>
      <c r="BE30" s="905"/>
      <c r="BF30" s="905"/>
      <c r="BG30" s="905"/>
      <c r="BH30" s="905"/>
      <c r="BI30" s="906"/>
      <c r="BJ30" s="253"/>
      <c r="BK30" s="253"/>
      <c r="BL30" s="253"/>
      <c r="BM30" s="253"/>
      <c r="BN30" s="253"/>
      <c r="BO30" s="265"/>
      <c r="BP30" s="265"/>
      <c r="BQ30" s="262">
        <v>24</v>
      </c>
      <c r="BR30" s="263"/>
      <c r="BS30" s="851"/>
      <c r="BT30" s="852"/>
      <c r="BU30" s="852"/>
      <c r="BV30" s="852"/>
      <c r="BW30" s="852"/>
      <c r="BX30" s="852"/>
      <c r="BY30" s="852"/>
      <c r="BZ30" s="852"/>
      <c r="CA30" s="852"/>
      <c r="CB30" s="852"/>
      <c r="CC30" s="852"/>
      <c r="CD30" s="852"/>
      <c r="CE30" s="852"/>
      <c r="CF30" s="852"/>
      <c r="CG30" s="853"/>
      <c r="CH30" s="854"/>
      <c r="CI30" s="855"/>
      <c r="CJ30" s="855"/>
      <c r="CK30" s="855"/>
      <c r="CL30" s="856"/>
      <c r="CM30" s="854"/>
      <c r="CN30" s="855"/>
      <c r="CO30" s="855"/>
      <c r="CP30" s="855"/>
      <c r="CQ30" s="856"/>
      <c r="CR30" s="854"/>
      <c r="CS30" s="855"/>
      <c r="CT30" s="855"/>
      <c r="CU30" s="855"/>
      <c r="CV30" s="856"/>
      <c r="CW30" s="854"/>
      <c r="CX30" s="855"/>
      <c r="CY30" s="855"/>
      <c r="CZ30" s="855"/>
      <c r="DA30" s="856"/>
      <c r="DB30" s="854"/>
      <c r="DC30" s="855"/>
      <c r="DD30" s="855"/>
      <c r="DE30" s="855"/>
      <c r="DF30" s="856"/>
      <c r="DG30" s="854"/>
      <c r="DH30" s="855"/>
      <c r="DI30" s="855"/>
      <c r="DJ30" s="855"/>
      <c r="DK30" s="856"/>
      <c r="DL30" s="854"/>
      <c r="DM30" s="855"/>
      <c r="DN30" s="855"/>
      <c r="DO30" s="855"/>
      <c r="DP30" s="856"/>
      <c r="DQ30" s="854"/>
      <c r="DR30" s="855"/>
      <c r="DS30" s="855"/>
      <c r="DT30" s="855"/>
      <c r="DU30" s="856"/>
      <c r="DV30" s="861"/>
      <c r="DW30" s="862"/>
      <c r="DX30" s="862"/>
      <c r="DY30" s="862"/>
      <c r="DZ30" s="863"/>
      <c r="EA30" s="247"/>
    </row>
    <row r="31" spans="1:131" s="248" customFormat="1" ht="26.25" customHeight="1" x14ac:dyDescent="0.2">
      <c r="A31" s="266">
        <v>4</v>
      </c>
      <c r="B31" s="838" t="s">
        <v>403</v>
      </c>
      <c r="C31" s="839"/>
      <c r="D31" s="839"/>
      <c r="E31" s="839"/>
      <c r="F31" s="839"/>
      <c r="G31" s="839"/>
      <c r="H31" s="839"/>
      <c r="I31" s="839"/>
      <c r="J31" s="839"/>
      <c r="K31" s="839"/>
      <c r="L31" s="839"/>
      <c r="M31" s="839"/>
      <c r="N31" s="839"/>
      <c r="O31" s="839"/>
      <c r="P31" s="840"/>
      <c r="Q31" s="841">
        <v>1051</v>
      </c>
      <c r="R31" s="842"/>
      <c r="S31" s="842"/>
      <c r="T31" s="842"/>
      <c r="U31" s="842"/>
      <c r="V31" s="842">
        <v>1050</v>
      </c>
      <c r="W31" s="842"/>
      <c r="X31" s="842"/>
      <c r="Y31" s="842"/>
      <c r="Z31" s="842"/>
      <c r="AA31" s="842">
        <v>2</v>
      </c>
      <c r="AB31" s="842"/>
      <c r="AC31" s="842"/>
      <c r="AD31" s="842"/>
      <c r="AE31" s="843"/>
      <c r="AF31" s="844">
        <v>1013</v>
      </c>
      <c r="AG31" s="845"/>
      <c r="AH31" s="845"/>
      <c r="AI31" s="845"/>
      <c r="AJ31" s="846"/>
      <c r="AK31" s="907">
        <v>20</v>
      </c>
      <c r="AL31" s="908"/>
      <c r="AM31" s="908"/>
      <c r="AN31" s="908"/>
      <c r="AO31" s="908"/>
      <c r="AP31" s="908">
        <v>6465</v>
      </c>
      <c r="AQ31" s="908"/>
      <c r="AR31" s="908"/>
      <c r="AS31" s="908"/>
      <c r="AT31" s="908"/>
      <c r="AU31" s="908">
        <v>181</v>
      </c>
      <c r="AV31" s="908"/>
      <c r="AW31" s="908"/>
      <c r="AX31" s="908"/>
      <c r="AY31" s="908"/>
      <c r="AZ31" s="909" t="s">
        <v>576</v>
      </c>
      <c r="BA31" s="909"/>
      <c r="BB31" s="909"/>
      <c r="BC31" s="909"/>
      <c r="BD31" s="909"/>
      <c r="BE31" s="905" t="s">
        <v>404</v>
      </c>
      <c r="BF31" s="905"/>
      <c r="BG31" s="905"/>
      <c r="BH31" s="905"/>
      <c r="BI31" s="906"/>
      <c r="BJ31" s="253"/>
      <c r="BK31" s="253"/>
      <c r="BL31" s="253"/>
      <c r="BM31" s="253"/>
      <c r="BN31" s="253"/>
      <c r="BO31" s="265"/>
      <c r="BP31" s="265"/>
      <c r="BQ31" s="262">
        <v>25</v>
      </c>
      <c r="BR31" s="263"/>
      <c r="BS31" s="851"/>
      <c r="BT31" s="852"/>
      <c r="BU31" s="852"/>
      <c r="BV31" s="852"/>
      <c r="BW31" s="852"/>
      <c r="BX31" s="852"/>
      <c r="BY31" s="852"/>
      <c r="BZ31" s="852"/>
      <c r="CA31" s="852"/>
      <c r="CB31" s="852"/>
      <c r="CC31" s="852"/>
      <c r="CD31" s="852"/>
      <c r="CE31" s="852"/>
      <c r="CF31" s="852"/>
      <c r="CG31" s="853"/>
      <c r="CH31" s="854"/>
      <c r="CI31" s="855"/>
      <c r="CJ31" s="855"/>
      <c r="CK31" s="855"/>
      <c r="CL31" s="856"/>
      <c r="CM31" s="854"/>
      <c r="CN31" s="855"/>
      <c r="CO31" s="855"/>
      <c r="CP31" s="855"/>
      <c r="CQ31" s="856"/>
      <c r="CR31" s="854"/>
      <c r="CS31" s="855"/>
      <c r="CT31" s="855"/>
      <c r="CU31" s="855"/>
      <c r="CV31" s="856"/>
      <c r="CW31" s="854"/>
      <c r="CX31" s="855"/>
      <c r="CY31" s="855"/>
      <c r="CZ31" s="855"/>
      <c r="DA31" s="856"/>
      <c r="DB31" s="854"/>
      <c r="DC31" s="855"/>
      <c r="DD31" s="855"/>
      <c r="DE31" s="855"/>
      <c r="DF31" s="856"/>
      <c r="DG31" s="854"/>
      <c r="DH31" s="855"/>
      <c r="DI31" s="855"/>
      <c r="DJ31" s="855"/>
      <c r="DK31" s="856"/>
      <c r="DL31" s="854"/>
      <c r="DM31" s="855"/>
      <c r="DN31" s="855"/>
      <c r="DO31" s="855"/>
      <c r="DP31" s="856"/>
      <c r="DQ31" s="854"/>
      <c r="DR31" s="855"/>
      <c r="DS31" s="855"/>
      <c r="DT31" s="855"/>
      <c r="DU31" s="856"/>
      <c r="DV31" s="861"/>
      <c r="DW31" s="862"/>
      <c r="DX31" s="862"/>
      <c r="DY31" s="862"/>
      <c r="DZ31" s="863"/>
      <c r="EA31" s="247"/>
    </row>
    <row r="32" spans="1:131" s="248" customFormat="1" ht="26.25" customHeight="1" x14ac:dyDescent="0.2">
      <c r="A32" s="266">
        <v>5</v>
      </c>
      <c r="B32" s="838" t="s">
        <v>405</v>
      </c>
      <c r="C32" s="839"/>
      <c r="D32" s="839"/>
      <c r="E32" s="839"/>
      <c r="F32" s="839"/>
      <c r="G32" s="839"/>
      <c r="H32" s="839"/>
      <c r="I32" s="839"/>
      <c r="J32" s="839"/>
      <c r="K32" s="839"/>
      <c r="L32" s="839"/>
      <c r="M32" s="839"/>
      <c r="N32" s="839"/>
      <c r="O32" s="839"/>
      <c r="P32" s="840"/>
      <c r="Q32" s="841">
        <v>987</v>
      </c>
      <c r="R32" s="842"/>
      <c r="S32" s="842"/>
      <c r="T32" s="842"/>
      <c r="U32" s="842"/>
      <c r="V32" s="842">
        <v>972</v>
      </c>
      <c r="W32" s="842"/>
      <c r="X32" s="842"/>
      <c r="Y32" s="842"/>
      <c r="Z32" s="842"/>
      <c r="AA32" s="842">
        <v>16</v>
      </c>
      <c r="AB32" s="842"/>
      <c r="AC32" s="842"/>
      <c r="AD32" s="842"/>
      <c r="AE32" s="843"/>
      <c r="AF32" s="844">
        <v>269</v>
      </c>
      <c r="AG32" s="845"/>
      <c r="AH32" s="845"/>
      <c r="AI32" s="845"/>
      <c r="AJ32" s="846"/>
      <c r="AK32" s="907">
        <v>493</v>
      </c>
      <c r="AL32" s="908"/>
      <c r="AM32" s="908"/>
      <c r="AN32" s="908"/>
      <c r="AO32" s="908"/>
      <c r="AP32" s="908">
        <v>7529</v>
      </c>
      <c r="AQ32" s="908"/>
      <c r="AR32" s="908"/>
      <c r="AS32" s="908"/>
      <c r="AT32" s="908"/>
      <c r="AU32" s="908">
        <v>5541</v>
      </c>
      <c r="AV32" s="908"/>
      <c r="AW32" s="908"/>
      <c r="AX32" s="908"/>
      <c r="AY32" s="908"/>
      <c r="AZ32" s="909" t="s">
        <v>576</v>
      </c>
      <c r="BA32" s="909"/>
      <c r="BB32" s="909"/>
      <c r="BC32" s="909"/>
      <c r="BD32" s="909"/>
      <c r="BE32" s="905" t="s">
        <v>404</v>
      </c>
      <c r="BF32" s="905"/>
      <c r="BG32" s="905"/>
      <c r="BH32" s="905"/>
      <c r="BI32" s="906"/>
      <c r="BJ32" s="253"/>
      <c r="BK32" s="253"/>
      <c r="BL32" s="253"/>
      <c r="BM32" s="253"/>
      <c r="BN32" s="253"/>
      <c r="BO32" s="265"/>
      <c r="BP32" s="265"/>
      <c r="BQ32" s="262">
        <v>26</v>
      </c>
      <c r="BR32" s="263"/>
      <c r="BS32" s="851"/>
      <c r="BT32" s="852"/>
      <c r="BU32" s="852"/>
      <c r="BV32" s="852"/>
      <c r="BW32" s="852"/>
      <c r="BX32" s="852"/>
      <c r="BY32" s="852"/>
      <c r="BZ32" s="852"/>
      <c r="CA32" s="852"/>
      <c r="CB32" s="852"/>
      <c r="CC32" s="852"/>
      <c r="CD32" s="852"/>
      <c r="CE32" s="852"/>
      <c r="CF32" s="852"/>
      <c r="CG32" s="853"/>
      <c r="CH32" s="854"/>
      <c r="CI32" s="855"/>
      <c r="CJ32" s="855"/>
      <c r="CK32" s="855"/>
      <c r="CL32" s="856"/>
      <c r="CM32" s="854"/>
      <c r="CN32" s="855"/>
      <c r="CO32" s="855"/>
      <c r="CP32" s="855"/>
      <c r="CQ32" s="856"/>
      <c r="CR32" s="854"/>
      <c r="CS32" s="855"/>
      <c r="CT32" s="855"/>
      <c r="CU32" s="855"/>
      <c r="CV32" s="856"/>
      <c r="CW32" s="854"/>
      <c r="CX32" s="855"/>
      <c r="CY32" s="855"/>
      <c r="CZ32" s="855"/>
      <c r="DA32" s="856"/>
      <c r="DB32" s="854"/>
      <c r="DC32" s="855"/>
      <c r="DD32" s="855"/>
      <c r="DE32" s="855"/>
      <c r="DF32" s="856"/>
      <c r="DG32" s="854"/>
      <c r="DH32" s="855"/>
      <c r="DI32" s="855"/>
      <c r="DJ32" s="855"/>
      <c r="DK32" s="856"/>
      <c r="DL32" s="854"/>
      <c r="DM32" s="855"/>
      <c r="DN32" s="855"/>
      <c r="DO32" s="855"/>
      <c r="DP32" s="856"/>
      <c r="DQ32" s="854"/>
      <c r="DR32" s="855"/>
      <c r="DS32" s="855"/>
      <c r="DT32" s="855"/>
      <c r="DU32" s="856"/>
      <c r="DV32" s="861"/>
      <c r="DW32" s="862"/>
      <c r="DX32" s="862"/>
      <c r="DY32" s="862"/>
      <c r="DZ32" s="863"/>
      <c r="EA32" s="247"/>
    </row>
    <row r="33" spans="1:131" s="248" customFormat="1" ht="26.25" customHeight="1" x14ac:dyDescent="0.2">
      <c r="A33" s="266">
        <v>6</v>
      </c>
      <c r="B33" s="838" t="s">
        <v>406</v>
      </c>
      <c r="C33" s="839"/>
      <c r="D33" s="839"/>
      <c r="E33" s="839"/>
      <c r="F33" s="839"/>
      <c r="G33" s="839"/>
      <c r="H33" s="839"/>
      <c r="I33" s="839"/>
      <c r="J33" s="839"/>
      <c r="K33" s="839"/>
      <c r="L33" s="839"/>
      <c r="M33" s="839"/>
      <c r="N33" s="839"/>
      <c r="O33" s="839"/>
      <c r="P33" s="840"/>
      <c r="Q33" s="841">
        <v>148</v>
      </c>
      <c r="R33" s="842"/>
      <c r="S33" s="842"/>
      <c r="T33" s="842"/>
      <c r="U33" s="842"/>
      <c r="V33" s="842">
        <v>142</v>
      </c>
      <c r="W33" s="842"/>
      <c r="X33" s="842"/>
      <c r="Y33" s="842"/>
      <c r="Z33" s="842"/>
      <c r="AA33" s="842">
        <v>7</v>
      </c>
      <c r="AB33" s="842"/>
      <c r="AC33" s="842"/>
      <c r="AD33" s="842"/>
      <c r="AE33" s="843"/>
      <c r="AF33" s="844">
        <v>63</v>
      </c>
      <c r="AG33" s="845"/>
      <c r="AH33" s="845"/>
      <c r="AI33" s="845"/>
      <c r="AJ33" s="846"/>
      <c r="AK33" s="907">
        <v>96</v>
      </c>
      <c r="AL33" s="908"/>
      <c r="AM33" s="908"/>
      <c r="AN33" s="908"/>
      <c r="AO33" s="908"/>
      <c r="AP33" s="908">
        <v>651</v>
      </c>
      <c r="AQ33" s="908"/>
      <c r="AR33" s="908"/>
      <c r="AS33" s="908"/>
      <c r="AT33" s="908"/>
      <c r="AU33" s="908">
        <v>570</v>
      </c>
      <c r="AV33" s="908"/>
      <c r="AW33" s="908"/>
      <c r="AX33" s="908"/>
      <c r="AY33" s="908"/>
      <c r="AZ33" s="909" t="s">
        <v>576</v>
      </c>
      <c r="BA33" s="909"/>
      <c r="BB33" s="909"/>
      <c r="BC33" s="909"/>
      <c r="BD33" s="909"/>
      <c r="BE33" s="905" t="s">
        <v>404</v>
      </c>
      <c r="BF33" s="905"/>
      <c r="BG33" s="905"/>
      <c r="BH33" s="905"/>
      <c r="BI33" s="906"/>
      <c r="BJ33" s="253"/>
      <c r="BK33" s="253"/>
      <c r="BL33" s="253"/>
      <c r="BM33" s="253"/>
      <c r="BN33" s="253"/>
      <c r="BO33" s="265"/>
      <c r="BP33" s="265"/>
      <c r="BQ33" s="262">
        <v>27</v>
      </c>
      <c r="BR33" s="263"/>
      <c r="BS33" s="851"/>
      <c r="BT33" s="852"/>
      <c r="BU33" s="852"/>
      <c r="BV33" s="852"/>
      <c r="BW33" s="852"/>
      <c r="BX33" s="852"/>
      <c r="BY33" s="852"/>
      <c r="BZ33" s="852"/>
      <c r="CA33" s="852"/>
      <c r="CB33" s="852"/>
      <c r="CC33" s="852"/>
      <c r="CD33" s="852"/>
      <c r="CE33" s="852"/>
      <c r="CF33" s="852"/>
      <c r="CG33" s="853"/>
      <c r="CH33" s="854"/>
      <c r="CI33" s="855"/>
      <c r="CJ33" s="855"/>
      <c r="CK33" s="855"/>
      <c r="CL33" s="856"/>
      <c r="CM33" s="854"/>
      <c r="CN33" s="855"/>
      <c r="CO33" s="855"/>
      <c r="CP33" s="855"/>
      <c r="CQ33" s="856"/>
      <c r="CR33" s="854"/>
      <c r="CS33" s="855"/>
      <c r="CT33" s="855"/>
      <c r="CU33" s="855"/>
      <c r="CV33" s="856"/>
      <c r="CW33" s="854"/>
      <c r="CX33" s="855"/>
      <c r="CY33" s="855"/>
      <c r="CZ33" s="855"/>
      <c r="DA33" s="856"/>
      <c r="DB33" s="854"/>
      <c r="DC33" s="855"/>
      <c r="DD33" s="855"/>
      <c r="DE33" s="855"/>
      <c r="DF33" s="856"/>
      <c r="DG33" s="854"/>
      <c r="DH33" s="855"/>
      <c r="DI33" s="855"/>
      <c r="DJ33" s="855"/>
      <c r="DK33" s="856"/>
      <c r="DL33" s="854"/>
      <c r="DM33" s="855"/>
      <c r="DN33" s="855"/>
      <c r="DO33" s="855"/>
      <c r="DP33" s="856"/>
      <c r="DQ33" s="854"/>
      <c r="DR33" s="855"/>
      <c r="DS33" s="855"/>
      <c r="DT33" s="855"/>
      <c r="DU33" s="856"/>
      <c r="DV33" s="861"/>
      <c r="DW33" s="862"/>
      <c r="DX33" s="862"/>
      <c r="DY33" s="862"/>
      <c r="DZ33" s="863"/>
      <c r="EA33" s="247"/>
    </row>
    <row r="34" spans="1:131" s="248" customFormat="1" ht="26.25" customHeight="1" x14ac:dyDescent="0.2">
      <c r="A34" s="266">
        <v>7</v>
      </c>
      <c r="B34" s="838" t="s">
        <v>407</v>
      </c>
      <c r="C34" s="839"/>
      <c r="D34" s="839"/>
      <c r="E34" s="839"/>
      <c r="F34" s="839"/>
      <c r="G34" s="839"/>
      <c r="H34" s="839"/>
      <c r="I34" s="839"/>
      <c r="J34" s="839"/>
      <c r="K34" s="839"/>
      <c r="L34" s="839"/>
      <c r="M34" s="839"/>
      <c r="N34" s="839"/>
      <c r="O34" s="839"/>
      <c r="P34" s="840"/>
      <c r="Q34" s="841">
        <v>1427</v>
      </c>
      <c r="R34" s="842"/>
      <c r="S34" s="842"/>
      <c r="T34" s="842"/>
      <c r="U34" s="842"/>
      <c r="V34" s="842">
        <v>1481</v>
      </c>
      <c r="W34" s="842"/>
      <c r="X34" s="842"/>
      <c r="Y34" s="842"/>
      <c r="Z34" s="842"/>
      <c r="AA34" s="842">
        <v>-53</v>
      </c>
      <c r="AB34" s="842"/>
      <c r="AC34" s="842"/>
      <c r="AD34" s="842"/>
      <c r="AE34" s="843"/>
      <c r="AF34" s="844">
        <v>124</v>
      </c>
      <c r="AG34" s="845"/>
      <c r="AH34" s="845"/>
      <c r="AI34" s="845"/>
      <c r="AJ34" s="846"/>
      <c r="AK34" s="907">
        <v>299</v>
      </c>
      <c r="AL34" s="908"/>
      <c r="AM34" s="908"/>
      <c r="AN34" s="908"/>
      <c r="AO34" s="908"/>
      <c r="AP34" s="908">
        <v>1351</v>
      </c>
      <c r="AQ34" s="908"/>
      <c r="AR34" s="908"/>
      <c r="AS34" s="908"/>
      <c r="AT34" s="908"/>
      <c r="AU34" s="908">
        <v>927</v>
      </c>
      <c r="AV34" s="908"/>
      <c r="AW34" s="908"/>
      <c r="AX34" s="908"/>
      <c r="AY34" s="908"/>
      <c r="AZ34" s="909" t="s">
        <v>576</v>
      </c>
      <c r="BA34" s="909"/>
      <c r="BB34" s="909"/>
      <c r="BC34" s="909"/>
      <c r="BD34" s="909"/>
      <c r="BE34" s="905" t="s">
        <v>408</v>
      </c>
      <c r="BF34" s="905"/>
      <c r="BG34" s="905"/>
      <c r="BH34" s="905"/>
      <c r="BI34" s="906"/>
      <c r="BJ34" s="253"/>
      <c r="BK34" s="253"/>
      <c r="BL34" s="253"/>
      <c r="BM34" s="253"/>
      <c r="BN34" s="253"/>
      <c r="BO34" s="265"/>
      <c r="BP34" s="265"/>
      <c r="BQ34" s="262">
        <v>28</v>
      </c>
      <c r="BR34" s="263"/>
      <c r="BS34" s="851"/>
      <c r="BT34" s="852"/>
      <c r="BU34" s="852"/>
      <c r="BV34" s="852"/>
      <c r="BW34" s="852"/>
      <c r="BX34" s="852"/>
      <c r="BY34" s="852"/>
      <c r="BZ34" s="852"/>
      <c r="CA34" s="852"/>
      <c r="CB34" s="852"/>
      <c r="CC34" s="852"/>
      <c r="CD34" s="852"/>
      <c r="CE34" s="852"/>
      <c r="CF34" s="852"/>
      <c r="CG34" s="853"/>
      <c r="CH34" s="854"/>
      <c r="CI34" s="855"/>
      <c r="CJ34" s="855"/>
      <c r="CK34" s="855"/>
      <c r="CL34" s="856"/>
      <c r="CM34" s="854"/>
      <c r="CN34" s="855"/>
      <c r="CO34" s="855"/>
      <c r="CP34" s="855"/>
      <c r="CQ34" s="856"/>
      <c r="CR34" s="854"/>
      <c r="CS34" s="855"/>
      <c r="CT34" s="855"/>
      <c r="CU34" s="855"/>
      <c r="CV34" s="856"/>
      <c r="CW34" s="854"/>
      <c r="CX34" s="855"/>
      <c r="CY34" s="855"/>
      <c r="CZ34" s="855"/>
      <c r="DA34" s="856"/>
      <c r="DB34" s="854"/>
      <c r="DC34" s="855"/>
      <c r="DD34" s="855"/>
      <c r="DE34" s="855"/>
      <c r="DF34" s="856"/>
      <c r="DG34" s="854"/>
      <c r="DH34" s="855"/>
      <c r="DI34" s="855"/>
      <c r="DJ34" s="855"/>
      <c r="DK34" s="856"/>
      <c r="DL34" s="854"/>
      <c r="DM34" s="855"/>
      <c r="DN34" s="855"/>
      <c r="DO34" s="855"/>
      <c r="DP34" s="856"/>
      <c r="DQ34" s="854"/>
      <c r="DR34" s="855"/>
      <c r="DS34" s="855"/>
      <c r="DT34" s="855"/>
      <c r="DU34" s="856"/>
      <c r="DV34" s="861"/>
      <c r="DW34" s="862"/>
      <c r="DX34" s="862"/>
      <c r="DY34" s="862"/>
      <c r="DZ34" s="863"/>
      <c r="EA34" s="247"/>
    </row>
    <row r="35" spans="1:131" s="248" customFormat="1" ht="26.25" customHeight="1" x14ac:dyDescent="0.2">
      <c r="A35" s="266">
        <v>8</v>
      </c>
      <c r="B35" s="838" t="s">
        <v>409</v>
      </c>
      <c r="C35" s="839"/>
      <c r="D35" s="839"/>
      <c r="E35" s="839"/>
      <c r="F35" s="839"/>
      <c r="G35" s="839"/>
      <c r="H35" s="839"/>
      <c r="I35" s="839"/>
      <c r="J35" s="839"/>
      <c r="K35" s="839"/>
      <c r="L35" s="839"/>
      <c r="M35" s="839"/>
      <c r="N35" s="839"/>
      <c r="O35" s="839"/>
      <c r="P35" s="840"/>
      <c r="Q35" s="841">
        <v>5</v>
      </c>
      <c r="R35" s="842"/>
      <c r="S35" s="842"/>
      <c r="T35" s="842"/>
      <c r="U35" s="842"/>
      <c r="V35" s="842">
        <v>3</v>
      </c>
      <c r="W35" s="842"/>
      <c r="X35" s="842"/>
      <c r="Y35" s="842"/>
      <c r="Z35" s="842"/>
      <c r="AA35" s="842">
        <v>2</v>
      </c>
      <c r="AB35" s="842"/>
      <c r="AC35" s="842"/>
      <c r="AD35" s="842"/>
      <c r="AE35" s="843"/>
      <c r="AF35" s="844">
        <v>2</v>
      </c>
      <c r="AG35" s="845"/>
      <c r="AH35" s="845"/>
      <c r="AI35" s="845"/>
      <c r="AJ35" s="846"/>
      <c r="AK35" s="907">
        <v>1</v>
      </c>
      <c r="AL35" s="908"/>
      <c r="AM35" s="908"/>
      <c r="AN35" s="908"/>
      <c r="AO35" s="908"/>
      <c r="AP35" s="908">
        <v>3</v>
      </c>
      <c r="AQ35" s="908"/>
      <c r="AR35" s="908"/>
      <c r="AS35" s="908"/>
      <c r="AT35" s="908"/>
      <c r="AU35" s="908">
        <v>3</v>
      </c>
      <c r="AV35" s="908"/>
      <c r="AW35" s="908"/>
      <c r="AX35" s="908"/>
      <c r="AY35" s="908"/>
      <c r="AZ35" s="909" t="s">
        <v>576</v>
      </c>
      <c r="BA35" s="909"/>
      <c r="BB35" s="909"/>
      <c r="BC35" s="909"/>
      <c r="BD35" s="909"/>
      <c r="BE35" s="905" t="s">
        <v>410</v>
      </c>
      <c r="BF35" s="905"/>
      <c r="BG35" s="905"/>
      <c r="BH35" s="905"/>
      <c r="BI35" s="906"/>
      <c r="BJ35" s="253"/>
      <c r="BK35" s="253"/>
      <c r="BL35" s="253"/>
      <c r="BM35" s="253"/>
      <c r="BN35" s="253"/>
      <c r="BO35" s="265"/>
      <c r="BP35" s="265"/>
      <c r="BQ35" s="262">
        <v>29</v>
      </c>
      <c r="BR35" s="263"/>
      <c r="BS35" s="851"/>
      <c r="BT35" s="852"/>
      <c r="BU35" s="852"/>
      <c r="BV35" s="852"/>
      <c r="BW35" s="852"/>
      <c r="BX35" s="852"/>
      <c r="BY35" s="852"/>
      <c r="BZ35" s="852"/>
      <c r="CA35" s="852"/>
      <c r="CB35" s="852"/>
      <c r="CC35" s="852"/>
      <c r="CD35" s="852"/>
      <c r="CE35" s="852"/>
      <c r="CF35" s="852"/>
      <c r="CG35" s="853"/>
      <c r="CH35" s="854"/>
      <c r="CI35" s="855"/>
      <c r="CJ35" s="855"/>
      <c r="CK35" s="855"/>
      <c r="CL35" s="856"/>
      <c r="CM35" s="854"/>
      <c r="CN35" s="855"/>
      <c r="CO35" s="855"/>
      <c r="CP35" s="855"/>
      <c r="CQ35" s="856"/>
      <c r="CR35" s="854"/>
      <c r="CS35" s="855"/>
      <c r="CT35" s="855"/>
      <c r="CU35" s="855"/>
      <c r="CV35" s="856"/>
      <c r="CW35" s="854"/>
      <c r="CX35" s="855"/>
      <c r="CY35" s="855"/>
      <c r="CZ35" s="855"/>
      <c r="DA35" s="856"/>
      <c r="DB35" s="854"/>
      <c r="DC35" s="855"/>
      <c r="DD35" s="855"/>
      <c r="DE35" s="855"/>
      <c r="DF35" s="856"/>
      <c r="DG35" s="854"/>
      <c r="DH35" s="855"/>
      <c r="DI35" s="855"/>
      <c r="DJ35" s="855"/>
      <c r="DK35" s="856"/>
      <c r="DL35" s="854"/>
      <c r="DM35" s="855"/>
      <c r="DN35" s="855"/>
      <c r="DO35" s="855"/>
      <c r="DP35" s="856"/>
      <c r="DQ35" s="854"/>
      <c r="DR35" s="855"/>
      <c r="DS35" s="855"/>
      <c r="DT35" s="855"/>
      <c r="DU35" s="856"/>
      <c r="DV35" s="861"/>
      <c r="DW35" s="862"/>
      <c r="DX35" s="862"/>
      <c r="DY35" s="862"/>
      <c r="DZ35" s="863"/>
      <c r="EA35" s="247"/>
    </row>
    <row r="36" spans="1:131" s="248" customFormat="1" ht="26.25" customHeight="1" x14ac:dyDescent="0.2">
      <c r="A36" s="266">
        <v>9</v>
      </c>
      <c r="B36" s="838" t="s">
        <v>411</v>
      </c>
      <c r="C36" s="839"/>
      <c r="D36" s="839"/>
      <c r="E36" s="839"/>
      <c r="F36" s="839"/>
      <c r="G36" s="839"/>
      <c r="H36" s="839"/>
      <c r="I36" s="839"/>
      <c r="J36" s="839"/>
      <c r="K36" s="839"/>
      <c r="L36" s="839"/>
      <c r="M36" s="839"/>
      <c r="N36" s="839"/>
      <c r="O36" s="839"/>
      <c r="P36" s="840"/>
      <c r="Q36" s="841">
        <v>18</v>
      </c>
      <c r="R36" s="842"/>
      <c r="S36" s="842"/>
      <c r="T36" s="842"/>
      <c r="U36" s="842"/>
      <c r="V36" s="842">
        <v>18</v>
      </c>
      <c r="W36" s="842"/>
      <c r="X36" s="842"/>
      <c r="Y36" s="842"/>
      <c r="Z36" s="842"/>
      <c r="AA36" s="842" t="s">
        <v>576</v>
      </c>
      <c r="AB36" s="842"/>
      <c r="AC36" s="842"/>
      <c r="AD36" s="842"/>
      <c r="AE36" s="843"/>
      <c r="AF36" s="844" t="s">
        <v>127</v>
      </c>
      <c r="AG36" s="845"/>
      <c r="AH36" s="845"/>
      <c r="AI36" s="845"/>
      <c r="AJ36" s="846"/>
      <c r="AK36" s="907">
        <v>13</v>
      </c>
      <c r="AL36" s="908"/>
      <c r="AM36" s="908"/>
      <c r="AN36" s="908"/>
      <c r="AO36" s="908"/>
      <c r="AP36" s="908">
        <v>80</v>
      </c>
      <c r="AQ36" s="908"/>
      <c r="AR36" s="908"/>
      <c r="AS36" s="908"/>
      <c r="AT36" s="908"/>
      <c r="AU36" s="908">
        <v>80</v>
      </c>
      <c r="AV36" s="908"/>
      <c r="AW36" s="908"/>
      <c r="AX36" s="908"/>
      <c r="AY36" s="908"/>
      <c r="AZ36" s="909" t="s">
        <v>576</v>
      </c>
      <c r="BA36" s="909"/>
      <c r="BB36" s="909"/>
      <c r="BC36" s="909"/>
      <c r="BD36" s="909"/>
      <c r="BE36" s="905" t="s">
        <v>410</v>
      </c>
      <c r="BF36" s="905"/>
      <c r="BG36" s="905"/>
      <c r="BH36" s="905"/>
      <c r="BI36" s="906"/>
      <c r="BJ36" s="253"/>
      <c r="BK36" s="253"/>
      <c r="BL36" s="253"/>
      <c r="BM36" s="253"/>
      <c r="BN36" s="253"/>
      <c r="BO36" s="265"/>
      <c r="BP36" s="265"/>
      <c r="BQ36" s="262">
        <v>30</v>
      </c>
      <c r="BR36" s="263"/>
      <c r="BS36" s="851"/>
      <c r="BT36" s="852"/>
      <c r="BU36" s="852"/>
      <c r="BV36" s="852"/>
      <c r="BW36" s="852"/>
      <c r="BX36" s="852"/>
      <c r="BY36" s="852"/>
      <c r="BZ36" s="852"/>
      <c r="CA36" s="852"/>
      <c r="CB36" s="852"/>
      <c r="CC36" s="852"/>
      <c r="CD36" s="852"/>
      <c r="CE36" s="852"/>
      <c r="CF36" s="852"/>
      <c r="CG36" s="853"/>
      <c r="CH36" s="854"/>
      <c r="CI36" s="855"/>
      <c r="CJ36" s="855"/>
      <c r="CK36" s="855"/>
      <c r="CL36" s="856"/>
      <c r="CM36" s="854"/>
      <c r="CN36" s="855"/>
      <c r="CO36" s="855"/>
      <c r="CP36" s="855"/>
      <c r="CQ36" s="856"/>
      <c r="CR36" s="854"/>
      <c r="CS36" s="855"/>
      <c r="CT36" s="855"/>
      <c r="CU36" s="855"/>
      <c r="CV36" s="856"/>
      <c r="CW36" s="854"/>
      <c r="CX36" s="855"/>
      <c r="CY36" s="855"/>
      <c r="CZ36" s="855"/>
      <c r="DA36" s="856"/>
      <c r="DB36" s="854"/>
      <c r="DC36" s="855"/>
      <c r="DD36" s="855"/>
      <c r="DE36" s="855"/>
      <c r="DF36" s="856"/>
      <c r="DG36" s="854"/>
      <c r="DH36" s="855"/>
      <c r="DI36" s="855"/>
      <c r="DJ36" s="855"/>
      <c r="DK36" s="856"/>
      <c r="DL36" s="854"/>
      <c r="DM36" s="855"/>
      <c r="DN36" s="855"/>
      <c r="DO36" s="855"/>
      <c r="DP36" s="856"/>
      <c r="DQ36" s="854"/>
      <c r="DR36" s="855"/>
      <c r="DS36" s="855"/>
      <c r="DT36" s="855"/>
      <c r="DU36" s="856"/>
      <c r="DV36" s="861"/>
      <c r="DW36" s="862"/>
      <c r="DX36" s="862"/>
      <c r="DY36" s="862"/>
      <c r="DZ36" s="863"/>
      <c r="EA36" s="247"/>
    </row>
    <row r="37" spans="1:131" s="248" customFormat="1" ht="26.25" customHeight="1" x14ac:dyDescent="0.2">
      <c r="A37" s="266">
        <v>10</v>
      </c>
      <c r="B37" s="838" t="s">
        <v>413</v>
      </c>
      <c r="C37" s="839"/>
      <c r="D37" s="839"/>
      <c r="E37" s="839"/>
      <c r="F37" s="839"/>
      <c r="G37" s="839"/>
      <c r="H37" s="839"/>
      <c r="I37" s="839"/>
      <c r="J37" s="839"/>
      <c r="K37" s="839"/>
      <c r="L37" s="839"/>
      <c r="M37" s="839"/>
      <c r="N37" s="839"/>
      <c r="O37" s="839"/>
      <c r="P37" s="840"/>
      <c r="Q37" s="841">
        <v>39</v>
      </c>
      <c r="R37" s="842"/>
      <c r="S37" s="842"/>
      <c r="T37" s="842"/>
      <c r="U37" s="842"/>
      <c r="V37" s="842">
        <v>38</v>
      </c>
      <c r="W37" s="842"/>
      <c r="X37" s="842"/>
      <c r="Y37" s="842"/>
      <c r="Z37" s="842"/>
      <c r="AA37" s="842">
        <v>2</v>
      </c>
      <c r="AB37" s="842"/>
      <c r="AC37" s="842"/>
      <c r="AD37" s="842"/>
      <c r="AE37" s="843"/>
      <c r="AF37" s="844">
        <v>2</v>
      </c>
      <c r="AG37" s="845"/>
      <c r="AH37" s="845"/>
      <c r="AI37" s="845"/>
      <c r="AJ37" s="846"/>
      <c r="AK37" s="907">
        <v>26</v>
      </c>
      <c r="AL37" s="908"/>
      <c r="AM37" s="908"/>
      <c r="AN37" s="908"/>
      <c r="AO37" s="908"/>
      <c r="AP37" s="908">
        <v>127</v>
      </c>
      <c r="AQ37" s="908"/>
      <c r="AR37" s="908"/>
      <c r="AS37" s="908"/>
      <c r="AT37" s="908"/>
      <c r="AU37" s="908">
        <v>127</v>
      </c>
      <c r="AV37" s="908"/>
      <c r="AW37" s="908"/>
      <c r="AX37" s="908"/>
      <c r="AY37" s="908"/>
      <c r="AZ37" s="909" t="s">
        <v>576</v>
      </c>
      <c r="BA37" s="909"/>
      <c r="BB37" s="909"/>
      <c r="BC37" s="909"/>
      <c r="BD37" s="909"/>
      <c r="BE37" s="905" t="s">
        <v>410</v>
      </c>
      <c r="BF37" s="905"/>
      <c r="BG37" s="905"/>
      <c r="BH37" s="905"/>
      <c r="BI37" s="906"/>
      <c r="BJ37" s="253"/>
      <c r="BK37" s="253"/>
      <c r="BL37" s="253"/>
      <c r="BM37" s="253"/>
      <c r="BN37" s="253"/>
      <c r="BO37" s="265"/>
      <c r="BP37" s="265"/>
      <c r="BQ37" s="262">
        <v>31</v>
      </c>
      <c r="BR37" s="263"/>
      <c r="BS37" s="851"/>
      <c r="BT37" s="852"/>
      <c r="BU37" s="852"/>
      <c r="BV37" s="852"/>
      <c r="BW37" s="852"/>
      <c r="BX37" s="852"/>
      <c r="BY37" s="852"/>
      <c r="BZ37" s="852"/>
      <c r="CA37" s="852"/>
      <c r="CB37" s="852"/>
      <c r="CC37" s="852"/>
      <c r="CD37" s="852"/>
      <c r="CE37" s="852"/>
      <c r="CF37" s="852"/>
      <c r="CG37" s="853"/>
      <c r="CH37" s="854"/>
      <c r="CI37" s="855"/>
      <c r="CJ37" s="855"/>
      <c r="CK37" s="855"/>
      <c r="CL37" s="856"/>
      <c r="CM37" s="854"/>
      <c r="CN37" s="855"/>
      <c r="CO37" s="855"/>
      <c r="CP37" s="855"/>
      <c r="CQ37" s="856"/>
      <c r="CR37" s="854"/>
      <c r="CS37" s="855"/>
      <c r="CT37" s="855"/>
      <c r="CU37" s="855"/>
      <c r="CV37" s="856"/>
      <c r="CW37" s="854"/>
      <c r="CX37" s="855"/>
      <c r="CY37" s="855"/>
      <c r="CZ37" s="855"/>
      <c r="DA37" s="856"/>
      <c r="DB37" s="854"/>
      <c r="DC37" s="855"/>
      <c r="DD37" s="855"/>
      <c r="DE37" s="855"/>
      <c r="DF37" s="856"/>
      <c r="DG37" s="854"/>
      <c r="DH37" s="855"/>
      <c r="DI37" s="855"/>
      <c r="DJ37" s="855"/>
      <c r="DK37" s="856"/>
      <c r="DL37" s="854"/>
      <c r="DM37" s="855"/>
      <c r="DN37" s="855"/>
      <c r="DO37" s="855"/>
      <c r="DP37" s="856"/>
      <c r="DQ37" s="854"/>
      <c r="DR37" s="855"/>
      <c r="DS37" s="855"/>
      <c r="DT37" s="855"/>
      <c r="DU37" s="856"/>
      <c r="DV37" s="861"/>
      <c r="DW37" s="862"/>
      <c r="DX37" s="862"/>
      <c r="DY37" s="862"/>
      <c r="DZ37" s="863"/>
      <c r="EA37" s="247"/>
    </row>
    <row r="38" spans="1:131" s="248" customFormat="1" ht="26.25" customHeight="1" x14ac:dyDescent="0.2">
      <c r="A38" s="266">
        <v>11</v>
      </c>
      <c r="B38" s="838" t="s">
        <v>414</v>
      </c>
      <c r="C38" s="839"/>
      <c r="D38" s="839"/>
      <c r="E38" s="839"/>
      <c r="F38" s="839"/>
      <c r="G38" s="839"/>
      <c r="H38" s="839"/>
      <c r="I38" s="839"/>
      <c r="J38" s="839"/>
      <c r="K38" s="839"/>
      <c r="L38" s="839"/>
      <c r="M38" s="839"/>
      <c r="N38" s="839"/>
      <c r="O38" s="839"/>
      <c r="P38" s="840"/>
      <c r="Q38" s="841">
        <v>168</v>
      </c>
      <c r="R38" s="842"/>
      <c r="S38" s="842"/>
      <c r="T38" s="842"/>
      <c r="U38" s="842"/>
      <c r="V38" s="842">
        <v>161</v>
      </c>
      <c r="W38" s="842"/>
      <c r="X38" s="842"/>
      <c r="Y38" s="842"/>
      <c r="Z38" s="842"/>
      <c r="AA38" s="842">
        <v>7</v>
      </c>
      <c r="AB38" s="842"/>
      <c r="AC38" s="842"/>
      <c r="AD38" s="842"/>
      <c r="AE38" s="843"/>
      <c r="AF38" s="844">
        <v>7</v>
      </c>
      <c r="AG38" s="845"/>
      <c r="AH38" s="845"/>
      <c r="AI38" s="845"/>
      <c r="AJ38" s="846"/>
      <c r="AK38" s="907">
        <v>28</v>
      </c>
      <c r="AL38" s="908"/>
      <c r="AM38" s="908"/>
      <c r="AN38" s="908"/>
      <c r="AO38" s="908"/>
      <c r="AP38" s="908">
        <v>316</v>
      </c>
      <c r="AQ38" s="908"/>
      <c r="AR38" s="908"/>
      <c r="AS38" s="908"/>
      <c r="AT38" s="908"/>
      <c r="AU38" s="908">
        <v>316</v>
      </c>
      <c r="AV38" s="908"/>
      <c r="AW38" s="908"/>
      <c r="AX38" s="908"/>
      <c r="AY38" s="908"/>
      <c r="AZ38" s="909" t="s">
        <v>576</v>
      </c>
      <c r="BA38" s="909"/>
      <c r="BB38" s="909"/>
      <c r="BC38" s="909"/>
      <c r="BD38" s="909"/>
      <c r="BE38" s="905" t="s">
        <v>410</v>
      </c>
      <c r="BF38" s="905"/>
      <c r="BG38" s="905"/>
      <c r="BH38" s="905"/>
      <c r="BI38" s="906"/>
      <c r="BJ38" s="253"/>
      <c r="BK38" s="253"/>
      <c r="BL38" s="253"/>
      <c r="BM38" s="253"/>
      <c r="BN38" s="253"/>
      <c r="BO38" s="265"/>
      <c r="BP38" s="265"/>
      <c r="BQ38" s="262">
        <v>32</v>
      </c>
      <c r="BR38" s="263"/>
      <c r="BS38" s="851"/>
      <c r="BT38" s="852"/>
      <c r="BU38" s="852"/>
      <c r="BV38" s="852"/>
      <c r="BW38" s="852"/>
      <c r="BX38" s="852"/>
      <c r="BY38" s="852"/>
      <c r="BZ38" s="852"/>
      <c r="CA38" s="852"/>
      <c r="CB38" s="852"/>
      <c r="CC38" s="852"/>
      <c r="CD38" s="852"/>
      <c r="CE38" s="852"/>
      <c r="CF38" s="852"/>
      <c r="CG38" s="853"/>
      <c r="CH38" s="854"/>
      <c r="CI38" s="855"/>
      <c r="CJ38" s="855"/>
      <c r="CK38" s="855"/>
      <c r="CL38" s="856"/>
      <c r="CM38" s="854"/>
      <c r="CN38" s="855"/>
      <c r="CO38" s="855"/>
      <c r="CP38" s="855"/>
      <c r="CQ38" s="856"/>
      <c r="CR38" s="854"/>
      <c r="CS38" s="855"/>
      <c r="CT38" s="855"/>
      <c r="CU38" s="855"/>
      <c r="CV38" s="856"/>
      <c r="CW38" s="854"/>
      <c r="CX38" s="855"/>
      <c r="CY38" s="855"/>
      <c r="CZ38" s="855"/>
      <c r="DA38" s="856"/>
      <c r="DB38" s="854"/>
      <c r="DC38" s="855"/>
      <c r="DD38" s="855"/>
      <c r="DE38" s="855"/>
      <c r="DF38" s="856"/>
      <c r="DG38" s="854"/>
      <c r="DH38" s="855"/>
      <c r="DI38" s="855"/>
      <c r="DJ38" s="855"/>
      <c r="DK38" s="856"/>
      <c r="DL38" s="854"/>
      <c r="DM38" s="855"/>
      <c r="DN38" s="855"/>
      <c r="DO38" s="855"/>
      <c r="DP38" s="856"/>
      <c r="DQ38" s="854"/>
      <c r="DR38" s="855"/>
      <c r="DS38" s="855"/>
      <c r="DT38" s="855"/>
      <c r="DU38" s="856"/>
      <c r="DV38" s="861"/>
      <c r="DW38" s="862"/>
      <c r="DX38" s="862"/>
      <c r="DY38" s="862"/>
      <c r="DZ38" s="863"/>
      <c r="EA38" s="247"/>
    </row>
    <row r="39" spans="1:131" s="248" customFormat="1" ht="26.25" customHeight="1" x14ac:dyDescent="0.2">
      <c r="A39" s="266">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53"/>
      <c r="BK39" s="253"/>
      <c r="BL39" s="253"/>
      <c r="BM39" s="253"/>
      <c r="BN39" s="253"/>
      <c r="BO39" s="265"/>
      <c r="BP39" s="265"/>
      <c r="BQ39" s="262">
        <v>33</v>
      </c>
      <c r="BR39" s="263"/>
      <c r="BS39" s="851"/>
      <c r="BT39" s="852"/>
      <c r="BU39" s="852"/>
      <c r="BV39" s="852"/>
      <c r="BW39" s="852"/>
      <c r="BX39" s="852"/>
      <c r="BY39" s="852"/>
      <c r="BZ39" s="852"/>
      <c r="CA39" s="852"/>
      <c r="CB39" s="852"/>
      <c r="CC39" s="852"/>
      <c r="CD39" s="852"/>
      <c r="CE39" s="852"/>
      <c r="CF39" s="852"/>
      <c r="CG39" s="853"/>
      <c r="CH39" s="854"/>
      <c r="CI39" s="855"/>
      <c r="CJ39" s="855"/>
      <c r="CK39" s="855"/>
      <c r="CL39" s="856"/>
      <c r="CM39" s="854"/>
      <c r="CN39" s="855"/>
      <c r="CO39" s="855"/>
      <c r="CP39" s="855"/>
      <c r="CQ39" s="856"/>
      <c r="CR39" s="854"/>
      <c r="CS39" s="855"/>
      <c r="CT39" s="855"/>
      <c r="CU39" s="855"/>
      <c r="CV39" s="856"/>
      <c r="CW39" s="854"/>
      <c r="CX39" s="855"/>
      <c r="CY39" s="855"/>
      <c r="CZ39" s="855"/>
      <c r="DA39" s="856"/>
      <c r="DB39" s="854"/>
      <c r="DC39" s="855"/>
      <c r="DD39" s="855"/>
      <c r="DE39" s="855"/>
      <c r="DF39" s="856"/>
      <c r="DG39" s="854"/>
      <c r="DH39" s="855"/>
      <c r="DI39" s="855"/>
      <c r="DJ39" s="855"/>
      <c r="DK39" s="856"/>
      <c r="DL39" s="854"/>
      <c r="DM39" s="855"/>
      <c r="DN39" s="855"/>
      <c r="DO39" s="855"/>
      <c r="DP39" s="856"/>
      <c r="DQ39" s="854"/>
      <c r="DR39" s="855"/>
      <c r="DS39" s="855"/>
      <c r="DT39" s="855"/>
      <c r="DU39" s="856"/>
      <c r="DV39" s="861"/>
      <c r="DW39" s="862"/>
      <c r="DX39" s="862"/>
      <c r="DY39" s="862"/>
      <c r="DZ39" s="863"/>
      <c r="EA39" s="247"/>
    </row>
    <row r="40" spans="1:131" s="248" customFormat="1" ht="26.25" customHeight="1" x14ac:dyDescent="0.2">
      <c r="A40" s="261">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53"/>
      <c r="BK40" s="253"/>
      <c r="BL40" s="253"/>
      <c r="BM40" s="253"/>
      <c r="BN40" s="253"/>
      <c r="BO40" s="265"/>
      <c r="BP40" s="265"/>
      <c r="BQ40" s="262">
        <v>34</v>
      </c>
      <c r="BR40" s="263"/>
      <c r="BS40" s="851"/>
      <c r="BT40" s="852"/>
      <c r="BU40" s="852"/>
      <c r="BV40" s="852"/>
      <c r="BW40" s="852"/>
      <c r="BX40" s="852"/>
      <c r="BY40" s="852"/>
      <c r="BZ40" s="852"/>
      <c r="CA40" s="852"/>
      <c r="CB40" s="852"/>
      <c r="CC40" s="852"/>
      <c r="CD40" s="852"/>
      <c r="CE40" s="852"/>
      <c r="CF40" s="852"/>
      <c r="CG40" s="853"/>
      <c r="CH40" s="854"/>
      <c r="CI40" s="855"/>
      <c r="CJ40" s="855"/>
      <c r="CK40" s="855"/>
      <c r="CL40" s="856"/>
      <c r="CM40" s="854"/>
      <c r="CN40" s="855"/>
      <c r="CO40" s="855"/>
      <c r="CP40" s="855"/>
      <c r="CQ40" s="856"/>
      <c r="CR40" s="854"/>
      <c r="CS40" s="855"/>
      <c r="CT40" s="855"/>
      <c r="CU40" s="855"/>
      <c r="CV40" s="856"/>
      <c r="CW40" s="854"/>
      <c r="CX40" s="855"/>
      <c r="CY40" s="855"/>
      <c r="CZ40" s="855"/>
      <c r="DA40" s="856"/>
      <c r="DB40" s="854"/>
      <c r="DC40" s="855"/>
      <c r="DD40" s="855"/>
      <c r="DE40" s="855"/>
      <c r="DF40" s="856"/>
      <c r="DG40" s="854"/>
      <c r="DH40" s="855"/>
      <c r="DI40" s="855"/>
      <c r="DJ40" s="855"/>
      <c r="DK40" s="856"/>
      <c r="DL40" s="854"/>
      <c r="DM40" s="855"/>
      <c r="DN40" s="855"/>
      <c r="DO40" s="855"/>
      <c r="DP40" s="856"/>
      <c r="DQ40" s="854"/>
      <c r="DR40" s="855"/>
      <c r="DS40" s="855"/>
      <c r="DT40" s="855"/>
      <c r="DU40" s="856"/>
      <c r="DV40" s="861"/>
      <c r="DW40" s="862"/>
      <c r="DX40" s="862"/>
      <c r="DY40" s="862"/>
      <c r="DZ40" s="863"/>
      <c r="EA40" s="247"/>
    </row>
    <row r="41" spans="1:131" s="248" customFormat="1" ht="26.25" customHeight="1" x14ac:dyDescent="0.2">
      <c r="A41" s="261">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53"/>
      <c r="BK41" s="253"/>
      <c r="BL41" s="253"/>
      <c r="BM41" s="253"/>
      <c r="BN41" s="253"/>
      <c r="BO41" s="265"/>
      <c r="BP41" s="265"/>
      <c r="BQ41" s="262">
        <v>35</v>
      </c>
      <c r="BR41" s="263"/>
      <c r="BS41" s="851"/>
      <c r="BT41" s="852"/>
      <c r="BU41" s="852"/>
      <c r="BV41" s="852"/>
      <c r="BW41" s="852"/>
      <c r="BX41" s="852"/>
      <c r="BY41" s="852"/>
      <c r="BZ41" s="852"/>
      <c r="CA41" s="852"/>
      <c r="CB41" s="852"/>
      <c r="CC41" s="852"/>
      <c r="CD41" s="852"/>
      <c r="CE41" s="852"/>
      <c r="CF41" s="852"/>
      <c r="CG41" s="853"/>
      <c r="CH41" s="854"/>
      <c r="CI41" s="855"/>
      <c r="CJ41" s="855"/>
      <c r="CK41" s="855"/>
      <c r="CL41" s="856"/>
      <c r="CM41" s="854"/>
      <c r="CN41" s="855"/>
      <c r="CO41" s="855"/>
      <c r="CP41" s="855"/>
      <c r="CQ41" s="856"/>
      <c r="CR41" s="854"/>
      <c r="CS41" s="855"/>
      <c r="CT41" s="855"/>
      <c r="CU41" s="855"/>
      <c r="CV41" s="856"/>
      <c r="CW41" s="854"/>
      <c r="CX41" s="855"/>
      <c r="CY41" s="855"/>
      <c r="CZ41" s="855"/>
      <c r="DA41" s="856"/>
      <c r="DB41" s="854"/>
      <c r="DC41" s="855"/>
      <c r="DD41" s="855"/>
      <c r="DE41" s="855"/>
      <c r="DF41" s="856"/>
      <c r="DG41" s="854"/>
      <c r="DH41" s="855"/>
      <c r="DI41" s="855"/>
      <c r="DJ41" s="855"/>
      <c r="DK41" s="856"/>
      <c r="DL41" s="854"/>
      <c r="DM41" s="855"/>
      <c r="DN41" s="855"/>
      <c r="DO41" s="855"/>
      <c r="DP41" s="856"/>
      <c r="DQ41" s="854"/>
      <c r="DR41" s="855"/>
      <c r="DS41" s="855"/>
      <c r="DT41" s="855"/>
      <c r="DU41" s="856"/>
      <c r="DV41" s="861"/>
      <c r="DW41" s="862"/>
      <c r="DX41" s="862"/>
      <c r="DY41" s="862"/>
      <c r="DZ41" s="863"/>
      <c r="EA41" s="247"/>
    </row>
    <row r="42" spans="1:131" s="248" customFormat="1" ht="26.25" customHeight="1" x14ac:dyDescent="0.2">
      <c r="A42" s="261">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53"/>
      <c r="BK42" s="253"/>
      <c r="BL42" s="253"/>
      <c r="BM42" s="253"/>
      <c r="BN42" s="253"/>
      <c r="BO42" s="265"/>
      <c r="BP42" s="265"/>
      <c r="BQ42" s="262">
        <v>36</v>
      </c>
      <c r="BR42" s="263"/>
      <c r="BS42" s="851"/>
      <c r="BT42" s="852"/>
      <c r="BU42" s="852"/>
      <c r="BV42" s="852"/>
      <c r="BW42" s="852"/>
      <c r="BX42" s="852"/>
      <c r="BY42" s="852"/>
      <c r="BZ42" s="852"/>
      <c r="CA42" s="852"/>
      <c r="CB42" s="852"/>
      <c r="CC42" s="852"/>
      <c r="CD42" s="852"/>
      <c r="CE42" s="852"/>
      <c r="CF42" s="852"/>
      <c r="CG42" s="853"/>
      <c r="CH42" s="854"/>
      <c r="CI42" s="855"/>
      <c r="CJ42" s="855"/>
      <c r="CK42" s="855"/>
      <c r="CL42" s="856"/>
      <c r="CM42" s="854"/>
      <c r="CN42" s="855"/>
      <c r="CO42" s="855"/>
      <c r="CP42" s="855"/>
      <c r="CQ42" s="856"/>
      <c r="CR42" s="854"/>
      <c r="CS42" s="855"/>
      <c r="CT42" s="855"/>
      <c r="CU42" s="855"/>
      <c r="CV42" s="856"/>
      <c r="CW42" s="854"/>
      <c r="CX42" s="855"/>
      <c r="CY42" s="855"/>
      <c r="CZ42" s="855"/>
      <c r="DA42" s="856"/>
      <c r="DB42" s="854"/>
      <c r="DC42" s="855"/>
      <c r="DD42" s="855"/>
      <c r="DE42" s="855"/>
      <c r="DF42" s="856"/>
      <c r="DG42" s="854"/>
      <c r="DH42" s="855"/>
      <c r="DI42" s="855"/>
      <c r="DJ42" s="855"/>
      <c r="DK42" s="856"/>
      <c r="DL42" s="854"/>
      <c r="DM42" s="855"/>
      <c r="DN42" s="855"/>
      <c r="DO42" s="855"/>
      <c r="DP42" s="856"/>
      <c r="DQ42" s="854"/>
      <c r="DR42" s="855"/>
      <c r="DS42" s="855"/>
      <c r="DT42" s="855"/>
      <c r="DU42" s="856"/>
      <c r="DV42" s="861"/>
      <c r="DW42" s="862"/>
      <c r="DX42" s="862"/>
      <c r="DY42" s="862"/>
      <c r="DZ42" s="863"/>
      <c r="EA42" s="247"/>
    </row>
    <row r="43" spans="1:131" s="248" customFormat="1" ht="26.25" customHeight="1" x14ac:dyDescent="0.2">
      <c r="A43" s="261">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53"/>
      <c r="BK43" s="253"/>
      <c r="BL43" s="253"/>
      <c r="BM43" s="253"/>
      <c r="BN43" s="253"/>
      <c r="BO43" s="265"/>
      <c r="BP43" s="265"/>
      <c r="BQ43" s="262">
        <v>37</v>
      </c>
      <c r="BR43" s="263"/>
      <c r="BS43" s="851"/>
      <c r="BT43" s="852"/>
      <c r="BU43" s="852"/>
      <c r="BV43" s="852"/>
      <c r="BW43" s="852"/>
      <c r="BX43" s="852"/>
      <c r="BY43" s="852"/>
      <c r="BZ43" s="852"/>
      <c r="CA43" s="852"/>
      <c r="CB43" s="852"/>
      <c r="CC43" s="852"/>
      <c r="CD43" s="852"/>
      <c r="CE43" s="852"/>
      <c r="CF43" s="852"/>
      <c r="CG43" s="853"/>
      <c r="CH43" s="854"/>
      <c r="CI43" s="855"/>
      <c r="CJ43" s="855"/>
      <c r="CK43" s="855"/>
      <c r="CL43" s="856"/>
      <c r="CM43" s="854"/>
      <c r="CN43" s="855"/>
      <c r="CO43" s="855"/>
      <c r="CP43" s="855"/>
      <c r="CQ43" s="856"/>
      <c r="CR43" s="854"/>
      <c r="CS43" s="855"/>
      <c r="CT43" s="855"/>
      <c r="CU43" s="855"/>
      <c r="CV43" s="856"/>
      <c r="CW43" s="854"/>
      <c r="CX43" s="855"/>
      <c r="CY43" s="855"/>
      <c r="CZ43" s="855"/>
      <c r="DA43" s="856"/>
      <c r="DB43" s="854"/>
      <c r="DC43" s="855"/>
      <c r="DD43" s="855"/>
      <c r="DE43" s="855"/>
      <c r="DF43" s="856"/>
      <c r="DG43" s="854"/>
      <c r="DH43" s="855"/>
      <c r="DI43" s="855"/>
      <c r="DJ43" s="855"/>
      <c r="DK43" s="856"/>
      <c r="DL43" s="854"/>
      <c r="DM43" s="855"/>
      <c r="DN43" s="855"/>
      <c r="DO43" s="855"/>
      <c r="DP43" s="856"/>
      <c r="DQ43" s="854"/>
      <c r="DR43" s="855"/>
      <c r="DS43" s="855"/>
      <c r="DT43" s="855"/>
      <c r="DU43" s="856"/>
      <c r="DV43" s="861"/>
      <c r="DW43" s="862"/>
      <c r="DX43" s="862"/>
      <c r="DY43" s="862"/>
      <c r="DZ43" s="863"/>
      <c r="EA43" s="247"/>
    </row>
    <row r="44" spans="1:131" s="248" customFormat="1" ht="26.25" customHeight="1" x14ac:dyDescent="0.2">
      <c r="A44" s="261">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53"/>
      <c r="BK44" s="253"/>
      <c r="BL44" s="253"/>
      <c r="BM44" s="253"/>
      <c r="BN44" s="253"/>
      <c r="BO44" s="265"/>
      <c r="BP44" s="265"/>
      <c r="BQ44" s="262">
        <v>38</v>
      </c>
      <c r="BR44" s="263"/>
      <c r="BS44" s="851"/>
      <c r="BT44" s="852"/>
      <c r="BU44" s="852"/>
      <c r="BV44" s="852"/>
      <c r="BW44" s="852"/>
      <c r="BX44" s="852"/>
      <c r="BY44" s="852"/>
      <c r="BZ44" s="852"/>
      <c r="CA44" s="852"/>
      <c r="CB44" s="852"/>
      <c r="CC44" s="852"/>
      <c r="CD44" s="852"/>
      <c r="CE44" s="852"/>
      <c r="CF44" s="852"/>
      <c r="CG44" s="853"/>
      <c r="CH44" s="854"/>
      <c r="CI44" s="855"/>
      <c r="CJ44" s="855"/>
      <c r="CK44" s="855"/>
      <c r="CL44" s="856"/>
      <c r="CM44" s="854"/>
      <c r="CN44" s="855"/>
      <c r="CO44" s="855"/>
      <c r="CP44" s="855"/>
      <c r="CQ44" s="856"/>
      <c r="CR44" s="854"/>
      <c r="CS44" s="855"/>
      <c r="CT44" s="855"/>
      <c r="CU44" s="855"/>
      <c r="CV44" s="856"/>
      <c r="CW44" s="854"/>
      <c r="CX44" s="855"/>
      <c r="CY44" s="855"/>
      <c r="CZ44" s="855"/>
      <c r="DA44" s="856"/>
      <c r="DB44" s="854"/>
      <c r="DC44" s="855"/>
      <c r="DD44" s="855"/>
      <c r="DE44" s="855"/>
      <c r="DF44" s="856"/>
      <c r="DG44" s="854"/>
      <c r="DH44" s="855"/>
      <c r="DI44" s="855"/>
      <c r="DJ44" s="855"/>
      <c r="DK44" s="856"/>
      <c r="DL44" s="854"/>
      <c r="DM44" s="855"/>
      <c r="DN44" s="855"/>
      <c r="DO44" s="855"/>
      <c r="DP44" s="856"/>
      <c r="DQ44" s="854"/>
      <c r="DR44" s="855"/>
      <c r="DS44" s="855"/>
      <c r="DT44" s="855"/>
      <c r="DU44" s="856"/>
      <c r="DV44" s="861"/>
      <c r="DW44" s="862"/>
      <c r="DX44" s="862"/>
      <c r="DY44" s="862"/>
      <c r="DZ44" s="863"/>
      <c r="EA44" s="247"/>
    </row>
    <row r="45" spans="1:131" s="248" customFormat="1" ht="26.25" customHeight="1" x14ac:dyDescent="0.2">
      <c r="A45" s="261">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53"/>
      <c r="BK45" s="253"/>
      <c r="BL45" s="253"/>
      <c r="BM45" s="253"/>
      <c r="BN45" s="253"/>
      <c r="BO45" s="265"/>
      <c r="BP45" s="265"/>
      <c r="BQ45" s="262">
        <v>39</v>
      </c>
      <c r="BR45" s="263"/>
      <c r="BS45" s="851"/>
      <c r="BT45" s="852"/>
      <c r="BU45" s="852"/>
      <c r="BV45" s="852"/>
      <c r="BW45" s="852"/>
      <c r="BX45" s="852"/>
      <c r="BY45" s="852"/>
      <c r="BZ45" s="852"/>
      <c r="CA45" s="852"/>
      <c r="CB45" s="852"/>
      <c r="CC45" s="852"/>
      <c r="CD45" s="852"/>
      <c r="CE45" s="852"/>
      <c r="CF45" s="852"/>
      <c r="CG45" s="853"/>
      <c r="CH45" s="854"/>
      <c r="CI45" s="855"/>
      <c r="CJ45" s="855"/>
      <c r="CK45" s="855"/>
      <c r="CL45" s="856"/>
      <c r="CM45" s="854"/>
      <c r="CN45" s="855"/>
      <c r="CO45" s="855"/>
      <c r="CP45" s="855"/>
      <c r="CQ45" s="856"/>
      <c r="CR45" s="854"/>
      <c r="CS45" s="855"/>
      <c r="CT45" s="855"/>
      <c r="CU45" s="855"/>
      <c r="CV45" s="856"/>
      <c r="CW45" s="854"/>
      <c r="CX45" s="855"/>
      <c r="CY45" s="855"/>
      <c r="CZ45" s="855"/>
      <c r="DA45" s="856"/>
      <c r="DB45" s="854"/>
      <c r="DC45" s="855"/>
      <c r="DD45" s="855"/>
      <c r="DE45" s="855"/>
      <c r="DF45" s="856"/>
      <c r="DG45" s="854"/>
      <c r="DH45" s="855"/>
      <c r="DI45" s="855"/>
      <c r="DJ45" s="855"/>
      <c r="DK45" s="856"/>
      <c r="DL45" s="854"/>
      <c r="DM45" s="855"/>
      <c r="DN45" s="855"/>
      <c r="DO45" s="855"/>
      <c r="DP45" s="856"/>
      <c r="DQ45" s="854"/>
      <c r="DR45" s="855"/>
      <c r="DS45" s="855"/>
      <c r="DT45" s="855"/>
      <c r="DU45" s="856"/>
      <c r="DV45" s="861"/>
      <c r="DW45" s="862"/>
      <c r="DX45" s="862"/>
      <c r="DY45" s="862"/>
      <c r="DZ45" s="863"/>
      <c r="EA45" s="247"/>
    </row>
    <row r="46" spans="1:131" s="248" customFormat="1" ht="26.25" customHeight="1" x14ac:dyDescent="0.2">
      <c r="A46" s="261">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53"/>
      <c r="BK46" s="253"/>
      <c r="BL46" s="253"/>
      <c r="BM46" s="253"/>
      <c r="BN46" s="253"/>
      <c r="BO46" s="265"/>
      <c r="BP46" s="265"/>
      <c r="BQ46" s="262">
        <v>40</v>
      </c>
      <c r="BR46" s="263"/>
      <c r="BS46" s="851"/>
      <c r="BT46" s="852"/>
      <c r="BU46" s="852"/>
      <c r="BV46" s="852"/>
      <c r="BW46" s="852"/>
      <c r="BX46" s="852"/>
      <c r="BY46" s="852"/>
      <c r="BZ46" s="852"/>
      <c r="CA46" s="852"/>
      <c r="CB46" s="852"/>
      <c r="CC46" s="852"/>
      <c r="CD46" s="852"/>
      <c r="CE46" s="852"/>
      <c r="CF46" s="852"/>
      <c r="CG46" s="853"/>
      <c r="CH46" s="854"/>
      <c r="CI46" s="855"/>
      <c r="CJ46" s="855"/>
      <c r="CK46" s="855"/>
      <c r="CL46" s="856"/>
      <c r="CM46" s="854"/>
      <c r="CN46" s="855"/>
      <c r="CO46" s="855"/>
      <c r="CP46" s="855"/>
      <c r="CQ46" s="856"/>
      <c r="CR46" s="854"/>
      <c r="CS46" s="855"/>
      <c r="CT46" s="855"/>
      <c r="CU46" s="855"/>
      <c r="CV46" s="856"/>
      <c r="CW46" s="854"/>
      <c r="CX46" s="855"/>
      <c r="CY46" s="855"/>
      <c r="CZ46" s="855"/>
      <c r="DA46" s="856"/>
      <c r="DB46" s="854"/>
      <c r="DC46" s="855"/>
      <c r="DD46" s="855"/>
      <c r="DE46" s="855"/>
      <c r="DF46" s="856"/>
      <c r="DG46" s="854"/>
      <c r="DH46" s="855"/>
      <c r="DI46" s="855"/>
      <c r="DJ46" s="855"/>
      <c r="DK46" s="856"/>
      <c r="DL46" s="854"/>
      <c r="DM46" s="855"/>
      <c r="DN46" s="855"/>
      <c r="DO46" s="855"/>
      <c r="DP46" s="856"/>
      <c r="DQ46" s="854"/>
      <c r="DR46" s="855"/>
      <c r="DS46" s="855"/>
      <c r="DT46" s="855"/>
      <c r="DU46" s="856"/>
      <c r="DV46" s="861"/>
      <c r="DW46" s="862"/>
      <c r="DX46" s="862"/>
      <c r="DY46" s="862"/>
      <c r="DZ46" s="863"/>
      <c r="EA46" s="247"/>
    </row>
    <row r="47" spans="1:131" s="248" customFormat="1" ht="26.25" customHeight="1" x14ac:dyDescent="0.2">
      <c r="A47" s="261">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53"/>
      <c r="BK47" s="253"/>
      <c r="BL47" s="253"/>
      <c r="BM47" s="253"/>
      <c r="BN47" s="253"/>
      <c r="BO47" s="265"/>
      <c r="BP47" s="265"/>
      <c r="BQ47" s="262">
        <v>41</v>
      </c>
      <c r="BR47" s="263"/>
      <c r="BS47" s="851"/>
      <c r="BT47" s="852"/>
      <c r="BU47" s="852"/>
      <c r="BV47" s="852"/>
      <c r="BW47" s="852"/>
      <c r="BX47" s="852"/>
      <c r="BY47" s="852"/>
      <c r="BZ47" s="852"/>
      <c r="CA47" s="852"/>
      <c r="CB47" s="852"/>
      <c r="CC47" s="852"/>
      <c r="CD47" s="852"/>
      <c r="CE47" s="852"/>
      <c r="CF47" s="852"/>
      <c r="CG47" s="853"/>
      <c r="CH47" s="854"/>
      <c r="CI47" s="855"/>
      <c r="CJ47" s="855"/>
      <c r="CK47" s="855"/>
      <c r="CL47" s="856"/>
      <c r="CM47" s="854"/>
      <c r="CN47" s="855"/>
      <c r="CO47" s="855"/>
      <c r="CP47" s="855"/>
      <c r="CQ47" s="856"/>
      <c r="CR47" s="854"/>
      <c r="CS47" s="855"/>
      <c r="CT47" s="855"/>
      <c r="CU47" s="855"/>
      <c r="CV47" s="856"/>
      <c r="CW47" s="854"/>
      <c r="CX47" s="855"/>
      <c r="CY47" s="855"/>
      <c r="CZ47" s="855"/>
      <c r="DA47" s="856"/>
      <c r="DB47" s="854"/>
      <c r="DC47" s="855"/>
      <c r="DD47" s="855"/>
      <c r="DE47" s="855"/>
      <c r="DF47" s="856"/>
      <c r="DG47" s="854"/>
      <c r="DH47" s="855"/>
      <c r="DI47" s="855"/>
      <c r="DJ47" s="855"/>
      <c r="DK47" s="856"/>
      <c r="DL47" s="854"/>
      <c r="DM47" s="855"/>
      <c r="DN47" s="855"/>
      <c r="DO47" s="855"/>
      <c r="DP47" s="856"/>
      <c r="DQ47" s="854"/>
      <c r="DR47" s="855"/>
      <c r="DS47" s="855"/>
      <c r="DT47" s="855"/>
      <c r="DU47" s="856"/>
      <c r="DV47" s="861"/>
      <c r="DW47" s="862"/>
      <c r="DX47" s="862"/>
      <c r="DY47" s="862"/>
      <c r="DZ47" s="863"/>
      <c r="EA47" s="247"/>
    </row>
    <row r="48" spans="1:131" s="248" customFormat="1" ht="26.25" customHeight="1" x14ac:dyDescent="0.2">
      <c r="A48" s="261">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53"/>
      <c r="BK48" s="253"/>
      <c r="BL48" s="253"/>
      <c r="BM48" s="253"/>
      <c r="BN48" s="253"/>
      <c r="BO48" s="265"/>
      <c r="BP48" s="265"/>
      <c r="BQ48" s="262">
        <v>42</v>
      </c>
      <c r="BR48" s="263"/>
      <c r="BS48" s="851"/>
      <c r="BT48" s="852"/>
      <c r="BU48" s="852"/>
      <c r="BV48" s="852"/>
      <c r="BW48" s="852"/>
      <c r="BX48" s="852"/>
      <c r="BY48" s="852"/>
      <c r="BZ48" s="852"/>
      <c r="CA48" s="852"/>
      <c r="CB48" s="852"/>
      <c r="CC48" s="852"/>
      <c r="CD48" s="852"/>
      <c r="CE48" s="852"/>
      <c r="CF48" s="852"/>
      <c r="CG48" s="853"/>
      <c r="CH48" s="854"/>
      <c r="CI48" s="855"/>
      <c r="CJ48" s="855"/>
      <c r="CK48" s="855"/>
      <c r="CL48" s="856"/>
      <c r="CM48" s="854"/>
      <c r="CN48" s="855"/>
      <c r="CO48" s="855"/>
      <c r="CP48" s="855"/>
      <c r="CQ48" s="856"/>
      <c r="CR48" s="854"/>
      <c r="CS48" s="855"/>
      <c r="CT48" s="855"/>
      <c r="CU48" s="855"/>
      <c r="CV48" s="856"/>
      <c r="CW48" s="854"/>
      <c r="CX48" s="855"/>
      <c r="CY48" s="855"/>
      <c r="CZ48" s="855"/>
      <c r="DA48" s="856"/>
      <c r="DB48" s="854"/>
      <c r="DC48" s="855"/>
      <c r="DD48" s="855"/>
      <c r="DE48" s="855"/>
      <c r="DF48" s="856"/>
      <c r="DG48" s="854"/>
      <c r="DH48" s="855"/>
      <c r="DI48" s="855"/>
      <c r="DJ48" s="855"/>
      <c r="DK48" s="856"/>
      <c r="DL48" s="854"/>
      <c r="DM48" s="855"/>
      <c r="DN48" s="855"/>
      <c r="DO48" s="855"/>
      <c r="DP48" s="856"/>
      <c r="DQ48" s="854"/>
      <c r="DR48" s="855"/>
      <c r="DS48" s="855"/>
      <c r="DT48" s="855"/>
      <c r="DU48" s="856"/>
      <c r="DV48" s="861"/>
      <c r="DW48" s="862"/>
      <c r="DX48" s="862"/>
      <c r="DY48" s="862"/>
      <c r="DZ48" s="863"/>
      <c r="EA48" s="247"/>
    </row>
    <row r="49" spans="1:131" s="248" customFormat="1" ht="26.25" customHeight="1" x14ac:dyDescent="0.2">
      <c r="A49" s="261">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53"/>
      <c r="BK49" s="253"/>
      <c r="BL49" s="253"/>
      <c r="BM49" s="253"/>
      <c r="BN49" s="253"/>
      <c r="BO49" s="265"/>
      <c r="BP49" s="265"/>
      <c r="BQ49" s="262">
        <v>43</v>
      </c>
      <c r="BR49" s="263"/>
      <c r="BS49" s="851"/>
      <c r="BT49" s="852"/>
      <c r="BU49" s="852"/>
      <c r="BV49" s="852"/>
      <c r="BW49" s="852"/>
      <c r="BX49" s="852"/>
      <c r="BY49" s="852"/>
      <c r="BZ49" s="852"/>
      <c r="CA49" s="852"/>
      <c r="CB49" s="852"/>
      <c r="CC49" s="852"/>
      <c r="CD49" s="852"/>
      <c r="CE49" s="852"/>
      <c r="CF49" s="852"/>
      <c r="CG49" s="853"/>
      <c r="CH49" s="854"/>
      <c r="CI49" s="855"/>
      <c r="CJ49" s="855"/>
      <c r="CK49" s="855"/>
      <c r="CL49" s="856"/>
      <c r="CM49" s="854"/>
      <c r="CN49" s="855"/>
      <c r="CO49" s="855"/>
      <c r="CP49" s="855"/>
      <c r="CQ49" s="856"/>
      <c r="CR49" s="854"/>
      <c r="CS49" s="855"/>
      <c r="CT49" s="855"/>
      <c r="CU49" s="855"/>
      <c r="CV49" s="856"/>
      <c r="CW49" s="854"/>
      <c r="CX49" s="855"/>
      <c r="CY49" s="855"/>
      <c r="CZ49" s="855"/>
      <c r="DA49" s="856"/>
      <c r="DB49" s="854"/>
      <c r="DC49" s="855"/>
      <c r="DD49" s="855"/>
      <c r="DE49" s="855"/>
      <c r="DF49" s="856"/>
      <c r="DG49" s="854"/>
      <c r="DH49" s="855"/>
      <c r="DI49" s="855"/>
      <c r="DJ49" s="855"/>
      <c r="DK49" s="856"/>
      <c r="DL49" s="854"/>
      <c r="DM49" s="855"/>
      <c r="DN49" s="855"/>
      <c r="DO49" s="855"/>
      <c r="DP49" s="856"/>
      <c r="DQ49" s="854"/>
      <c r="DR49" s="855"/>
      <c r="DS49" s="855"/>
      <c r="DT49" s="855"/>
      <c r="DU49" s="856"/>
      <c r="DV49" s="861"/>
      <c r="DW49" s="862"/>
      <c r="DX49" s="862"/>
      <c r="DY49" s="862"/>
      <c r="DZ49" s="863"/>
      <c r="EA49" s="247"/>
    </row>
    <row r="50" spans="1:131" s="248" customFormat="1" ht="26.25" customHeight="1" x14ac:dyDescent="0.2">
      <c r="A50" s="261">
        <v>23</v>
      </c>
      <c r="B50" s="838"/>
      <c r="C50" s="839"/>
      <c r="D50" s="839"/>
      <c r="E50" s="839"/>
      <c r="F50" s="839"/>
      <c r="G50" s="839"/>
      <c r="H50" s="839"/>
      <c r="I50" s="839"/>
      <c r="J50" s="839"/>
      <c r="K50" s="839"/>
      <c r="L50" s="839"/>
      <c r="M50" s="839"/>
      <c r="N50" s="839"/>
      <c r="O50" s="839"/>
      <c r="P50" s="840"/>
      <c r="Q50" s="910"/>
      <c r="R50" s="911"/>
      <c r="S50" s="911"/>
      <c r="T50" s="911"/>
      <c r="U50" s="911"/>
      <c r="V50" s="911"/>
      <c r="W50" s="911"/>
      <c r="X50" s="911"/>
      <c r="Y50" s="911"/>
      <c r="Z50" s="911"/>
      <c r="AA50" s="911"/>
      <c r="AB50" s="911"/>
      <c r="AC50" s="911"/>
      <c r="AD50" s="911"/>
      <c r="AE50" s="912"/>
      <c r="AF50" s="844"/>
      <c r="AG50" s="845"/>
      <c r="AH50" s="845"/>
      <c r="AI50" s="845"/>
      <c r="AJ50" s="846"/>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53"/>
      <c r="BK50" s="253"/>
      <c r="BL50" s="253"/>
      <c r="BM50" s="253"/>
      <c r="BN50" s="253"/>
      <c r="BO50" s="265"/>
      <c r="BP50" s="265"/>
      <c r="BQ50" s="262">
        <v>44</v>
      </c>
      <c r="BR50" s="263"/>
      <c r="BS50" s="851"/>
      <c r="BT50" s="852"/>
      <c r="BU50" s="852"/>
      <c r="BV50" s="852"/>
      <c r="BW50" s="852"/>
      <c r="BX50" s="852"/>
      <c r="BY50" s="852"/>
      <c r="BZ50" s="852"/>
      <c r="CA50" s="852"/>
      <c r="CB50" s="852"/>
      <c r="CC50" s="852"/>
      <c r="CD50" s="852"/>
      <c r="CE50" s="852"/>
      <c r="CF50" s="852"/>
      <c r="CG50" s="853"/>
      <c r="CH50" s="854"/>
      <c r="CI50" s="855"/>
      <c r="CJ50" s="855"/>
      <c r="CK50" s="855"/>
      <c r="CL50" s="856"/>
      <c r="CM50" s="854"/>
      <c r="CN50" s="855"/>
      <c r="CO50" s="855"/>
      <c r="CP50" s="855"/>
      <c r="CQ50" s="856"/>
      <c r="CR50" s="854"/>
      <c r="CS50" s="855"/>
      <c r="CT50" s="855"/>
      <c r="CU50" s="855"/>
      <c r="CV50" s="856"/>
      <c r="CW50" s="854"/>
      <c r="CX50" s="855"/>
      <c r="CY50" s="855"/>
      <c r="CZ50" s="855"/>
      <c r="DA50" s="856"/>
      <c r="DB50" s="854"/>
      <c r="DC50" s="855"/>
      <c r="DD50" s="855"/>
      <c r="DE50" s="855"/>
      <c r="DF50" s="856"/>
      <c r="DG50" s="854"/>
      <c r="DH50" s="855"/>
      <c r="DI50" s="855"/>
      <c r="DJ50" s="855"/>
      <c r="DK50" s="856"/>
      <c r="DL50" s="854"/>
      <c r="DM50" s="855"/>
      <c r="DN50" s="855"/>
      <c r="DO50" s="855"/>
      <c r="DP50" s="856"/>
      <c r="DQ50" s="854"/>
      <c r="DR50" s="855"/>
      <c r="DS50" s="855"/>
      <c r="DT50" s="855"/>
      <c r="DU50" s="856"/>
      <c r="DV50" s="861"/>
      <c r="DW50" s="862"/>
      <c r="DX50" s="862"/>
      <c r="DY50" s="862"/>
      <c r="DZ50" s="863"/>
      <c r="EA50" s="247"/>
    </row>
    <row r="51" spans="1:131" s="248" customFormat="1" ht="26.25" customHeight="1" x14ac:dyDescent="0.2">
      <c r="A51" s="261">
        <v>24</v>
      </c>
      <c r="B51" s="838"/>
      <c r="C51" s="839"/>
      <c r="D51" s="839"/>
      <c r="E51" s="839"/>
      <c r="F51" s="839"/>
      <c r="G51" s="839"/>
      <c r="H51" s="839"/>
      <c r="I51" s="839"/>
      <c r="J51" s="839"/>
      <c r="K51" s="839"/>
      <c r="L51" s="839"/>
      <c r="M51" s="839"/>
      <c r="N51" s="839"/>
      <c r="O51" s="839"/>
      <c r="P51" s="840"/>
      <c r="Q51" s="910"/>
      <c r="R51" s="911"/>
      <c r="S51" s="911"/>
      <c r="T51" s="911"/>
      <c r="U51" s="911"/>
      <c r="V51" s="911"/>
      <c r="W51" s="911"/>
      <c r="X51" s="911"/>
      <c r="Y51" s="911"/>
      <c r="Z51" s="911"/>
      <c r="AA51" s="911"/>
      <c r="AB51" s="911"/>
      <c r="AC51" s="911"/>
      <c r="AD51" s="911"/>
      <c r="AE51" s="912"/>
      <c r="AF51" s="844"/>
      <c r="AG51" s="845"/>
      <c r="AH51" s="845"/>
      <c r="AI51" s="845"/>
      <c r="AJ51" s="846"/>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53"/>
      <c r="BK51" s="253"/>
      <c r="BL51" s="253"/>
      <c r="BM51" s="253"/>
      <c r="BN51" s="253"/>
      <c r="BO51" s="265"/>
      <c r="BP51" s="265"/>
      <c r="BQ51" s="262">
        <v>45</v>
      </c>
      <c r="BR51" s="263"/>
      <c r="BS51" s="851"/>
      <c r="BT51" s="852"/>
      <c r="BU51" s="852"/>
      <c r="BV51" s="852"/>
      <c r="BW51" s="852"/>
      <c r="BX51" s="852"/>
      <c r="BY51" s="852"/>
      <c r="BZ51" s="852"/>
      <c r="CA51" s="852"/>
      <c r="CB51" s="852"/>
      <c r="CC51" s="852"/>
      <c r="CD51" s="852"/>
      <c r="CE51" s="852"/>
      <c r="CF51" s="852"/>
      <c r="CG51" s="853"/>
      <c r="CH51" s="854"/>
      <c r="CI51" s="855"/>
      <c r="CJ51" s="855"/>
      <c r="CK51" s="855"/>
      <c r="CL51" s="856"/>
      <c r="CM51" s="854"/>
      <c r="CN51" s="855"/>
      <c r="CO51" s="855"/>
      <c r="CP51" s="855"/>
      <c r="CQ51" s="856"/>
      <c r="CR51" s="854"/>
      <c r="CS51" s="855"/>
      <c r="CT51" s="855"/>
      <c r="CU51" s="855"/>
      <c r="CV51" s="856"/>
      <c r="CW51" s="854"/>
      <c r="CX51" s="855"/>
      <c r="CY51" s="855"/>
      <c r="CZ51" s="855"/>
      <c r="DA51" s="856"/>
      <c r="DB51" s="854"/>
      <c r="DC51" s="855"/>
      <c r="DD51" s="855"/>
      <c r="DE51" s="855"/>
      <c r="DF51" s="856"/>
      <c r="DG51" s="854"/>
      <c r="DH51" s="855"/>
      <c r="DI51" s="855"/>
      <c r="DJ51" s="855"/>
      <c r="DK51" s="856"/>
      <c r="DL51" s="854"/>
      <c r="DM51" s="855"/>
      <c r="DN51" s="855"/>
      <c r="DO51" s="855"/>
      <c r="DP51" s="856"/>
      <c r="DQ51" s="854"/>
      <c r="DR51" s="855"/>
      <c r="DS51" s="855"/>
      <c r="DT51" s="855"/>
      <c r="DU51" s="856"/>
      <c r="DV51" s="861"/>
      <c r="DW51" s="862"/>
      <c r="DX51" s="862"/>
      <c r="DY51" s="862"/>
      <c r="DZ51" s="863"/>
      <c r="EA51" s="247"/>
    </row>
    <row r="52" spans="1:131" s="248" customFormat="1" ht="26.25" customHeight="1" x14ac:dyDescent="0.2">
      <c r="A52" s="261">
        <v>25</v>
      </c>
      <c r="B52" s="838"/>
      <c r="C52" s="839"/>
      <c r="D52" s="839"/>
      <c r="E52" s="839"/>
      <c r="F52" s="839"/>
      <c r="G52" s="839"/>
      <c r="H52" s="839"/>
      <c r="I52" s="839"/>
      <c r="J52" s="839"/>
      <c r="K52" s="839"/>
      <c r="L52" s="839"/>
      <c r="M52" s="839"/>
      <c r="N52" s="839"/>
      <c r="O52" s="839"/>
      <c r="P52" s="840"/>
      <c r="Q52" s="910"/>
      <c r="R52" s="911"/>
      <c r="S52" s="911"/>
      <c r="T52" s="911"/>
      <c r="U52" s="911"/>
      <c r="V52" s="911"/>
      <c r="W52" s="911"/>
      <c r="X52" s="911"/>
      <c r="Y52" s="911"/>
      <c r="Z52" s="911"/>
      <c r="AA52" s="911"/>
      <c r="AB52" s="911"/>
      <c r="AC52" s="911"/>
      <c r="AD52" s="911"/>
      <c r="AE52" s="912"/>
      <c r="AF52" s="844"/>
      <c r="AG52" s="845"/>
      <c r="AH52" s="845"/>
      <c r="AI52" s="845"/>
      <c r="AJ52" s="846"/>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53"/>
      <c r="BK52" s="253"/>
      <c r="BL52" s="253"/>
      <c r="BM52" s="253"/>
      <c r="BN52" s="253"/>
      <c r="BO52" s="265"/>
      <c r="BP52" s="265"/>
      <c r="BQ52" s="262">
        <v>46</v>
      </c>
      <c r="BR52" s="263"/>
      <c r="BS52" s="851"/>
      <c r="BT52" s="852"/>
      <c r="BU52" s="852"/>
      <c r="BV52" s="852"/>
      <c r="BW52" s="852"/>
      <c r="BX52" s="852"/>
      <c r="BY52" s="852"/>
      <c r="BZ52" s="852"/>
      <c r="CA52" s="852"/>
      <c r="CB52" s="852"/>
      <c r="CC52" s="852"/>
      <c r="CD52" s="852"/>
      <c r="CE52" s="852"/>
      <c r="CF52" s="852"/>
      <c r="CG52" s="853"/>
      <c r="CH52" s="854"/>
      <c r="CI52" s="855"/>
      <c r="CJ52" s="855"/>
      <c r="CK52" s="855"/>
      <c r="CL52" s="856"/>
      <c r="CM52" s="854"/>
      <c r="CN52" s="855"/>
      <c r="CO52" s="855"/>
      <c r="CP52" s="855"/>
      <c r="CQ52" s="856"/>
      <c r="CR52" s="854"/>
      <c r="CS52" s="855"/>
      <c r="CT52" s="855"/>
      <c r="CU52" s="855"/>
      <c r="CV52" s="856"/>
      <c r="CW52" s="854"/>
      <c r="CX52" s="855"/>
      <c r="CY52" s="855"/>
      <c r="CZ52" s="855"/>
      <c r="DA52" s="856"/>
      <c r="DB52" s="854"/>
      <c r="DC52" s="855"/>
      <c r="DD52" s="855"/>
      <c r="DE52" s="855"/>
      <c r="DF52" s="856"/>
      <c r="DG52" s="854"/>
      <c r="DH52" s="855"/>
      <c r="DI52" s="855"/>
      <c r="DJ52" s="855"/>
      <c r="DK52" s="856"/>
      <c r="DL52" s="854"/>
      <c r="DM52" s="855"/>
      <c r="DN52" s="855"/>
      <c r="DO52" s="855"/>
      <c r="DP52" s="856"/>
      <c r="DQ52" s="854"/>
      <c r="DR52" s="855"/>
      <c r="DS52" s="855"/>
      <c r="DT52" s="855"/>
      <c r="DU52" s="856"/>
      <c r="DV52" s="861"/>
      <c r="DW52" s="862"/>
      <c r="DX52" s="862"/>
      <c r="DY52" s="862"/>
      <c r="DZ52" s="863"/>
      <c r="EA52" s="247"/>
    </row>
    <row r="53" spans="1:131" s="248" customFormat="1" ht="26.25" customHeight="1" x14ac:dyDescent="0.2">
      <c r="A53" s="261">
        <v>26</v>
      </c>
      <c r="B53" s="838"/>
      <c r="C53" s="839"/>
      <c r="D53" s="839"/>
      <c r="E53" s="839"/>
      <c r="F53" s="839"/>
      <c r="G53" s="839"/>
      <c r="H53" s="839"/>
      <c r="I53" s="839"/>
      <c r="J53" s="839"/>
      <c r="K53" s="839"/>
      <c r="L53" s="839"/>
      <c r="M53" s="839"/>
      <c r="N53" s="839"/>
      <c r="O53" s="839"/>
      <c r="P53" s="840"/>
      <c r="Q53" s="910"/>
      <c r="R53" s="911"/>
      <c r="S53" s="911"/>
      <c r="T53" s="911"/>
      <c r="U53" s="911"/>
      <c r="V53" s="911"/>
      <c r="W53" s="911"/>
      <c r="X53" s="911"/>
      <c r="Y53" s="911"/>
      <c r="Z53" s="911"/>
      <c r="AA53" s="911"/>
      <c r="AB53" s="911"/>
      <c r="AC53" s="911"/>
      <c r="AD53" s="911"/>
      <c r="AE53" s="912"/>
      <c r="AF53" s="844"/>
      <c r="AG53" s="845"/>
      <c r="AH53" s="845"/>
      <c r="AI53" s="845"/>
      <c r="AJ53" s="846"/>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53"/>
      <c r="BK53" s="253"/>
      <c r="BL53" s="253"/>
      <c r="BM53" s="253"/>
      <c r="BN53" s="253"/>
      <c r="BO53" s="265"/>
      <c r="BP53" s="265"/>
      <c r="BQ53" s="262">
        <v>47</v>
      </c>
      <c r="BR53" s="263"/>
      <c r="BS53" s="851"/>
      <c r="BT53" s="852"/>
      <c r="BU53" s="852"/>
      <c r="BV53" s="852"/>
      <c r="BW53" s="852"/>
      <c r="BX53" s="852"/>
      <c r="BY53" s="852"/>
      <c r="BZ53" s="852"/>
      <c r="CA53" s="852"/>
      <c r="CB53" s="852"/>
      <c r="CC53" s="852"/>
      <c r="CD53" s="852"/>
      <c r="CE53" s="852"/>
      <c r="CF53" s="852"/>
      <c r="CG53" s="853"/>
      <c r="CH53" s="854"/>
      <c r="CI53" s="855"/>
      <c r="CJ53" s="855"/>
      <c r="CK53" s="855"/>
      <c r="CL53" s="856"/>
      <c r="CM53" s="854"/>
      <c r="CN53" s="855"/>
      <c r="CO53" s="855"/>
      <c r="CP53" s="855"/>
      <c r="CQ53" s="856"/>
      <c r="CR53" s="854"/>
      <c r="CS53" s="855"/>
      <c r="CT53" s="855"/>
      <c r="CU53" s="855"/>
      <c r="CV53" s="856"/>
      <c r="CW53" s="854"/>
      <c r="CX53" s="855"/>
      <c r="CY53" s="855"/>
      <c r="CZ53" s="855"/>
      <c r="DA53" s="856"/>
      <c r="DB53" s="854"/>
      <c r="DC53" s="855"/>
      <c r="DD53" s="855"/>
      <c r="DE53" s="855"/>
      <c r="DF53" s="856"/>
      <c r="DG53" s="854"/>
      <c r="DH53" s="855"/>
      <c r="DI53" s="855"/>
      <c r="DJ53" s="855"/>
      <c r="DK53" s="856"/>
      <c r="DL53" s="854"/>
      <c r="DM53" s="855"/>
      <c r="DN53" s="855"/>
      <c r="DO53" s="855"/>
      <c r="DP53" s="856"/>
      <c r="DQ53" s="854"/>
      <c r="DR53" s="855"/>
      <c r="DS53" s="855"/>
      <c r="DT53" s="855"/>
      <c r="DU53" s="856"/>
      <c r="DV53" s="861"/>
      <c r="DW53" s="862"/>
      <c r="DX53" s="862"/>
      <c r="DY53" s="862"/>
      <c r="DZ53" s="863"/>
      <c r="EA53" s="247"/>
    </row>
    <row r="54" spans="1:131" s="248" customFormat="1" ht="26.25" customHeight="1" x14ac:dyDescent="0.2">
      <c r="A54" s="261">
        <v>27</v>
      </c>
      <c r="B54" s="838"/>
      <c r="C54" s="839"/>
      <c r="D54" s="839"/>
      <c r="E54" s="839"/>
      <c r="F54" s="839"/>
      <c r="G54" s="839"/>
      <c r="H54" s="839"/>
      <c r="I54" s="839"/>
      <c r="J54" s="839"/>
      <c r="K54" s="839"/>
      <c r="L54" s="839"/>
      <c r="M54" s="839"/>
      <c r="N54" s="839"/>
      <c r="O54" s="839"/>
      <c r="P54" s="840"/>
      <c r="Q54" s="910"/>
      <c r="R54" s="911"/>
      <c r="S54" s="911"/>
      <c r="T54" s="911"/>
      <c r="U54" s="911"/>
      <c r="V54" s="911"/>
      <c r="W54" s="911"/>
      <c r="X54" s="911"/>
      <c r="Y54" s="911"/>
      <c r="Z54" s="911"/>
      <c r="AA54" s="911"/>
      <c r="AB54" s="911"/>
      <c r="AC54" s="911"/>
      <c r="AD54" s="911"/>
      <c r="AE54" s="912"/>
      <c r="AF54" s="844"/>
      <c r="AG54" s="845"/>
      <c r="AH54" s="845"/>
      <c r="AI54" s="845"/>
      <c r="AJ54" s="846"/>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53"/>
      <c r="BK54" s="253"/>
      <c r="BL54" s="253"/>
      <c r="BM54" s="253"/>
      <c r="BN54" s="253"/>
      <c r="BO54" s="265"/>
      <c r="BP54" s="265"/>
      <c r="BQ54" s="262">
        <v>48</v>
      </c>
      <c r="BR54" s="263"/>
      <c r="BS54" s="851"/>
      <c r="BT54" s="852"/>
      <c r="BU54" s="852"/>
      <c r="BV54" s="852"/>
      <c r="BW54" s="852"/>
      <c r="BX54" s="852"/>
      <c r="BY54" s="852"/>
      <c r="BZ54" s="852"/>
      <c r="CA54" s="852"/>
      <c r="CB54" s="852"/>
      <c r="CC54" s="852"/>
      <c r="CD54" s="852"/>
      <c r="CE54" s="852"/>
      <c r="CF54" s="852"/>
      <c r="CG54" s="853"/>
      <c r="CH54" s="854"/>
      <c r="CI54" s="855"/>
      <c r="CJ54" s="855"/>
      <c r="CK54" s="855"/>
      <c r="CL54" s="856"/>
      <c r="CM54" s="854"/>
      <c r="CN54" s="855"/>
      <c r="CO54" s="855"/>
      <c r="CP54" s="855"/>
      <c r="CQ54" s="856"/>
      <c r="CR54" s="854"/>
      <c r="CS54" s="855"/>
      <c r="CT54" s="855"/>
      <c r="CU54" s="855"/>
      <c r="CV54" s="856"/>
      <c r="CW54" s="854"/>
      <c r="CX54" s="855"/>
      <c r="CY54" s="855"/>
      <c r="CZ54" s="855"/>
      <c r="DA54" s="856"/>
      <c r="DB54" s="854"/>
      <c r="DC54" s="855"/>
      <c r="DD54" s="855"/>
      <c r="DE54" s="855"/>
      <c r="DF54" s="856"/>
      <c r="DG54" s="854"/>
      <c r="DH54" s="855"/>
      <c r="DI54" s="855"/>
      <c r="DJ54" s="855"/>
      <c r="DK54" s="856"/>
      <c r="DL54" s="854"/>
      <c r="DM54" s="855"/>
      <c r="DN54" s="855"/>
      <c r="DO54" s="855"/>
      <c r="DP54" s="856"/>
      <c r="DQ54" s="854"/>
      <c r="DR54" s="855"/>
      <c r="DS54" s="855"/>
      <c r="DT54" s="855"/>
      <c r="DU54" s="856"/>
      <c r="DV54" s="861"/>
      <c r="DW54" s="862"/>
      <c r="DX54" s="862"/>
      <c r="DY54" s="862"/>
      <c r="DZ54" s="863"/>
      <c r="EA54" s="247"/>
    </row>
    <row r="55" spans="1:131" s="248" customFormat="1" ht="26.25" customHeight="1" x14ac:dyDescent="0.2">
      <c r="A55" s="261">
        <v>28</v>
      </c>
      <c r="B55" s="838"/>
      <c r="C55" s="839"/>
      <c r="D55" s="839"/>
      <c r="E55" s="839"/>
      <c r="F55" s="839"/>
      <c r="G55" s="839"/>
      <c r="H55" s="839"/>
      <c r="I55" s="839"/>
      <c r="J55" s="839"/>
      <c r="K55" s="839"/>
      <c r="L55" s="839"/>
      <c r="M55" s="839"/>
      <c r="N55" s="839"/>
      <c r="O55" s="839"/>
      <c r="P55" s="840"/>
      <c r="Q55" s="910"/>
      <c r="R55" s="911"/>
      <c r="S55" s="911"/>
      <c r="T55" s="911"/>
      <c r="U55" s="911"/>
      <c r="V55" s="911"/>
      <c r="W55" s="911"/>
      <c r="X55" s="911"/>
      <c r="Y55" s="911"/>
      <c r="Z55" s="911"/>
      <c r="AA55" s="911"/>
      <c r="AB55" s="911"/>
      <c r="AC55" s="911"/>
      <c r="AD55" s="911"/>
      <c r="AE55" s="912"/>
      <c r="AF55" s="844"/>
      <c r="AG55" s="845"/>
      <c r="AH55" s="845"/>
      <c r="AI55" s="845"/>
      <c r="AJ55" s="846"/>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53"/>
      <c r="BK55" s="253"/>
      <c r="BL55" s="253"/>
      <c r="BM55" s="253"/>
      <c r="BN55" s="253"/>
      <c r="BO55" s="265"/>
      <c r="BP55" s="265"/>
      <c r="BQ55" s="262">
        <v>49</v>
      </c>
      <c r="BR55" s="263"/>
      <c r="BS55" s="851"/>
      <c r="BT55" s="852"/>
      <c r="BU55" s="852"/>
      <c r="BV55" s="852"/>
      <c r="BW55" s="852"/>
      <c r="BX55" s="852"/>
      <c r="BY55" s="852"/>
      <c r="BZ55" s="852"/>
      <c r="CA55" s="852"/>
      <c r="CB55" s="852"/>
      <c r="CC55" s="852"/>
      <c r="CD55" s="852"/>
      <c r="CE55" s="852"/>
      <c r="CF55" s="852"/>
      <c r="CG55" s="853"/>
      <c r="CH55" s="854"/>
      <c r="CI55" s="855"/>
      <c r="CJ55" s="855"/>
      <c r="CK55" s="855"/>
      <c r="CL55" s="856"/>
      <c r="CM55" s="854"/>
      <c r="CN55" s="855"/>
      <c r="CO55" s="855"/>
      <c r="CP55" s="855"/>
      <c r="CQ55" s="856"/>
      <c r="CR55" s="854"/>
      <c r="CS55" s="855"/>
      <c r="CT55" s="855"/>
      <c r="CU55" s="855"/>
      <c r="CV55" s="856"/>
      <c r="CW55" s="854"/>
      <c r="CX55" s="855"/>
      <c r="CY55" s="855"/>
      <c r="CZ55" s="855"/>
      <c r="DA55" s="856"/>
      <c r="DB55" s="854"/>
      <c r="DC55" s="855"/>
      <c r="DD55" s="855"/>
      <c r="DE55" s="855"/>
      <c r="DF55" s="856"/>
      <c r="DG55" s="854"/>
      <c r="DH55" s="855"/>
      <c r="DI55" s="855"/>
      <c r="DJ55" s="855"/>
      <c r="DK55" s="856"/>
      <c r="DL55" s="854"/>
      <c r="DM55" s="855"/>
      <c r="DN55" s="855"/>
      <c r="DO55" s="855"/>
      <c r="DP55" s="856"/>
      <c r="DQ55" s="854"/>
      <c r="DR55" s="855"/>
      <c r="DS55" s="855"/>
      <c r="DT55" s="855"/>
      <c r="DU55" s="856"/>
      <c r="DV55" s="861"/>
      <c r="DW55" s="862"/>
      <c r="DX55" s="862"/>
      <c r="DY55" s="862"/>
      <c r="DZ55" s="863"/>
      <c r="EA55" s="247"/>
    </row>
    <row r="56" spans="1:131" s="248" customFormat="1" ht="26.25" customHeight="1" x14ac:dyDescent="0.2">
      <c r="A56" s="261">
        <v>29</v>
      </c>
      <c r="B56" s="838"/>
      <c r="C56" s="839"/>
      <c r="D56" s="839"/>
      <c r="E56" s="839"/>
      <c r="F56" s="839"/>
      <c r="G56" s="839"/>
      <c r="H56" s="839"/>
      <c r="I56" s="839"/>
      <c r="J56" s="839"/>
      <c r="K56" s="839"/>
      <c r="L56" s="839"/>
      <c r="M56" s="839"/>
      <c r="N56" s="839"/>
      <c r="O56" s="839"/>
      <c r="P56" s="840"/>
      <c r="Q56" s="910"/>
      <c r="R56" s="911"/>
      <c r="S56" s="911"/>
      <c r="T56" s="911"/>
      <c r="U56" s="911"/>
      <c r="V56" s="911"/>
      <c r="W56" s="911"/>
      <c r="X56" s="911"/>
      <c r="Y56" s="911"/>
      <c r="Z56" s="911"/>
      <c r="AA56" s="911"/>
      <c r="AB56" s="911"/>
      <c r="AC56" s="911"/>
      <c r="AD56" s="911"/>
      <c r="AE56" s="912"/>
      <c r="AF56" s="844"/>
      <c r="AG56" s="845"/>
      <c r="AH56" s="845"/>
      <c r="AI56" s="845"/>
      <c r="AJ56" s="846"/>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53"/>
      <c r="BK56" s="253"/>
      <c r="BL56" s="253"/>
      <c r="BM56" s="253"/>
      <c r="BN56" s="253"/>
      <c r="BO56" s="265"/>
      <c r="BP56" s="265"/>
      <c r="BQ56" s="262">
        <v>50</v>
      </c>
      <c r="BR56" s="263"/>
      <c r="BS56" s="851"/>
      <c r="BT56" s="852"/>
      <c r="BU56" s="852"/>
      <c r="BV56" s="852"/>
      <c r="BW56" s="852"/>
      <c r="BX56" s="852"/>
      <c r="BY56" s="852"/>
      <c r="BZ56" s="852"/>
      <c r="CA56" s="852"/>
      <c r="CB56" s="852"/>
      <c r="CC56" s="852"/>
      <c r="CD56" s="852"/>
      <c r="CE56" s="852"/>
      <c r="CF56" s="852"/>
      <c r="CG56" s="853"/>
      <c r="CH56" s="854"/>
      <c r="CI56" s="855"/>
      <c r="CJ56" s="855"/>
      <c r="CK56" s="855"/>
      <c r="CL56" s="856"/>
      <c r="CM56" s="854"/>
      <c r="CN56" s="855"/>
      <c r="CO56" s="855"/>
      <c r="CP56" s="855"/>
      <c r="CQ56" s="856"/>
      <c r="CR56" s="854"/>
      <c r="CS56" s="855"/>
      <c r="CT56" s="855"/>
      <c r="CU56" s="855"/>
      <c r="CV56" s="856"/>
      <c r="CW56" s="854"/>
      <c r="CX56" s="855"/>
      <c r="CY56" s="855"/>
      <c r="CZ56" s="855"/>
      <c r="DA56" s="856"/>
      <c r="DB56" s="854"/>
      <c r="DC56" s="855"/>
      <c r="DD56" s="855"/>
      <c r="DE56" s="855"/>
      <c r="DF56" s="856"/>
      <c r="DG56" s="854"/>
      <c r="DH56" s="855"/>
      <c r="DI56" s="855"/>
      <c r="DJ56" s="855"/>
      <c r="DK56" s="856"/>
      <c r="DL56" s="854"/>
      <c r="DM56" s="855"/>
      <c r="DN56" s="855"/>
      <c r="DO56" s="855"/>
      <c r="DP56" s="856"/>
      <c r="DQ56" s="854"/>
      <c r="DR56" s="855"/>
      <c r="DS56" s="855"/>
      <c r="DT56" s="855"/>
      <c r="DU56" s="856"/>
      <c r="DV56" s="861"/>
      <c r="DW56" s="862"/>
      <c r="DX56" s="862"/>
      <c r="DY56" s="862"/>
      <c r="DZ56" s="863"/>
      <c r="EA56" s="247"/>
    </row>
    <row r="57" spans="1:131" s="248" customFormat="1" ht="26.25" customHeight="1" x14ac:dyDescent="0.2">
      <c r="A57" s="261">
        <v>30</v>
      </c>
      <c r="B57" s="838"/>
      <c r="C57" s="839"/>
      <c r="D57" s="839"/>
      <c r="E57" s="839"/>
      <c r="F57" s="839"/>
      <c r="G57" s="839"/>
      <c r="H57" s="839"/>
      <c r="I57" s="839"/>
      <c r="J57" s="839"/>
      <c r="K57" s="839"/>
      <c r="L57" s="839"/>
      <c r="M57" s="839"/>
      <c r="N57" s="839"/>
      <c r="O57" s="839"/>
      <c r="P57" s="840"/>
      <c r="Q57" s="910"/>
      <c r="R57" s="911"/>
      <c r="S57" s="911"/>
      <c r="T57" s="911"/>
      <c r="U57" s="911"/>
      <c r="V57" s="911"/>
      <c r="W57" s="911"/>
      <c r="X57" s="911"/>
      <c r="Y57" s="911"/>
      <c r="Z57" s="911"/>
      <c r="AA57" s="911"/>
      <c r="AB57" s="911"/>
      <c r="AC57" s="911"/>
      <c r="AD57" s="911"/>
      <c r="AE57" s="912"/>
      <c r="AF57" s="844"/>
      <c r="AG57" s="845"/>
      <c r="AH57" s="845"/>
      <c r="AI57" s="845"/>
      <c r="AJ57" s="846"/>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53"/>
      <c r="BK57" s="253"/>
      <c r="BL57" s="253"/>
      <c r="BM57" s="253"/>
      <c r="BN57" s="253"/>
      <c r="BO57" s="265"/>
      <c r="BP57" s="265"/>
      <c r="BQ57" s="262">
        <v>51</v>
      </c>
      <c r="BR57" s="263"/>
      <c r="BS57" s="851"/>
      <c r="BT57" s="852"/>
      <c r="BU57" s="852"/>
      <c r="BV57" s="852"/>
      <c r="BW57" s="852"/>
      <c r="BX57" s="852"/>
      <c r="BY57" s="852"/>
      <c r="BZ57" s="852"/>
      <c r="CA57" s="852"/>
      <c r="CB57" s="852"/>
      <c r="CC57" s="852"/>
      <c r="CD57" s="852"/>
      <c r="CE57" s="852"/>
      <c r="CF57" s="852"/>
      <c r="CG57" s="853"/>
      <c r="CH57" s="854"/>
      <c r="CI57" s="855"/>
      <c r="CJ57" s="855"/>
      <c r="CK57" s="855"/>
      <c r="CL57" s="856"/>
      <c r="CM57" s="854"/>
      <c r="CN57" s="855"/>
      <c r="CO57" s="855"/>
      <c r="CP57" s="855"/>
      <c r="CQ57" s="856"/>
      <c r="CR57" s="854"/>
      <c r="CS57" s="855"/>
      <c r="CT57" s="855"/>
      <c r="CU57" s="855"/>
      <c r="CV57" s="856"/>
      <c r="CW57" s="854"/>
      <c r="CX57" s="855"/>
      <c r="CY57" s="855"/>
      <c r="CZ57" s="855"/>
      <c r="DA57" s="856"/>
      <c r="DB57" s="854"/>
      <c r="DC57" s="855"/>
      <c r="DD57" s="855"/>
      <c r="DE57" s="855"/>
      <c r="DF57" s="856"/>
      <c r="DG57" s="854"/>
      <c r="DH57" s="855"/>
      <c r="DI57" s="855"/>
      <c r="DJ57" s="855"/>
      <c r="DK57" s="856"/>
      <c r="DL57" s="854"/>
      <c r="DM57" s="855"/>
      <c r="DN57" s="855"/>
      <c r="DO57" s="855"/>
      <c r="DP57" s="856"/>
      <c r="DQ57" s="854"/>
      <c r="DR57" s="855"/>
      <c r="DS57" s="855"/>
      <c r="DT57" s="855"/>
      <c r="DU57" s="856"/>
      <c r="DV57" s="861"/>
      <c r="DW57" s="862"/>
      <c r="DX57" s="862"/>
      <c r="DY57" s="862"/>
      <c r="DZ57" s="863"/>
      <c r="EA57" s="247"/>
    </row>
    <row r="58" spans="1:131" s="248" customFormat="1" ht="26.25" customHeight="1" x14ac:dyDescent="0.2">
      <c r="A58" s="261">
        <v>31</v>
      </c>
      <c r="B58" s="838"/>
      <c r="C58" s="839"/>
      <c r="D58" s="839"/>
      <c r="E58" s="839"/>
      <c r="F58" s="839"/>
      <c r="G58" s="839"/>
      <c r="H58" s="839"/>
      <c r="I58" s="839"/>
      <c r="J58" s="839"/>
      <c r="K58" s="839"/>
      <c r="L58" s="839"/>
      <c r="M58" s="839"/>
      <c r="N58" s="839"/>
      <c r="O58" s="839"/>
      <c r="P58" s="840"/>
      <c r="Q58" s="910"/>
      <c r="R58" s="911"/>
      <c r="S58" s="911"/>
      <c r="T58" s="911"/>
      <c r="U58" s="911"/>
      <c r="V58" s="911"/>
      <c r="W58" s="911"/>
      <c r="X58" s="911"/>
      <c r="Y58" s="911"/>
      <c r="Z58" s="911"/>
      <c r="AA58" s="911"/>
      <c r="AB58" s="911"/>
      <c r="AC58" s="911"/>
      <c r="AD58" s="911"/>
      <c r="AE58" s="912"/>
      <c r="AF58" s="844"/>
      <c r="AG58" s="845"/>
      <c r="AH58" s="845"/>
      <c r="AI58" s="845"/>
      <c r="AJ58" s="846"/>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53"/>
      <c r="BK58" s="253"/>
      <c r="BL58" s="253"/>
      <c r="BM58" s="253"/>
      <c r="BN58" s="253"/>
      <c r="BO58" s="265"/>
      <c r="BP58" s="265"/>
      <c r="BQ58" s="262">
        <v>52</v>
      </c>
      <c r="BR58" s="263"/>
      <c r="BS58" s="851"/>
      <c r="BT58" s="852"/>
      <c r="BU58" s="852"/>
      <c r="BV58" s="852"/>
      <c r="BW58" s="852"/>
      <c r="BX58" s="852"/>
      <c r="BY58" s="852"/>
      <c r="BZ58" s="852"/>
      <c r="CA58" s="852"/>
      <c r="CB58" s="852"/>
      <c r="CC58" s="852"/>
      <c r="CD58" s="852"/>
      <c r="CE58" s="852"/>
      <c r="CF58" s="852"/>
      <c r="CG58" s="853"/>
      <c r="CH58" s="854"/>
      <c r="CI58" s="855"/>
      <c r="CJ58" s="855"/>
      <c r="CK58" s="855"/>
      <c r="CL58" s="856"/>
      <c r="CM58" s="854"/>
      <c r="CN58" s="855"/>
      <c r="CO58" s="855"/>
      <c r="CP58" s="855"/>
      <c r="CQ58" s="856"/>
      <c r="CR58" s="854"/>
      <c r="CS58" s="855"/>
      <c r="CT58" s="855"/>
      <c r="CU58" s="855"/>
      <c r="CV58" s="856"/>
      <c r="CW58" s="854"/>
      <c r="CX58" s="855"/>
      <c r="CY58" s="855"/>
      <c r="CZ58" s="855"/>
      <c r="DA58" s="856"/>
      <c r="DB58" s="854"/>
      <c r="DC58" s="855"/>
      <c r="DD58" s="855"/>
      <c r="DE58" s="855"/>
      <c r="DF58" s="856"/>
      <c r="DG58" s="854"/>
      <c r="DH58" s="855"/>
      <c r="DI58" s="855"/>
      <c r="DJ58" s="855"/>
      <c r="DK58" s="856"/>
      <c r="DL58" s="854"/>
      <c r="DM58" s="855"/>
      <c r="DN58" s="855"/>
      <c r="DO58" s="855"/>
      <c r="DP58" s="856"/>
      <c r="DQ58" s="854"/>
      <c r="DR58" s="855"/>
      <c r="DS58" s="855"/>
      <c r="DT58" s="855"/>
      <c r="DU58" s="856"/>
      <c r="DV58" s="861"/>
      <c r="DW58" s="862"/>
      <c r="DX58" s="862"/>
      <c r="DY58" s="862"/>
      <c r="DZ58" s="863"/>
      <c r="EA58" s="247"/>
    </row>
    <row r="59" spans="1:131" s="248" customFormat="1" ht="26.25" customHeight="1" x14ac:dyDescent="0.2">
      <c r="A59" s="261">
        <v>32</v>
      </c>
      <c r="B59" s="838"/>
      <c r="C59" s="839"/>
      <c r="D59" s="839"/>
      <c r="E59" s="839"/>
      <c r="F59" s="839"/>
      <c r="G59" s="839"/>
      <c r="H59" s="839"/>
      <c r="I59" s="839"/>
      <c r="J59" s="839"/>
      <c r="K59" s="839"/>
      <c r="L59" s="839"/>
      <c r="M59" s="839"/>
      <c r="N59" s="839"/>
      <c r="O59" s="839"/>
      <c r="P59" s="840"/>
      <c r="Q59" s="910"/>
      <c r="R59" s="911"/>
      <c r="S59" s="911"/>
      <c r="T59" s="911"/>
      <c r="U59" s="911"/>
      <c r="V59" s="911"/>
      <c r="W59" s="911"/>
      <c r="X59" s="911"/>
      <c r="Y59" s="911"/>
      <c r="Z59" s="911"/>
      <c r="AA59" s="911"/>
      <c r="AB59" s="911"/>
      <c r="AC59" s="911"/>
      <c r="AD59" s="911"/>
      <c r="AE59" s="912"/>
      <c r="AF59" s="844"/>
      <c r="AG59" s="845"/>
      <c r="AH59" s="845"/>
      <c r="AI59" s="845"/>
      <c r="AJ59" s="846"/>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53"/>
      <c r="BK59" s="253"/>
      <c r="BL59" s="253"/>
      <c r="BM59" s="253"/>
      <c r="BN59" s="253"/>
      <c r="BO59" s="265"/>
      <c r="BP59" s="265"/>
      <c r="BQ59" s="262">
        <v>53</v>
      </c>
      <c r="BR59" s="263"/>
      <c r="BS59" s="851"/>
      <c r="BT59" s="852"/>
      <c r="BU59" s="852"/>
      <c r="BV59" s="852"/>
      <c r="BW59" s="852"/>
      <c r="BX59" s="852"/>
      <c r="BY59" s="852"/>
      <c r="BZ59" s="852"/>
      <c r="CA59" s="852"/>
      <c r="CB59" s="852"/>
      <c r="CC59" s="852"/>
      <c r="CD59" s="852"/>
      <c r="CE59" s="852"/>
      <c r="CF59" s="852"/>
      <c r="CG59" s="853"/>
      <c r="CH59" s="854"/>
      <c r="CI59" s="855"/>
      <c r="CJ59" s="855"/>
      <c r="CK59" s="855"/>
      <c r="CL59" s="856"/>
      <c r="CM59" s="854"/>
      <c r="CN59" s="855"/>
      <c r="CO59" s="855"/>
      <c r="CP59" s="855"/>
      <c r="CQ59" s="856"/>
      <c r="CR59" s="854"/>
      <c r="CS59" s="855"/>
      <c r="CT59" s="855"/>
      <c r="CU59" s="855"/>
      <c r="CV59" s="856"/>
      <c r="CW59" s="854"/>
      <c r="CX59" s="855"/>
      <c r="CY59" s="855"/>
      <c r="CZ59" s="855"/>
      <c r="DA59" s="856"/>
      <c r="DB59" s="854"/>
      <c r="DC59" s="855"/>
      <c r="DD59" s="855"/>
      <c r="DE59" s="855"/>
      <c r="DF59" s="856"/>
      <c r="DG59" s="854"/>
      <c r="DH59" s="855"/>
      <c r="DI59" s="855"/>
      <c r="DJ59" s="855"/>
      <c r="DK59" s="856"/>
      <c r="DL59" s="854"/>
      <c r="DM59" s="855"/>
      <c r="DN59" s="855"/>
      <c r="DO59" s="855"/>
      <c r="DP59" s="856"/>
      <c r="DQ59" s="854"/>
      <c r="DR59" s="855"/>
      <c r="DS59" s="855"/>
      <c r="DT59" s="855"/>
      <c r="DU59" s="856"/>
      <c r="DV59" s="861"/>
      <c r="DW59" s="862"/>
      <c r="DX59" s="862"/>
      <c r="DY59" s="862"/>
      <c r="DZ59" s="863"/>
      <c r="EA59" s="247"/>
    </row>
    <row r="60" spans="1:131" s="248" customFormat="1" ht="26.25" customHeight="1" x14ac:dyDescent="0.2">
      <c r="A60" s="261">
        <v>33</v>
      </c>
      <c r="B60" s="838"/>
      <c r="C60" s="839"/>
      <c r="D60" s="839"/>
      <c r="E60" s="839"/>
      <c r="F60" s="839"/>
      <c r="G60" s="839"/>
      <c r="H60" s="839"/>
      <c r="I60" s="839"/>
      <c r="J60" s="839"/>
      <c r="K60" s="839"/>
      <c r="L60" s="839"/>
      <c r="M60" s="839"/>
      <c r="N60" s="839"/>
      <c r="O60" s="839"/>
      <c r="P60" s="840"/>
      <c r="Q60" s="910"/>
      <c r="R60" s="911"/>
      <c r="S60" s="911"/>
      <c r="T60" s="911"/>
      <c r="U60" s="911"/>
      <c r="V60" s="911"/>
      <c r="W60" s="911"/>
      <c r="X60" s="911"/>
      <c r="Y60" s="911"/>
      <c r="Z60" s="911"/>
      <c r="AA60" s="911"/>
      <c r="AB60" s="911"/>
      <c r="AC60" s="911"/>
      <c r="AD60" s="911"/>
      <c r="AE60" s="912"/>
      <c r="AF60" s="844"/>
      <c r="AG60" s="845"/>
      <c r="AH60" s="845"/>
      <c r="AI60" s="845"/>
      <c r="AJ60" s="846"/>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53"/>
      <c r="BK60" s="253"/>
      <c r="BL60" s="253"/>
      <c r="BM60" s="253"/>
      <c r="BN60" s="253"/>
      <c r="BO60" s="265"/>
      <c r="BP60" s="265"/>
      <c r="BQ60" s="262">
        <v>54</v>
      </c>
      <c r="BR60" s="263"/>
      <c r="BS60" s="851"/>
      <c r="BT60" s="852"/>
      <c r="BU60" s="852"/>
      <c r="BV60" s="852"/>
      <c r="BW60" s="852"/>
      <c r="BX60" s="852"/>
      <c r="BY60" s="852"/>
      <c r="BZ60" s="852"/>
      <c r="CA60" s="852"/>
      <c r="CB60" s="852"/>
      <c r="CC60" s="852"/>
      <c r="CD60" s="852"/>
      <c r="CE60" s="852"/>
      <c r="CF60" s="852"/>
      <c r="CG60" s="853"/>
      <c r="CH60" s="854"/>
      <c r="CI60" s="855"/>
      <c r="CJ60" s="855"/>
      <c r="CK60" s="855"/>
      <c r="CL60" s="856"/>
      <c r="CM60" s="854"/>
      <c r="CN60" s="855"/>
      <c r="CO60" s="855"/>
      <c r="CP60" s="855"/>
      <c r="CQ60" s="856"/>
      <c r="CR60" s="854"/>
      <c r="CS60" s="855"/>
      <c r="CT60" s="855"/>
      <c r="CU60" s="855"/>
      <c r="CV60" s="856"/>
      <c r="CW60" s="854"/>
      <c r="CX60" s="855"/>
      <c r="CY60" s="855"/>
      <c r="CZ60" s="855"/>
      <c r="DA60" s="856"/>
      <c r="DB60" s="854"/>
      <c r="DC60" s="855"/>
      <c r="DD60" s="855"/>
      <c r="DE60" s="855"/>
      <c r="DF60" s="856"/>
      <c r="DG60" s="854"/>
      <c r="DH60" s="855"/>
      <c r="DI60" s="855"/>
      <c r="DJ60" s="855"/>
      <c r="DK60" s="856"/>
      <c r="DL60" s="854"/>
      <c r="DM60" s="855"/>
      <c r="DN60" s="855"/>
      <c r="DO60" s="855"/>
      <c r="DP60" s="856"/>
      <c r="DQ60" s="854"/>
      <c r="DR60" s="855"/>
      <c r="DS60" s="855"/>
      <c r="DT60" s="855"/>
      <c r="DU60" s="856"/>
      <c r="DV60" s="861"/>
      <c r="DW60" s="862"/>
      <c r="DX60" s="862"/>
      <c r="DY60" s="862"/>
      <c r="DZ60" s="863"/>
      <c r="EA60" s="247"/>
    </row>
    <row r="61" spans="1:131" s="248" customFormat="1" ht="26.25" customHeight="1" thickBot="1" x14ac:dyDescent="0.25">
      <c r="A61" s="261">
        <v>34</v>
      </c>
      <c r="B61" s="838"/>
      <c r="C61" s="839"/>
      <c r="D61" s="839"/>
      <c r="E61" s="839"/>
      <c r="F61" s="839"/>
      <c r="G61" s="839"/>
      <c r="H61" s="839"/>
      <c r="I61" s="839"/>
      <c r="J61" s="839"/>
      <c r="K61" s="839"/>
      <c r="L61" s="839"/>
      <c r="M61" s="839"/>
      <c r="N61" s="839"/>
      <c r="O61" s="839"/>
      <c r="P61" s="840"/>
      <c r="Q61" s="910"/>
      <c r="R61" s="911"/>
      <c r="S61" s="911"/>
      <c r="T61" s="911"/>
      <c r="U61" s="911"/>
      <c r="V61" s="911"/>
      <c r="W61" s="911"/>
      <c r="X61" s="911"/>
      <c r="Y61" s="911"/>
      <c r="Z61" s="911"/>
      <c r="AA61" s="911"/>
      <c r="AB61" s="911"/>
      <c r="AC61" s="911"/>
      <c r="AD61" s="911"/>
      <c r="AE61" s="912"/>
      <c r="AF61" s="844"/>
      <c r="AG61" s="845"/>
      <c r="AH61" s="845"/>
      <c r="AI61" s="845"/>
      <c r="AJ61" s="846"/>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53"/>
      <c r="BK61" s="253"/>
      <c r="BL61" s="253"/>
      <c r="BM61" s="253"/>
      <c r="BN61" s="253"/>
      <c r="BO61" s="265"/>
      <c r="BP61" s="265"/>
      <c r="BQ61" s="262">
        <v>55</v>
      </c>
      <c r="BR61" s="263"/>
      <c r="BS61" s="851"/>
      <c r="BT61" s="852"/>
      <c r="BU61" s="852"/>
      <c r="BV61" s="852"/>
      <c r="BW61" s="852"/>
      <c r="BX61" s="852"/>
      <c r="BY61" s="852"/>
      <c r="BZ61" s="852"/>
      <c r="CA61" s="852"/>
      <c r="CB61" s="852"/>
      <c r="CC61" s="852"/>
      <c r="CD61" s="852"/>
      <c r="CE61" s="852"/>
      <c r="CF61" s="852"/>
      <c r="CG61" s="853"/>
      <c r="CH61" s="854"/>
      <c r="CI61" s="855"/>
      <c r="CJ61" s="855"/>
      <c r="CK61" s="855"/>
      <c r="CL61" s="856"/>
      <c r="CM61" s="854"/>
      <c r="CN61" s="855"/>
      <c r="CO61" s="855"/>
      <c r="CP61" s="855"/>
      <c r="CQ61" s="856"/>
      <c r="CR61" s="854"/>
      <c r="CS61" s="855"/>
      <c r="CT61" s="855"/>
      <c r="CU61" s="855"/>
      <c r="CV61" s="856"/>
      <c r="CW61" s="854"/>
      <c r="CX61" s="855"/>
      <c r="CY61" s="855"/>
      <c r="CZ61" s="855"/>
      <c r="DA61" s="856"/>
      <c r="DB61" s="854"/>
      <c r="DC61" s="855"/>
      <c r="DD61" s="855"/>
      <c r="DE61" s="855"/>
      <c r="DF61" s="856"/>
      <c r="DG61" s="854"/>
      <c r="DH61" s="855"/>
      <c r="DI61" s="855"/>
      <c r="DJ61" s="855"/>
      <c r="DK61" s="856"/>
      <c r="DL61" s="854"/>
      <c r="DM61" s="855"/>
      <c r="DN61" s="855"/>
      <c r="DO61" s="855"/>
      <c r="DP61" s="856"/>
      <c r="DQ61" s="854"/>
      <c r="DR61" s="855"/>
      <c r="DS61" s="855"/>
      <c r="DT61" s="855"/>
      <c r="DU61" s="856"/>
      <c r="DV61" s="861"/>
      <c r="DW61" s="862"/>
      <c r="DX61" s="862"/>
      <c r="DY61" s="862"/>
      <c r="DZ61" s="863"/>
      <c r="EA61" s="247"/>
    </row>
    <row r="62" spans="1:131" s="248" customFormat="1" ht="26.25" customHeight="1" x14ac:dyDescent="0.2">
      <c r="A62" s="261">
        <v>35</v>
      </c>
      <c r="B62" s="838"/>
      <c r="C62" s="839"/>
      <c r="D62" s="839"/>
      <c r="E62" s="839"/>
      <c r="F62" s="839"/>
      <c r="G62" s="839"/>
      <c r="H62" s="839"/>
      <c r="I62" s="839"/>
      <c r="J62" s="839"/>
      <c r="K62" s="839"/>
      <c r="L62" s="839"/>
      <c r="M62" s="839"/>
      <c r="N62" s="839"/>
      <c r="O62" s="839"/>
      <c r="P62" s="840"/>
      <c r="Q62" s="910"/>
      <c r="R62" s="911"/>
      <c r="S62" s="911"/>
      <c r="T62" s="911"/>
      <c r="U62" s="911"/>
      <c r="V62" s="911"/>
      <c r="W62" s="911"/>
      <c r="X62" s="911"/>
      <c r="Y62" s="911"/>
      <c r="Z62" s="911"/>
      <c r="AA62" s="911"/>
      <c r="AB62" s="911"/>
      <c r="AC62" s="911"/>
      <c r="AD62" s="911"/>
      <c r="AE62" s="912"/>
      <c r="AF62" s="844"/>
      <c r="AG62" s="845"/>
      <c r="AH62" s="845"/>
      <c r="AI62" s="845"/>
      <c r="AJ62" s="846"/>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415</v>
      </c>
      <c r="BK62" s="883"/>
      <c r="BL62" s="883"/>
      <c r="BM62" s="883"/>
      <c r="BN62" s="884"/>
      <c r="BO62" s="265"/>
      <c r="BP62" s="265"/>
      <c r="BQ62" s="262">
        <v>56</v>
      </c>
      <c r="BR62" s="263"/>
      <c r="BS62" s="851"/>
      <c r="BT62" s="852"/>
      <c r="BU62" s="852"/>
      <c r="BV62" s="852"/>
      <c r="BW62" s="852"/>
      <c r="BX62" s="852"/>
      <c r="BY62" s="852"/>
      <c r="BZ62" s="852"/>
      <c r="CA62" s="852"/>
      <c r="CB62" s="852"/>
      <c r="CC62" s="852"/>
      <c r="CD62" s="852"/>
      <c r="CE62" s="852"/>
      <c r="CF62" s="852"/>
      <c r="CG62" s="853"/>
      <c r="CH62" s="854"/>
      <c r="CI62" s="855"/>
      <c r="CJ62" s="855"/>
      <c r="CK62" s="855"/>
      <c r="CL62" s="856"/>
      <c r="CM62" s="854"/>
      <c r="CN62" s="855"/>
      <c r="CO62" s="855"/>
      <c r="CP62" s="855"/>
      <c r="CQ62" s="856"/>
      <c r="CR62" s="854"/>
      <c r="CS62" s="855"/>
      <c r="CT62" s="855"/>
      <c r="CU62" s="855"/>
      <c r="CV62" s="856"/>
      <c r="CW62" s="854"/>
      <c r="CX62" s="855"/>
      <c r="CY62" s="855"/>
      <c r="CZ62" s="855"/>
      <c r="DA62" s="856"/>
      <c r="DB62" s="854"/>
      <c r="DC62" s="855"/>
      <c r="DD62" s="855"/>
      <c r="DE62" s="855"/>
      <c r="DF62" s="856"/>
      <c r="DG62" s="854"/>
      <c r="DH62" s="855"/>
      <c r="DI62" s="855"/>
      <c r="DJ62" s="855"/>
      <c r="DK62" s="856"/>
      <c r="DL62" s="854"/>
      <c r="DM62" s="855"/>
      <c r="DN62" s="855"/>
      <c r="DO62" s="855"/>
      <c r="DP62" s="856"/>
      <c r="DQ62" s="854"/>
      <c r="DR62" s="855"/>
      <c r="DS62" s="855"/>
      <c r="DT62" s="855"/>
      <c r="DU62" s="856"/>
      <c r="DV62" s="861"/>
      <c r="DW62" s="862"/>
      <c r="DX62" s="862"/>
      <c r="DY62" s="862"/>
      <c r="DZ62" s="863"/>
      <c r="EA62" s="247"/>
    </row>
    <row r="63" spans="1:131" s="248" customFormat="1" ht="26.25" customHeight="1" thickBot="1" x14ac:dyDescent="0.25">
      <c r="A63" s="264" t="s">
        <v>388</v>
      </c>
      <c r="B63" s="867" t="s">
        <v>416</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1807</v>
      </c>
      <c r="AG63" s="919"/>
      <c r="AH63" s="919"/>
      <c r="AI63" s="919"/>
      <c r="AJ63" s="920"/>
      <c r="AK63" s="921"/>
      <c r="AL63" s="916"/>
      <c r="AM63" s="916"/>
      <c r="AN63" s="916"/>
      <c r="AO63" s="916"/>
      <c r="AP63" s="919">
        <v>16522</v>
      </c>
      <c r="AQ63" s="919"/>
      <c r="AR63" s="919"/>
      <c r="AS63" s="919"/>
      <c r="AT63" s="919"/>
      <c r="AU63" s="919">
        <v>7745</v>
      </c>
      <c r="AV63" s="919"/>
      <c r="AW63" s="919"/>
      <c r="AX63" s="919"/>
      <c r="AY63" s="919"/>
      <c r="AZ63" s="923"/>
      <c r="BA63" s="923"/>
      <c r="BB63" s="923"/>
      <c r="BC63" s="923"/>
      <c r="BD63" s="923"/>
      <c r="BE63" s="924"/>
      <c r="BF63" s="924"/>
      <c r="BG63" s="924"/>
      <c r="BH63" s="924"/>
      <c r="BI63" s="925"/>
      <c r="BJ63" s="926" t="s">
        <v>417</v>
      </c>
      <c r="BK63" s="927"/>
      <c r="BL63" s="927"/>
      <c r="BM63" s="927"/>
      <c r="BN63" s="928"/>
      <c r="BO63" s="265"/>
      <c r="BP63" s="265"/>
      <c r="BQ63" s="262">
        <v>57</v>
      </c>
      <c r="BR63" s="263"/>
      <c r="BS63" s="851"/>
      <c r="BT63" s="852"/>
      <c r="BU63" s="852"/>
      <c r="BV63" s="852"/>
      <c r="BW63" s="852"/>
      <c r="BX63" s="852"/>
      <c r="BY63" s="852"/>
      <c r="BZ63" s="852"/>
      <c r="CA63" s="852"/>
      <c r="CB63" s="852"/>
      <c r="CC63" s="852"/>
      <c r="CD63" s="852"/>
      <c r="CE63" s="852"/>
      <c r="CF63" s="852"/>
      <c r="CG63" s="853"/>
      <c r="CH63" s="854"/>
      <c r="CI63" s="855"/>
      <c r="CJ63" s="855"/>
      <c r="CK63" s="855"/>
      <c r="CL63" s="856"/>
      <c r="CM63" s="854"/>
      <c r="CN63" s="855"/>
      <c r="CO63" s="855"/>
      <c r="CP63" s="855"/>
      <c r="CQ63" s="856"/>
      <c r="CR63" s="854"/>
      <c r="CS63" s="855"/>
      <c r="CT63" s="855"/>
      <c r="CU63" s="855"/>
      <c r="CV63" s="856"/>
      <c r="CW63" s="854"/>
      <c r="CX63" s="855"/>
      <c r="CY63" s="855"/>
      <c r="CZ63" s="855"/>
      <c r="DA63" s="856"/>
      <c r="DB63" s="854"/>
      <c r="DC63" s="855"/>
      <c r="DD63" s="855"/>
      <c r="DE63" s="855"/>
      <c r="DF63" s="856"/>
      <c r="DG63" s="854"/>
      <c r="DH63" s="855"/>
      <c r="DI63" s="855"/>
      <c r="DJ63" s="855"/>
      <c r="DK63" s="856"/>
      <c r="DL63" s="854"/>
      <c r="DM63" s="855"/>
      <c r="DN63" s="855"/>
      <c r="DO63" s="855"/>
      <c r="DP63" s="856"/>
      <c r="DQ63" s="854"/>
      <c r="DR63" s="855"/>
      <c r="DS63" s="855"/>
      <c r="DT63" s="855"/>
      <c r="DU63" s="856"/>
      <c r="DV63" s="861"/>
      <c r="DW63" s="862"/>
      <c r="DX63" s="862"/>
      <c r="DY63" s="862"/>
      <c r="DZ63" s="863"/>
      <c r="EA63" s="247"/>
    </row>
    <row r="64" spans="1:131" s="248"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1"/>
      <c r="BT64" s="852"/>
      <c r="BU64" s="852"/>
      <c r="BV64" s="852"/>
      <c r="BW64" s="852"/>
      <c r="BX64" s="852"/>
      <c r="BY64" s="852"/>
      <c r="BZ64" s="852"/>
      <c r="CA64" s="852"/>
      <c r="CB64" s="852"/>
      <c r="CC64" s="852"/>
      <c r="CD64" s="852"/>
      <c r="CE64" s="852"/>
      <c r="CF64" s="852"/>
      <c r="CG64" s="853"/>
      <c r="CH64" s="854"/>
      <c r="CI64" s="855"/>
      <c r="CJ64" s="855"/>
      <c r="CK64" s="855"/>
      <c r="CL64" s="856"/>
      <c r="CM64" s="854"/>
      <c r="CN64" s="855"/>
      <c r="CO64" s="855"/>
      <c r="CP64" s="855"/>
      <c r="CQ64" s="856"/>
      <c r="CR64" s="854"/>
      <c r="CS64" s="855"/>
      <c r="CT64" s="855"/>
      <c r="CU64" s="855"/>
      <c r="CV64" s="856"/>
      <c r="CW64" s="854"/>
      <c r="CX64" s="855"/>
      <c r="CY64" s="855"/>
      <c r="CZ64" s="855"/>
      <c r="DA64" s="856"/>
      <c r="DB64" s="854"/>
      <c r="DC64" s="855"/>
      <c r="DD64" s="855"/>
      <c r="DE64" s="855"/>
      <c r="DF64" s="856"/>
      <c r="DG64" s="854"/>
      <c r="DH64" s="855"/>
      <c r="DI64" s="855"/>
      <c r="DJ64" s="855"/>
      <c r="DK64" s="856"/>
      <c r="DL64" s="854"/>
      <c r="DM64" s="855"/>
      <c r="DN64" s="855"/>
      <c r="DO64" s="855"/>
      <c r="DP64" s="856"/>
      <c r="DQ64" s="854"/>
      <c r="DR64" s="855"/>
      <c r="DS64" s="855"/>
      <c r="DT64" s="855"/>
      <c r="DU64" s="856"/>
      <c r="DV64" s="861"/>
      <c r="DW64" s="862"/>
      <c r="DX64" s="862"/>
      <c r="DY64" s="862"/>
      <c r="DZ64" s="863"/>
      <c r="EA64" s="247"/>
    </row>
    <row r="65" spans="1:131" s="248" customFormat="1" ht="26.25" customHeight="1" thickBot="1" x14ac:dyDescent="0.25">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5"/>
      <c r="BF65" s="265"/>
      <c r="BG65" s="265"/>
      <c r="BH65" s="265"/>
      <c r="BI65" s="265"/>
      <c r="BJ65" s="265"/>
      <c r="BK65" s="265"/>
      <c r="BL65" s="265"/>
      <c r="BM65" s="265"/>
      <c r="BN65" s="265"/>
      <c r="BO65" s="265"/>
      <c r="BP65" s="265"/>
      <c r="BQ65" s="262">
        <v>59</v>
      </c>
      <c r="BR65" s="263"/>
      <c r="BS65" s="851"/>
      <c r="BT65" s="852"/>
      <c r="BU65" s="852"/>
      <c r="BV65" s="852"/>
      <c r="BW65" s="852"/>
      <c r="BX65" s="852"/>
      <c r="BY65" s="852"/>
      <c r="BZ65" s="852"/>
      <c r="CA65" s="852"/>
      <c r="CB65" s="852"/>
      <c r="CC65" s="852"/>
      <c r="CD65" s="852"/>
      <c r="CE65" s="852"/>
      <c r="CF65" s="852"/>
      <c r="CG65" s="853"/>
      <c r="CH65" s="854"/>
      <c r="CI65" s="855"/>
      <c r="CJ65" s="855"/>
      <c r="CK65" s="855"/>
      <c r="CL65" s="856"/>
      <c r="CM65" s="854"/>
      <c r="CN65" s="855"/>
      <c r="CO65" s="855"/>
      <c r="CP65" s="855"/>
      <c r="CQ65" s="856"/>
      <c r="CR65" s="854"/>
      <c r="CS65" s="855"/>
      <c r="CT65" s="855"/>
      <c r="CU65" s="855"/>
      <c r="CV65" s="856"/>
      <c r="CW65" s="854"/>
      <c r="CX65" s="855"/>
      <c r="CY65" s="855"/>
      <c r="CZ65" s="855"/>
      <c r="DA65" s="856"/>
      <c r="DB65" s="854"/>
      <c r="DC65" s="855"/>
      <c r="DD65" s="855"/>
      <c r="DE65" s="855"/>
      <c r="DF65" s="856"/>
      <c r="DG65" s="854"/>
      <c r="DH65" s="855"/>
      <c r="DI65" s="855"/>
      <c r="DJ65" s="855"/>
      <c r="DK65" s="856"/>
      <c r="DL65" s="854"/>
      <c r="DM65" s="855"/>
      <c r="DN65" s="855"/>
      <c r="DO65" s="855"/>
      <c r="DP65" s="856"/>
      <c r="DQ65" s="854"/>
      <c r="DR65" s="855"/>
      <c r="DS65" s="855"/>
      <c r="DT65" s="855"/>
      <c r="DU65" s="856"/>
      <c r="DV65" s="861"/>
      <c r="DW65" s="862"/>
      <c r="DX65" s="862"/>
      <c r="DY65" s="862"/>
      <c r="DZ65" s="863"/>
      <c r="EA65" s="247"/>
    </row>
    <row r="66" spans="1:131" s="248" customFormat="1" ht="26.25" customHeight="1" x14ac:dyDescent="0.2">
      <c r="A66" s="823" t="s">
        <v>419</v>
      </c>
      <c r="B66" s="824"/>
      <c r="C66" s="824"/>
      <c r="D66" s="824"/>
      <c r="E66" s="824"/>
      <c r="F66" s="824"/>
      <c r="G66" s="824"/>
      <c r="H66" s="824"/>
      <c r="I66" s="824"/>
      <c r="J66" s="824"/>
      <c r="K66" s="824"/>
      <c r="L66" s="824"/>
      <c r="M66" s="824"/>
      <c r="N66" s="824"/>
      <c r="O66" s="824"/>
      <c r="P66" s="825"/>
      <c r="Q66" s="800" t="s">
        <v>392</v>
      </c>
      <c r="R66" s="801"/>
      <c r="S66" s="801"/>
      <c r="T66" s="801"/>
      <c r="U66" s="802"/>
      <c r="V66" s="800" t="s">
        <v>420</v>
      </c>
      <c r="W66" s="801"/>
      <c r="X66" s="801"/>
      <c r="Y66" s="801"/>
      <c r="Z66" s="802"/>
      <c r="AA66" s="800" t="s">
        <v>394</v>
      </c>
      <c r="AB66" s="801"/>
      <c r="AC66" s="801"/>
      <c r="AD66" s="801"/>
      <c r="AE66" s="802"/>
      <c r="AF66" s="929" t="s">
        <v>421</v>
      </c>
      <c r="AG66" s="890"/>
      <c r="AH66" s="890"/>
      <c r="AI66" s="890"/>
      <c r="AJ66" s="930"/>
      <c r="AK66" s="800" t="s">
        <v>422</v>
      </c>
      <c r="AL66" s="824"/>
      <c r="AM66" s="824"/>
      <c r="AN66" s="824"/>
      <c r="AO66" s="825"/>
      <c r="AP66" s="800" t="s">
        <v>397</v>
      </c>
      <c r="AQ66" s="801"/>
      <c r="AR66" s="801"/>
      <c r="AS66" s="801"/>
      <c r="AT66" s="802"/>
      <c r="AU66" s="800" t="s">
        <v>423</v>
      </c>
      <c r="AV66" s="801"/>
      <c r="AW66" s="801"/>
      <c r="AX66" s="801"/>
      <c r="AY66" s="802"/>
      <c r="AZ66" s="800" t="s">
        <v>376</v>
      </c>
      <c r="BA66" s="801"/>
      <c r="BB66" s="801"/>
      <c r="BC66" s="801"/>
      <c r="BD66" s="812"/>
      <c r="BE66" s="265"/>
      <c r="BF66" s="265"/>
      <c r="BG66" s="265"/>
      <c r="BH66" s="265"/>
      <c r="BI66" s="265"/>
      <c r="BJ66" s="265"/>
      <c r="BK66" s="265"/>
      <c r="BL66" s="265"/>
      <c r="BM66" s="265"/>
      <c r="BN66" s="265"/>
      <c r="BO66" s="265"/>
      <c r="BP66" s="265"/>
      <c r="BQ66" s="262">
        <v>60</v>
      </c>
      <c r="BR66" s="267"/>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7"/>
    </row>
    <row r="67" spans="1:131" s="248" customFormat="1" ht="26.25" customHeight="1" thickBot="1" x14ac:dyDescent="0.25">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1"/>
      <c r="AG67" s="893"/>
      <c r="AH67" s="893"/>
      <c r="AI67" s="893"/>
      <c r="AJ67" s="932"/>
      <c r="AK67" s="933"/>
      <c r="AL67" s="827"/>
      <c r="AM67" s="827"/>
      <c r="AN67" s="827"/>
      <c r="AO67" s="828"/>
      <c r="AP67" s="803"/>
      <c r="AQ67" s="804"/>
      <c r="AR67" s="804"/>
      <c r="AS67" s="804"/>
      <c r="AT67" s="805"/>
      <c r="AU67" s="803"/>
      <c r="AV67" s="804"/>
      <c r="AW67" s="804"/>
      <c r="AX67" s="804"/>
      <c r="AY67" s="805"/>
      <c r="AZ67" s="803"/>
      <c r="BA67" s="804"/>
      <c r="BB67" s="804"/>
      <c r="BC67" s="804"/>
      <c r="BD67" s="813"/>
      <c r="BE67" s="265"/>
      <c r="BF67" s="265"/>
      <c r="BG67" s="265"/>
      <c r="BH67" s="265"/>
      <c r="BI67" s="265"/>
      <c r="BJ67" s="265"/>
      <c r="BK67" s="265"/>
      <c r="BL67" s="265"/>
      <c r="BM67" s="265"/>
      <c r="BN67" s="265"/>
      <c r="BO67" s="265"/>
      <c r="BP67" s="265"/>
      <c r="BQ67" s="262">
        <v>61</v>
      </c>
      <c r="BR67" s="267"/>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7"/>
    </row>
    <row r="68" spans="1:131" s="248" customFormat="1" ht="26.25" customHeight="1" thickTop="1" x14ac:dyDescent="0.2">
      <c r="A68" s="259">
        <v>1</v>
      </c>
      <c r="B68" s="946" t="s">
        <v>577</v>
      </c>
      <c r="C68" s="947"/>
      <c r="D68" s="947"/>
      <c r="E68" s="947"/>
      <c r="F68" s="947"/>
      <c r="G68" s="947"/>
      <c r="H68" s="947"/>
      <c r="I68" s="947"/>
      <c r="J68" s="947"/>
      <c r="K68" s="947"/>
      <c r="L68" s="947"/>
      <c r="M68" s="947"/>
      <c r="N68" s="947"/>
      <c r="O68" s="947"/>
      <c r="P68" s="948"/>
      <c r="Q68" s="949">
        <v>209</v>
      </c>
      <c r="R68" s="943"/>
      <c r="S68" s="943"/>
      <c r="T68" s="943"/>
      <c r="U68" s="943"/>
      <c r="V68" s="943">
        <v>190</v>
      </c>
      <c r="W68" s="943"/>
      <c r="X68" s="943"/>
      <c r="Y68" s="943"/>
      <c r="Z68" s="943"/>
      <c r="AA68" s="943">
        <v>19</v>
      </c>
      <c r="AB68" s="943"/>
      <c r="AC68" s="943"/>
      <c r="AD68" s="943"/>
      <c r="AE68" s="943"/>
      <c r="AF68" s="943">
        <v>19</v>
      </c>
      <c r="AG68" s="943"/>
      <c r="AH68" s="943"/>
      <c r="AI68" s="943"/>
      <c r="AJ68" s="943"/>
      <c r="AK68" s="943">
        <v>23</v>
      </c>
      <c r="AL68" s="943"/>
      <c r="AM68" s="943"/>
      <c r="AN68" s="943"/>
      <c r="AO68" s="943"/>
      <c r="AP68" s="943" t="s">
        <v>576</v>
      </c>
      <c r="AQ68" s="943"/>
      <c r="AR68" s="943"/>
      <c r="AS68" s="943"/>
      <c r="AT68" s="943"/>
      <c r="AU68" s="943" t="s">
        <v>576</v>
      </c>
      <c r="AV68" s="943"/>
      <c r="AW68" s="943"/>
      <c r="AX68" s="943"/>
      <c r="AY68" s="943"/>
      <c r="AZ68" s="944"/>
      <c r="BA68" s="944"/>
      <c r="BB68" s="944"/>
      <c r="BC68" s="944"/>
      <c r="BD68" s="945"/>
      <c r="BE68" s="265"/>
      <c r="BF68" s="265"/>
      <c r="BG68" s="265"/>
      <c r="BH68" s="265"/>
      <c r="BI68" s="265"/>
      <c r="BJ68" s="265"/>
      <c r="BK68" s="265"/>
      <c r="BL68" s="265"/>
      <c r="BM68" s="265"/>
      <c r="BN68" s="265"/>
      <c r="BO68" s="265"/>
      <c r="BP68" s="265"/>
      <c r="BQ68" s="262">
        <v>62</v>
      </c>
      <c r="BR68" s="267"/>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7"/>
    </row>
    <row r="69" spans="1:131" s="248" customFormat="1" ht="26.25" customHeight="1" x14ac:dyDescent="0.2">
      <c r="A69" s="261">
        <v>2</v>
      </c>
      <c r="B69" s="950" t="s">
        <v>578</v>
      </c>
      <c r="C69" s="951"/>
      <c r="D69" s="951"/>
      <c r="E69" s="951"/>
      <c r="F69" s="951"/>
      <c r="G69" s="951"/>
      <c r="H69" s="951"/>
      <c r="I69" s="951"/>
      <c r="J69" s="951"/>
      <c r="K69" s="951"/>
      <c r="L69" s="951"/>
      <c r="M69" s="951"/>
      <c r="N69" s="951"/>
      <c r="O69" s="951"/>
      <c r="P69" s="952"/>
      <c r="Q69" s="953">
        <v>2104</v>
      </c>
      <c r="R69" s="908"/>
      <c r="S69" s="908"/>
      <c r="T69" s="908"/>
      <c r="U69" s="908"/>
      <c r="V69" s="908">
        <v>2021</v>
      </c>
      <c r="W69" s="908"/>
      <c r="X69" s="908"/>
      <c r="Y69" s="908"/>
      <c r="Z69" s="908"/>
      <c r="AA69" s="908">
        <v>82</v>
      </c>
      <c r="AB69" s="908"/>
      <c r="AC69" s="908"/>
      <c r="AD69" s="908"/>
      <c r="AE69" s="908"/>
      <c r="AF69" s="908">
        <v>82</v>
      </c>
      <c r="AG69" s="908"/>
      <c r="AH69" s="908"/>
      <c r="AI69" s="908"/>
      <c r="AJ69" s="908"/>
      <c r="AK69" s="908">
        <v>160</v>
      </c>
      <c r="AL69" s="908"/>
      <c r="AM69" s="908"/>
      <c r="AN69" s="908"/>
      <c r="AO69" s="908"/>
      <c r="AP69" s="908" t="s">
        <v>576</v>
      </c>
      <c r="AQ69" s="908"/>
      <c r="AR69" s="908"/>
      <c r="AS69" s="908"/>
      <c r="AT69" s="908"/>
      <c r="AU69" s="908" t="s">
        <v>576</v>
      </c>
      <c r="AV69" s="908"/>
      <c r="AW69" s="908"/>
      <c r="AX69" s="908"/>
      <c r="AY69" s="908"/>
      <c r="AZ69" s="954"/>
      <c r="BA69" s="954"/>
      <c r="BB69" s="954"/>
      <c r="BC69" s="954"/>
      <c r="BD69" s="955"/>
      <c r="BE69" s="265"/>
      <c r="BF69" s="265"/>
      <c r="BG69" s="265"/>
      <c r="BH69" s="265"/>
      <c r="BI69" s="265"/>
      <c r="BJ69" s="265"/>
      <c r="BK69" s="265"/>
      <c r="BL69" s="265"/>
      <c r="BM69" s="265"/>
      <c r="BN69" s="265"/>
      <c r="BO69" s="265"/>
      <c r="BP69" s="265"/>
      <c r="BQ69" s="262">
        <v>63</v>
      </c>
      <c r="BR69" s="267"/>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7"/>
    </row>
    <row r="70" spans="1:131" s="248" customFormat="1" ht="26.25" customHeight="1" x14ac:dyDescent="0.2">
      <c r="A70" s="261">
        <v>3</v>
      </c>
      <c r="B70" s="950" t="s">
        <v>579</v>
      </c>
      <c r="C70" s="951"/>
      <c r="D70" s="951"/>
      <c r="E70" s="951"/>
      <c r="F70" s="951"/>
      <c r="G70" s="951"/>
      <c r="H70" s="951"/>
      <c r="I70" s="951"/>
      <c r="J70" s="951"/>
      <c r="K70" s="951"/>
      <c r="L70" s="951"/>
      <c r="M70" s="951"/>
      <c r="N70" s="951"/>
      <c r="O70" s="951"/>
      <c r="P70" s="952"/>
      <c r="Q70" s="953">
        <v>18</v>
      </c>
      <c r="R70" s="908"/>
      <c r="S70" s="908"/>
      <c r="T70" s="908"/>
      <c r="U70" s="908"/>
      <c r="V70" s="908">
        <v>17</v>
      </c>
      <c r="W70" s="908"/>
      <c r="X70" s="908"/>
      <c r="Y70" s="908"/>
      <c r="Z70" s="908"/>
      <c r="AA70" s="908">
        <v>1</v>
      </c>
      <c r="AB70" s="908"/>
      <c r="AC70" s="908"/>
      <c r="AD70" s="908"/>
      <c r="AE70" s="908"/>
      <c r="AF70" s="908">
        <v>1</v>
      </c>
      <c r="AG70" s="908"/>
      <c r="AH70" s="908"/>
      <c r="AI70" s="908"/>
      <c r="AJ70" s="908"/>
      <c r="AK70" s="908" t="s">
        <v>576</v>
      </c>
      <c r="AL70" s="908"/>
      <c r="AM70" s="908"/>
      <c r="AN70" s="908"/>
      <c r="AO70" s="908"/>
      <c r="AP70" s="908" t="s">
        <v>576</v>
      </c>
      <c r="AQ70" s="908"/>
      <c r="AR70" s="908"/>
      <c r="AS70" s="908"/>
      <c r="AT70" s="908"/>
      <c r="AU70" s="908" t="s">
        <v>576</v>
      </c>
      <c r="AV70" s="908"/>
      <c r="AW70" s="908"/>
      <c r="AX70" s="908"/>
      <c r="AY70" s="908"/>
      <c r="AZ70" s="954"/>
      <c r="BA70" s="954"/>
      <c r="BB70" s="954"/>
      <c r="BC70" s="954"/>
      <c r="BD70" s="955"/>
      <c r="BE70" s="265"/>
      <c r="BF70" s="265"/>
      <c r="BG70" s="265"/>
      <c r="BH70" s="265"/>
      <c r="BI70" s="265"/>
      <c r="BJ70" s="265"/>
      <c r="BK70" s="265"/>
      <c r="BL70" s="265"/>
      <c r="BM70" s="265"/>
      <c r="BN70" s="265"/>
      <c r="BO70" s="265"/>
      <c r="BP70" s="265"/>
      <c r="BQ70" s="262">
        <v>64</v>
      </c>
      <c r="BR70" s="267"/>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7"/>
    </row>
    <row r="71" spans="1:131" s="248" customFormat="1" ht="26.25" customHeight="1" x14ac:dyDescent="0.2">
      <c r="A71" s="261">
        <v>4</v>
      </c>
      <c r="B71" s="950" t="s">
        <v>580</v>
      </c>
      <c r="C71" s="951"/>
      <c r="D71" s="951"/>
      <c r="E71" s="951"/>
      <c r="F71" s="951"/>
      <c r="G71" s="951"/>
      <c r="H71" s="951"/>
      <c r="I71" s="951"/>
      <c r="J71" s="951"/>
      <c r="K71" s="951"/>
      <c r="L71" s="951"/>
      <c r="M71" s="951"/>
      <c r="N71" s="951"/>
      <c r="O71" s="951"/>
      <c r="P71" s="952"/>
      <c r="Q71" s="953">
        <v>24</v>
      </c>
      <c r="R71" s="908"/>
      <c r="S71" s="908"/>
      <c r="T71" s="908"/>
      <c r="U71" s="908"/>
      <c r="V71" s="908">
        <v>19</v>
      </c>
      <c r="W71" s="908"/>
      <c r="X71" s="908"/>
      <c r="Y71" s="908"/>
      <c r="Z71" s="908"/>
      <c r="AA71" s="908">
        <v>5</v>
      </c>
      <c r="AB71" s="908"/>
      <c r="AC71" s="908"/>
      <c r="AD71" s="908"/>
      <c r="AE71" s="908"/>
      <c r="AF71" s="908">
        <v>5</v>
      </c>
      <c r="AG71" s="908"/>
      <c r="AH71" s="908"/>
      <c r="AI71" s="908"/>
      <c r="AJ71" s="908"/>
      <c r="AK71" s="908" t="s">
        <v>576</v>
      </c>
      <c r="AL71" s="908"/>
      <c r="AM71" s="908"/>
      <c r="AN71" s="908"/>
      <c r="AO71" s="908"/>
      <c r="AP71" s="908" t="s">
        <v>576</v>
      </c>
      <c r="AQ71" s="908"/>
      <c r="AR71" s="908"/>
      <c r="AS71" s="908"/>
      <c r="AT71" s="908"/>
      <c r="AU71" s="908" t="s">
        <v>576</v>
      </c>
      <c r="AV71" s="908"/>
      <c r="AW71" s="908"/>
      <c r="AX71" s="908"/>
      <c r="AY71" s="908"/>
      <c r="AZ71" s="954"/>
      <c r="BA71" s="954"/>
      <c r="BB71" s="954"/>
      <c r="BC71" s="954"/>
      <c r="BD71" s="955"/>
      <c r="BE71" s="265"/>
      <c r="BF71" s="265"/>
      <c r="BG71" s="265"/>
      <c r="BH71" s="265"/>
      <c r="BI71" s="265"/>
      <c r="BJ71" s="265"/>
      <c r="BK71" s="265"/>
      <c r="BL71" s="265"/>
      <c r="BM71" s="265"/>
      <c r="BN71" s="265"/>
      <c r="BO71" s="265"/>
      <c r="BP71" s="265"/>
      <c r="BQ71" s="262">
        <v>65</v>
      </c>
      <c r="BR71" s="267"/>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7"/>
    </row>
    <row r="72" spans="1:131" s="248" customFormat="1" ht="26.25" customHeight="1" x14ac:dyDescent="0.2">
      <c r="A72" s="261">
        <v>5</v>
      </c>
      <c r="B72" s="950" t="s">
        <v>581</v>
      </c>
      <c r="C72" s="951"/>
      <c r="D72" s="951"/>
      <c r="E72" s="951"/>
      <c r="F72" s="951"/>
      <c r="G72" s="951"/>
      <c r="H72" s="951"/>
      <c r="I72" s="951"/>
      <c r="J72" s="951"/>
      <c r="K72" s="951"/>
      <c r="L72" s="951"/>
      <c r="M72" s="951"/>
      <c r="N72" s="951"/>
      <c r="O72" s="951"/>
      <c r="P72" s="952"/>
      <c r="Q72" s="953">
        <v>207</v>
      </c>
      <c r="R72" s="908"/>
      <c r="S72" s="908"/>
      <c r="T72" s="908"/>
      <c r="U72" s="908"/>
      <c r="V72" s="908">
        <v>202</v>
      </c>
      <c r="W72" s="908"/>
      <c r="X72" s="908"/>
      <c r="Y72" s="908"/>
      <c r="Z72" s="908"/>
      <c r="AA72" s="908">
        <v>5</v>
      </c>
      <c r="AB72" s="908"/>
      <c r="AC72" s="908"/>
      <c r="AD72" s="908"/>
      <c r="AE72" s="908"/>
      <c r="AF72" s="908">
        <v>5</v>
      </c>
      <c r="AG72" s="908"/>
      <c r="AH72" s="908"/>
      <c r="AI72" s="908"/>
      <c r="AJ72" s="908"/>
      <c r="AK72" s="908">
        <v>5</v>
      </c>
      <c r="AL72" s="908"/>
      <c r="AM72" s="908"/>
      <c r="AN72" s="908"/>
      <c r="AO72" s="908"/>
      <c r="AP72" s="908" t="s">
        <v>576</v>
      </c>
      <c r="AQ72" s="908"/>
      <c r="AR72" s="908"/>
      <c r="AS72" s="908"/>
      <c r="AT72" s="908"/>
      <c r="AU72" s="908" t="s">
        <v>576</v>
      </c>
      <c r="AV72" s="908"/>
      <c r="AW72" s="908"/>
      <c r="AX72" s="908"/>
      <c r="AY72" s="908"/>
      <c r="AZ72" s="954"/>
      <c r="BA72" s="954"/>
      <c r="BB72" s="954"/>
      <c r="BC72" s="954"/>
      <c r="BD72" s="955"/>
      <c r="BE72" s="265"/>
      <c r="BF72" s="265"/>
      <c r="BG72" s="265"/>
      <c r="BH72" s="265"/>
      <c r="BI72" s="265"/>
      <c r="BJ72" s="265"/>
      <c r="BK72" s="265"/>
      <c r="BL72" s="265"/>
      <c r="BM72" s="265"/>
      <c r="BN72" s="265"/>
      <c r="BO72" s="265"/>
      <c r="BP72" s="265"/>
      <c r="BQ72" s="262">
        <v>66</v>
      </c>
      <c r="BR72" s="267"/>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7"/>
    </row>
    <row r="73" spans="1:131" s="248" customFormat="1" ht="26.25" customHeight="1" x14ac:dyDescent="0.2">
      <c r="A73" s="261">
        <v>6</v>
      </c>
      <c r="B73" s="950" t="s">
        <v>582</v>
      </c>
      <c r="C73" s="951"/>
      <c r="D73" s="951"/>
      <c r="E73" s="951"/>
      <c r="F73" s="951"/>
      <c r="G73" s="951"/>
      <c r="H73" s="951"/>
      <c r="I73" s="951"/>
      <c r="J73" s="951"/>
      <c r="K73" s="951"/>
      <c r="L73" s="951"/>
      <c r="M73" s="951"/>
      <c r="N73" s="951"/>
      <c r="O73" s="951"/>
      <c r="P73" s="952"/>
      <c r="Q73" s="953">
        <v>160702</v>
      </c>
      <c r="R73" s="908"/>
      <c r="S73" s="908"/>
      <c r="T73" s="908"/>
      <c r="U73" s="908"/>
      <c r="V73" s="908">
        <v>157371</v>
      </c>
      <c r="W73" s="908"/>
      <c r="X73" s="908"/>
      <c r="Y73" s="908"/>
      <c r="Z73" s="908"/>
      <c r="AA73" s="908">
        <v>3331</v>
      </c>
      <c r="AB73" s="908"/>
      <c r="AC73" s="908"/>
      <c r="AD73" s="908"/>
      <c r="AE73" s="908"/>
      <c r="AF73" s="908">
        <v>3331</v>
      </c>
      <c r="AG73" s="908"/>
      <c r="AH73" s="908"/>
      <c r="AI73" s="908"/>
      <c r="AJ73" s="908"/>
      <c r="AK73" s="908">
        <v>295</v>
      </c>
      <c r="AL73" s="908"/>
      <c r="AM73" s="908"/>
      <c r="AN73" s="908"/>
      <c r="AO73" s="908"/>
      <c r="AP73" s="908" t="s">
        <v>576</v>
      </c>
      <c r="AQ73" s="908"/>
      <c r="AR73" s="908"/>
      <c r="AS73" s="908"/>
      <c r="AT73" s="908"/>
      <c r="AU73" s="908" t="s">
        <v>576</v>
      </c>
      <c r="AV73" s="908"/>
      <c r="AW73" s="908"/>
      <c r="AX73" s="908"/>
      <c r="AY73" s="908"/>
      <c r="AZ73" s="954"/>
      <c r="BA73" s="954"/>
      <c r="BB73" s="954"/>
      <c r="BC73" s="954"/>
      <c r="BD73" s="955"/>
      <c r="BE73" s="265"/>
      <c r="BF73" s="265"/>
      <c r="BG73" s="265"/>
      <c r="BH73" s="265"/>
      <c r="BI73" s="265"/>
      <c r="BJ73" s="265"/>
      <c r="BK73" s="265"/>
      <c r="BL73" s="265"/>
      <c r="BM73" s="265"/>
      <c r="BN73" s="265"/>
      <c r="BO73" s="265"/>
      <c r="BP73" s="265"/>
      <c r="BQ73" s="262">
        <v>67</v>
      </c>
      <c r="BR73" s="267"/>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7"/>
    </row>
    <row r="74" spans="1:131" s="248" customFormat="1" ht="26.25" customHeight="1" x14ac:dyDescent="0.2">
      <c r="A74" s="261">
        <v>7</v>
      </c>
      <c r="B74" s="950"/>
      <c r="C74" s="951"/>
      <c r="D74" s="951"/>
      <c r="E74" s="951"/>
      <c r="F74" s="951"/>
      <c r="G74" s="951"/>
      <c r="H74" s="951"/>
      <c r="I74" s="951"/>
      <c r="J74" s="951"/>
      <c r="K74" s="951"/>
      <c r="L74" s="951"/>
      <c r="M74" s="951"/>
      <c r="N74" s="951"/>
      <c r="O74" s="951"/>
      <c r="P74" s="952"/>
      <c r="Q74" s="953"/>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54"/>
      <c r="BA74" s="954"/>
      <c r="BB74" s="954"/>
      <c r="BC74" s="954"/>
      <c r="BD74" s="955"/>
      <c r="BE74" s="265"/>
      <c r="BF74" s="265"/>
      <c r="BG74" s="265"/>
      <c r="BH74" s="265"/>
      <c r="BI74" s="265"/>
      <c r="BJ74" s="265"/>
      <c r="BK74" s="265"/>
      <c r="BL74" s="265"/>
      <c r="BM74" s="265"/>
      <c r="BN74" s="265"/>
      <c r="BO74" s="265"/>
      <c r="BP74" s="265"/>
      <c r="BQ74" s="262">
        <v>68</v>
      </c>
      <c r="BR74" s="267"/>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7"/>
    </row>
    <row r="75" spans="1:131" s="248" customFormat="1" ht="26.25" customHeight="1" x14ac:dyDescent="0.2">
      <c r="A75" s="261">
        <v>8</v>
      </c>
      <c r="B75" s="950"/>
      <c r="C75" s="951"/>
      <c r="D75" s="951"/>
      <c r="E75" s="951"/>
      <c r="F75" s="951"/>
      <c r="G75" s="951"/>
      <c r="H75" s="951"/>
      <c r="I75" s="951"/>
      <c r="J75" s="951"/>
      <c r="K75" s="951"/>
      <c r="L75" s="951"/>
      <c r="M75" s="951"/>
      <c r="N75" s="951"/>
      <c r="O75" s="951"/>
      <c r="P75" s="952"/>
      <c r="Q75" s="956"/>
      <c r="R75" s="957"/>
      <c r="S75" s="957"/>
      <c r="T75" s="957"/>
      <c r="U75" s="907"/>
      <c r="V75" s="958"/>
      <c r="W75" s="957"/>
      <c r="X75" s="957"/>
      <c r="Y75" s="957"/>
      <c r="Z75" s="907"/>
      <c r="AA75" s="958"/>
      <c r="AB75" s="957"/>
      <c r="AC75" s="957"/>
      <c r="AD75" s="957"/>
      <c r="AE75" s="907"/>
      <c r="AF75" s="958"/>
      <c r="AG75" s="957"/>
      <c r="AH75" s="957"/>
      <c r="AI75" s="957"/>
      <c r="AJ75" s="907"/>
      <c r="AK75" s="958"/>
      <c r="AL75" s="957"/>
      <c r="AM75" s="957"/>
      <c r="AN75" s="957"/>
      <c r="AO75" s="907"/>
      <c r="AP75" s="958"/>
      <c r="AQ75" s="957"/>
      <c r="AR75" s="957"/>
      <c r="AS75" s="957"/>
      <c r="AT75" s="907"/>
      <c r="AU75" s="958"/>
      <c r="AV75" s="957"/>
      <c r="AW75" s="957"/>
      <c r="AX75" s="957"/>
      <c r="AY75" s="907"/>
      <c r="AZ75" s="954"/>
      <c r="BA75" s="954"/>
      <c r="BB75" s="954"/>
      <c r="BC75" s="954"/>
      <c r="BD75" s="955"/>
      <c r="BE75" s="265"/>
      <c r="BF75" s="265"/>
      <c r="BG75" s="265"/>
      <c r="BH75" s="265"/>
      <c r="BI75" s="265"/>
      <c r="BJ75" s="265"/>
      <c r="BK75" s="265"/>
      <c r="BL75" s="265"/>
      <c r="BM75" s="265"/>
      <c r="BN75" s="265"/>
      <c r="BO75" s="265"/>
      <c r="BP75" s="265"/>
      <c r="BQ75" s="262">
        <v>69</v>
      </c>
      <c r="BR75" s="267"/>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7"/>
    </row>
    <row r="76" spans="1:131" s="248" customFormat="1" ht="26.25" customHeight="1" x14ac:dyDescent="0.2">
      <c r="A76" s="261">
        <v>9</v>
      </c>
      <c r="B76" s="950"/>
      <c r="C76" s="951"/>
      <c r="D76" s="951"/>
      <c r="E76" s="951"/>
      <c r="F76" s="951"/>
      <c r="G76" s="951"/>
      <c r="H76" s="951"/>
      <c r="I76" s="951"/>
      <c r="J76" s="951"/>
      <c r="K76" s="951"/>
      <c r="L76" s="951"/>
      <c r="M76" s="951"/>
      <c r="N76" s="951"/>
      <c r="O76" s="951"/>
      <c r="P76" s="952"/>
      <c r="Q76" s="956"/>
      <c r="R76" s="957"/>
      <c r="S76" s="957"/>
      <c r="T76" s="957"/>
      <c r="U76" s="907"/>
      <c r="V76" s="958"/>
      <c r="W76" s="957"/>
      <c r="X76" s="957"/>
      <c r="Y76" s="957"/>
      <c r="Z76" s="907"/>
      <c r="AA76" s="958"/>
      <c r="AB76" s="957"/>
      <c r="AC76" s="957"/>
      <c r="AD76" s="957"/>
      <c r="AE76" s="907"/>
      <c r="AF76" s="958"/>
      <c r="AG76" s="957"/>
      <c r="AH76" s="957"/>
      <c r="AI76" s="957"/>
      <c r="AJ76" s="907"/>
      <c r="AK76" s="958"/>
      <c r="AL76" s="957"/>
      <c r="AM76" s="957"/>
      <c r="AN76" s="957"/>
      <c r="AO76" s="907"/>
      <c r="AP76" s="958"/>
      <c r="AQ76" s="957"/>
      <c r="AR76" s="957"/>
      <c r="AS76" s="957"/>
      <c r="AT76" s="907"/>
      <c r="AU76" s="958"/>
      <c r="AV76" s="957"/>
      <c r="AW76" s="957"/>
      <c r="AX76" s="957"/>
      <c r="AY76" s="907"/>
      <c r="AZ76" s="954"/>
      <c r="BA76" s="954"/>
      <c r="BB76" s="954"/>
      <c r="BC76" s="954"/>
      <c r="BD76" s="955"/>
      <c r="BE76" s="265"/>
      <c r="BF76" s="265"/>
      <c r="BG76" s="265"/>
      <c r="BH76" s="265"/>
      <c r="BI76" s="265"/>
      <c r="BJ76" s="265"/>
      <c r="BK76" s="265"/>
      <c r="BL76" s="265"/>
      <c r="BM76" s="265"/>
      <c r="BN76" s="265"/>
      <c r="BO76" s="265"/>
      <c r="BP76" s="265"/>
      <c r="BQ76" s="262">
        <v>70</v>
      </c>
      <c r="BR76" s="267"/>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7"/>
    </row>
    <row r="77" spans="1:131" s="248" customFormat="1" ht="26.25" customHeight="1" x14ac:dyDescent="0.2">
      <c r="A77" s="261">
        <v>10</v>
      </c>
      <c r="B77" s="950"/>
      <c r="C77" s="951"/>
      <c r="D77" s="951"/>
      <c r="E77" s="951"/>
      <c r="F77" s="951"/>
      <c r="G77" s="951"/>
      <c r="H77" s="951"/>
      <c r="I77" s="951"/>
      <c r="J77" s="951"/>
      <c r="K77" s="951"/>
      <c r="L77" s="951"/>
      <c r="M77" s="951"/>
      <c r="N77" s="951"/>
      <c r="O77" s="951"/>
      <c r="P77" s="952"/>
      <c r="Q77" s="956"/>
      <c r="R77" s="957"/>
      <c r="S77" s="957"/>
      <c r="T77" s="957"/>
      <c r="U77" s="907"/>
      <c r="V77" s="958"/>
      <c r="W77" s="957"/>
      <c r="X77" s="957"/>
      <c r="Y77" s="957"/>
      <c r="Z77" s="907"/>
      <c r="AA77" s="958"/>
      <c r="AB77" s="957"/>
      <c r="AC77" s="957"/>
      <c r="AD77" s="957"/>
      <c r="AE77" s="907"/>
      <c r="AF77" s="958"/>
      <c r="AG77" s="957"/>
      <c r="AH77" s="957"/>
      <c r="AI77" s="957"/>
      <c r="AJ77" s="907"/>
      <c r="AK77" s="958"/>
      <c r="AL77" s="957"/>
      <c r="AM77" s="957"/>
      <c r="AN77" s="957"/>
      <c r="AO77" s="907"/>
      <c r="AP77" s="958"/>
      <c r="AQ77" s="957"/>
      <c r="AR77" s="957"/>
      <c r="AS77" s="957"/>
      <c r="AT77" s="907"/>
      <c r="AU77" s="958"/>
      <c r="AV77" s="957"/>
      <c r="AW77" s="957"/>
      <c r="AX77" s="957"/>
      <c r="AY77" s="907"/>
      <c r="AZ77" s="954"/>
      <c r="BA77" s="954"/>
      <c r="BB77" s="954"/>
      <c r="BC77" s="954"/>
      <c r="BD77" s="955"/>
      <c r="BE77" s="265"/>
      <c r="BF77" s="265"/>
      <c r="BG77" s="265"/>
      <c r="BH77" s="265"/>
      <c r="BI77" s="265"/>
      <c r="BJ77" s="265"/>
      <c r="BK77" s="265"/>
      <c r="BL77" s="265"/>
      <c r="BM77" s="265"/>
      <c r="BN77" s="265"/>
      <c r="BO77" s="265"/>
      <c r="BP77" s="265"/>
      <c r="BQ77" s="262">
        <v>71</v>
      </c>
      <c r="BR77" s="267"/>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7"/>
    </row>
    <row r="78" spans="1:131" s="248" customFormat="1" ht="26.25" customHeight="1" x14ac:dyDescent="0.2">
      <c r="A78" s="261">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65"/>
      <c r="BF78" s="265"/>
      <c r="BG78" s="265"/>
      <c r="BH78" s="265"/>
      <c r="BI78" s="265"/>
      <c r="BJ78" s="268"/>
      <c r="BK78" s="268"/>
      <c r="BL78" s="268"/>
      <c r="BM78" s="268"/>
      <c r="BN78" s="268"/>
      <c r="BO78" s="265"/>
      <c r="BP78" s="265"/>
      <c r="BQ78" s="262">
        <v>72</v>
      </c>
      <c r="BR78" s="267"/>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7"/>
    </row>
    <row r="79" spans="1:131" s="248" customFormat="1" ht="26.25" customHeight="1" x14ac:dyDescent="0.2">
      <c r="A79" s="261">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65"/>
      <c r="BF79" s="265"/>
      <c r="BG79" s="265"/>
      <c r="BH79" s="265"/>
      <c r="BI79" s="265"/>
      <c r="BJ79" s="268"/>
      <c r="BK79" s="268"/>
      <c r="BL79" s="268"/>
      <c r="BM79" s="268"/>
      <c r="BN79" s="268"/>
      <c r="BO79" s="265"/>
      <c r="BP79" s="265"/>
      <c r="BQ79" s="262">
        <v>73</v>
      </c>
      <c r="BR79" s="267"/>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7"/>
    </row>
    <row r="80" spans="1:131" s="248" customFormat="1" ht="26.25" customHeight="1" x14ac:dyDescent="0.2">
      <c r="A80" s="261">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65"/>
      <c r="BF80" s="265"/>
      <c r="BG80" s="265"/>
      <c r="BH80" s="265"/>
      <c r="BI80" s="265"/>
      <c r="BJ80" s="265"/>
      <c r="BK80" s="265"/>
      <c r="BL80" s="265"/>
      <c r="BM80" s="265"/>
      <c r="BN80" s="265"/>
      <c r="BO80" s="265"/>
      <c r="BP80" s="265"/>
      <c r="BQ80" s="262">
        <v>74</v>
      </c>
      <c r="BR80" s="267"/>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7"/>
    </row>
    <row r="81" spans="1:131" s="248" customFormat="1" ht="26.25" customHeight="1" x14ac:dyDescent="0.2">
      <c r="A81" s="261">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65"/>
      <c r="BF81" s="265"/>
      <c r="BG81" s="265"/>
      <c r="BH81" s="265"/>
      <c r="BI81" s="265"/>
      <c r="BJ81" s="265"/>
      <c r="BK81" s="265"/>
      <c r="BL81" s="265"/>
      <c r="BM81" s="265"/>
      <c r="BN81" s="265"/>
      <c r="BO81" s="265"/>
      <c r="BP81" s="265"/>
      <c r="BQ81" s="262">
        <v>75</v>
      </c>
      <c r="BR81" s="267"/>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7"/>
    </row>
    <row r="82" spans="1:131" s="248" customFormat="1" ht="26.25" customHeight="1" x14ac:dyDescent="0.2">
      <c r="A82" s="261">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65"/>
      <c r="BF82" s="265"/>
      <c r="BG82" s="265"/>
      <c r="BH82" s="265"/>
      <c r="BI82" s="265"/>
      <c r="BJ82" s="265"/>
      <c r="BK82" s="265"/>
      <c r="BL82" s="265"/>
      <c r="BM82" s="265"/>
      <c r="BN82" s="265"/>
      <c r="BO82" s="265"/>
      <c r="BP82" s="265"/>
      <c r="BQ82" s="262">
        <v>76</v>
      </c>
      <c r="BR82" s="267"/>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7"/>
    </row>
    <row r="83" spans="1:131" s="248" customFormat="1" ht="26.25" customHeight="1" x14ac:dyDescent="0.2">
      <c r="A83" s="261">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65"/>
      <c r="BF83" s="265"/>
      <c r="BG83" s="265"/>
      <c r="BH83" s="265"/>
      <c r="BI83" s="265"/>
      <c r="BJ83" s="265"/>
      <c r="BK83" s="265"/>
      <c r="BL83" s="265"/>
      <c r="BM83" s="265"/>
      <c r="BN83" s="265"/>
      <c r="BO83" s="265"/>
      <c r="BP83" s="265"/>
      <c r="BQ83" s="262">
        <v>77</v>
      </c>
      <c r="BR83" s="267"/>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7"/>
    </row>
    <row r="84" spans="1:131" s="248" customFormat="1" ht="26.25" customHeight="1" x14ac:dyDescent="0.2">
      <c r="A84" s="261">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65"/>
      <c r="BF84" s="265"/>
      <c r="BG84" s="265"/>
      <c r="BH84" s="265"/>
      <c r="BI84" s="265"/>
      <c r="BJ84" s="265"/>
      <c r="BK84" s="265"/>
      <c r="BL84" s="265"/>
      <c r="BM84" s="265"/>
      <c r="BN84" s="265"/>
      <c r="BO84" s="265"/>
      <c r="BP84" s="265"/>
      <c r="BQ84" s="262">
        <v>78</v>
      </c>
      <c r="BR84" s="267"/>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7"/>
    </row>
    <row r="85" spans="1:131" s="248" customFormat="1" ht="26.25" customHeight="1" x14ac:dyDescent="0.2">
      <c r="A85" s="261">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65"/>
      <c r="BF85" s="265"/>
      <c r="BG85" s="265"/>
      <c r="BH85" s="265"/>
      <c r="BI85" s="265"/>
      <c r="BJ85" s="265"/>
      <c r="BK85" s="265"/>
      <c r="BL85" s="265"/>
      <c r="BM85" s="265"/>
      <c r="BN85" s="265"/>
      <c r="BO85" s="265"/>
      <c r="BP85" s="265"/>
      <c r="BQ85" s="262">
        <v>79</v>
      </c>
      <c r="BR85" s="267"/>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7"/>
    </row>
    <row r="86" spans="1:131" s="248" customFormat="1" ht="26.25" customHeight="1" x14ac:dyDescent="0.2">
      <c r="A86" s="261">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65"/>
      <c r="BF86" s="265"/>
      <c r="BG86" s="265"/>
      <c r="BH86" s="265"/>
      <c r="BI86" s="265"/>
      <c r="BJ86" s="265"/>
      <c r="BK86" s="265"/>
      <c r="BL86" s="265"/>
      <c r="BM86" s="265"/>
      <c r="BN86" s="265"/>
      <c r="BO86" s="265"/>
      <c r="BP86" s="265"/>
      <c r="BQ86" s="262">
        <v>80</v>
      </c>
      <c r="BR86" s="267"/>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7"/>
    </row>
    <row r="87" spans="1:131" s="248" customFormat="1" ht="26.25" customHeight="1" x14ac:dyDescent="0.2">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7"/>
    </row>
    <row r="88" spans="1:131" s="248" customFormat="1" ht="26.25" customHeight="1" thickBot="1" x14ac:dyDescent="0.25">
      <c r="A88" s="264" t="s">
        <v>388</v>
      </c>
      <c r="B88" s="867" t="s">
        <v>424</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v>3443</v>
      </c>
      <c r="AG88" s="919"/>
      <c r="AH88" s="919"/>
      <c r="AI88" s="919"/>
      <c r="AJ88" s="919"/>
      <c r="AK88" s="916"/>
      <c r="AL88" s="916"/>
      <c r="AM88" s="916"/>
      <c r="AN88" s="916"/>
      <c r="AO88" s="916"/>
      <c r="AP88" s="919" t="s">
        <v>576</v>
      </c>
      <c r="AQ88" s="919"/>
      <c r="AR88" s="919"/>
      <c r="AS88" s="919"/>
      <c r="AT88" s="919"/>
      <c r="AU88" s="919" t="s">
        <v>576</v>
      </c>
      <c r="AV88" s="919"/>
      <c r="AW88" s="919"/>
      <c r="AX88" s="919"/>
      <c r="AY88" s="919"/>
      <c r="AZ88" s="924"/>
      <c r="BA88" s="924"/>
      <c r="BB88" s="924"/>
      <c r="BC88" s="924"/>
      <c r="BD88" s="925"/>
      <c r="BE88" s="265"/>
      <c r="BF88" s="265"/>
      <c r="BG88" s="265"/>
      <c r="BH88" s="265"/>
      <c r="BI88" s="265"/>
      <c r="BJ88" s="265"/>
      <c r="BK88" s="265"/>
      <c r="BL88" s="265"/>
      <c r="BM88" s="265"/>
      <c r="BN88" s="265"/>
      <c r="BO88" s="265"/>
      <c r="BP88" s="265"/>
      <c r="BQ88" s="262">
        <v>82</v>
      </c>
      <c r="BR88" s="267"/>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7"/>
    </row>
    <row r="89" spans="1:131" s="248"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7"/>
    </row>
    <row r="90" spans="1:131" s="248"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7"/>
    </row>
    <row r="91" spans="1:131" s="248"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7"/>
    </row>
    <row r="92" spans="1:131" s="248"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7"/>
    </row>
    <row r="93" spans="1:131" s="248"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7"/>
    </row>
    <row r="94" spans="1:131" s="248"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7"/>
    </row>
    <row r="95" spans="1:131" s="248"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7"/>
    </row>
    <row r="96" spans="1:131" s="248"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7"/>
    </row>
    <row r="97" spans="1:131" s="248"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7"/>
    </row>
    <row r="98" spans="1:131" s="248"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7"/>
    </row>
    <row r="99" spans="1:131" s="248"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7"/>
    </row>
    <row r="100" spans="1:131" s="248"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7"/>
    </row>
    <row r="101" spans="1:131" s="248"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7"/>
    </row>
    <row r="102" spans="1:131" s="248"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67" t="s">
        <v>425</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v>138</v>
      </c>
      <c r="CS102" s="927"/>
      <c r="CT102" s="927"/>
      <c r="CU102" s="927"/>
      <c r="CV102" s="970"/>
      <c r="CW102" s="969">
        <v>37</v>
      </c>
      <c r="CX102" s="927"/>
      <c r="CY102" s="927"/>
      <c r="CZ102" s="927"/>
      <c r="DA102" s="970"/>
      <c r="DB102" s="969">
        <v>394</v>
      </c>
      <c r="DC102" s="927"/>
      <c r="DD102" s="927"/>
      <c r="DE102" s="927"/>
      <c r="DF102" s="970"/>
      <c r="DG102" s="969" t="s">
        <v>576</v>
      </c>
      <c r="DH102" s="927"/>
      <c r="DI102" s="927"/>
      <c r="DJ102" s="927"/>
      <c r="DK102" s="970"/>
      <c r="DL102" s="969" t="s">
        <v>576</v>
      </c>
      <c r="DM102" s="927"/>
      <c r="DN102" s="927"/>
      <c r="DO102" s="927"/>
      <c r="DP102" s="970"/>
      <c r="DQ102" s="969">
        <v>4</v>
      </c>
      <c r="DR102" s="927"/>
      <c r="DS102" s="927"/>
      <c r="DT102" s="927"/>
      <c r="DU102" s="970"/>
      <c r="DV102" s="993"/>
      <c r="DW102" s="994"/>
      <c r="DX102" s="994"/>
      <c r="DY102" s="994"/>
      <c r="DZ102" s="995"/>
      <c r="EA102" s="247"/>
    </row>
    <row r="103" spans="1:131" s="248"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426</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7"/>
    </row>
    <row r="104" spans="1:131" s="248"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427</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7"/>
    </row>
    <row r="105" spans="1:131" s="248"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7"/>
    </row>
    <row r="106" spans="1:131" s="248"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7"/>
    </row>
    <row r="107" spans="1:131" s="247" customFormat="1" ht="26.25" customHeight="1" thickBot="1" x14ac:dyDescent="0.25">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7" customFormat="1" ht="26.25" customHeight="1" x14ac:dyDescent="0.2">
      <c r="A108" s="998" t="s">
        <v>430</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431</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7" customFormat="1" ht="26.25" customHeight="1" x14ac:dyDescent="0.2">
      <c r="A109" s="991" t="s">
        <v>432</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433</v>
      </c>
      <c r="AB109" s="972"/>
      <c r="AC109" s="972"/>
      <c r="AD109" s="972"/>
      <c r="AE109" s="973"/>
      <c r="AF109" s="971" t="s">
        <v>306</v>
      </c>
      <c r="AG109" s="972"/>
      <c r="AH109" s="972"/>
      <c r="AI109" s="972"/>
      <c r="AJ109" s="973"/>
      <c r="AK109" s="971" t="s">
        <v>305</v>
      </c>
      <c r="AL109" s="972"/>
      <c r="AM109" s="972"/>
      <c r="AN109" s="972"/>
      <c r="AO109" s="973"/>
      <c r="AP109" s="971" t="s">
        <v>434</v>
      </c>
      <c r="AQ109" s="972"/>
      <c r="AR109" s="972"/>
      <c r="AS109" s="972"/>
      <c r="AT109" s="974"/>
      <c r="AU109" s="991" t="s">
        <v>432</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433</v>
      </c>
      <c r="BR109" s="972"/>
      <c r="BS109" s="972"/>
      <c r="BT109" s="972"/>
      <c r="BU109" s="973"/>
      <c r="BV109" s="971" t="s">
        <v>306</v>
      </c>
      <c r="BW109" s="972"/>
      <c r="BX109" s="972"/>
      <c r="BY109" s="972"/>
      <c r="BZ109" s="973"/>
      <c r="CA109" s="971" t="s">
        <v>305</v>
      </c>
      <c r="CB109" s="972"/>
      <c r="CC109" s="972"/>
      <c r="CD109" s="972"/>
      <c r="CE109" s="973"/>
      <c r="CF109" s="992" t="s">
        <v>434</v>
      </c>
      <c r="CG109" s="992"/>
      <c r="CH109" s="992"/>
      <c r="CI109" s="992"/>
      <c r="CJ109" s="992"/>
      <c r="CK109" s="971" t="s">
        <v>435</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433</v>
      </c>
      <c r="DH109" s="972"/>
      <c r="DI109" s="972"/>
      <c r="DJ109" s="972"/>
      <c r="DK109" s="973"/>
      <c r="DL109" s="971" t="s">
        <v>306</v>
      </c>
      <c r="DM109" s="972"/>
      <c r="DN109" s="972"/>
      <c r="DO109" s="972"/>
      <c r="DP109" s="973"/>
      <c r="DQ109" s="971" t="s">
        <v>305</v>
      </c>
      <c r="DR109" s="972"/>
      <c r="DS109" s="972"/>
      <c r="DT109" s="972"/>
      <c r="DU109" s="973"/>
      <c r="DV109" s="971" t="s">
        <v>434</v>
      </c>
      <c r="DW109" s="972"/>
      <c r="DX109" s="972"/>
      <c r="DY109" s="972"/>
      <c r="DZ109" s="974"/>
    </row>
    <row r="110" spans="1:131" s="247" customFormat="1" ht="26.25" customHeight="1" x14ac:dyDescent="0.2">
      <c r="A110" s="975" t="s">
        <v>436</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3089982</v>
      </c>
      <c r="AB110" s="979"/>
      <c r="AC110" s="979"/>
      <c r="AD110" s="979"/>
      <c r="AE110" s="980"/>
      <c r="AF110" s="981">
        <v>2878927</v>
      </c>
      <c r="AG110" s="979"/>
      <c r="AH110" s="979"/>
      <c r="AI110" s="979"/>
      <c r="AJ110" s="980"/>
      <c r="AK110" s="981">
        <v>2873470</v>
      </c>
      <c r="AL110" s="979"/>
      <c r="AM110" s="979"/>
      <c r="AN110" s="979"/>
      <c r="AO110" s="980"/>
      <c r="AP110" s="982">
        <v>22.6</v>
      </c>
      <c r="AQ110" s="983"/>
      <c r="AR110" s="983"/>
      <c r="AS110" s="983"/>
      <c r="AT110" s="984"/>
      <c r="AU110" s="985" t="s">
        <v>73</v>
      </c>
      <c r="AV110" s="986"/>
      <c r="AW110" s="986"/>
      <c r="AX110" s="986"/>
      <c r="AY110" s="986"/>
      <c r="AZ110" s="1027" t="s">
        <v>437</v>
      </c>
      <c r="BA110" s="976"/>
      <c r="BB110" s="976"/>
      <c r="BC110" s="976"/>
      <c r="BD110" s="976"/>
      <c r="BE110" s="976"/>
      <c r="BF110" s="976"/>
      <c r="BG110" s="976"/>
      <c r="BH110" s="976"/>
      <c r="BI110" s="976"/>
      <c r="BJ110" s="976"/>
      <c r="BK110" s="976"/>
      <c r="BL110" s="976"/>
      <c r="BM110" s="976"/>
      <c r="BN110" s="976"/>
      <c r="BO110" s="976"/>
      <c r="BP110" s="977"/>
      <c r="BQ110" s="1013">
        <v>27891774</v>
      </c>
      <c r="BR110" s="1014"/>
      <c r="BS110" s="1014"/>
      <c r="BT110" s="1014"/>
      <c r="BU110" s="1014"/>
      <c r="BV110" s="1014">
        <v>27393595</v>
      </c>
      <c r="BW110" s="1014"/>
      <c r="BX110" s="1014"/>
      <c r="BY110" s="1014"/>
      <c r="BZ110" s="1014"/>
      <c r="CA110" s="1014">
        <v>26941619</v>
      </c>
      <c r="CB110" s="1014"/>
      <c r="CC110" s="1014"/>
      <c r="CD110" s="1014"/>
      <c r="CE110" s="1014"/>
      <c r="CF110" s="1028">
        <v>211.7</v>
      </c>
      <c r="CG110" s="1029"/>
      <c r="CH110" s="1029"/>
      <c r="CI110" s="1029"/>
      <c r="CJ110" s="1029"/>
      <c r="CK110" s="1030" t="s">
        <v>438</v>
      </c>
      <c r="CL110" s="1031"/>
      <c r="CM110" s="1010" t="s">
        <v>439</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136</v>
      </c>
      <c r="DH110" s="1014"/>
      <c r="DI110" s="1014"/>
      <c r="DJ110" s="1014"/>
      <c r="DK110" s="1014"/>
      <c r="DL110" s="1014" t="s">
        <v>136</v>
      </c>
      <c r="DM110" s="1014"/>
      <c r="DN110" s="1014"/>
      <c r="DO110" s="1014"/>
      <c r="DP110" s="1014"/>
      <c r="DQ110" s="1014" t="s">
        <v>412</v>
      </c>
      <c r="DR110" s="1014"/>
      <c r="DS110" s="1014"/>
      <c r="DT110" s="1014"/>
      <c r="DU110" s="1014"/>
      <c r="DV110" s="1015" t="s">
        <v>412</v>
      </c>
      <c r="DW110" s="1015"/>
      <c r="DX110" s="1015"/>
      <c r="DY110" s="1015"/>
      <c r="DZ110" s="1016"/>
    </row>
    <row r="111" spans="1:131" s="247" customFormat="1" ht="26.25" customHeight="1" x14ac:dyDescent="0.2">
      <c r="A111" s="1017" t="s">
        <v>440</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136</v>
      </c>
      <c r="AB111" s="1021"/>
      <c r="AC111" s="1021"/>
      <c r="AD111" s="1021"/>
      <c r="AE111" s="1022"/>
      <c r="AF111" s="1023" t="s">
        <v>136</v>
      </c>
      <c r="AG111" s="1021"/>
      <c r="AH111" s="1021"/>
      <c r="AI111" s="1021"/>
      <c r="AJ111" s="1022"/>
      <c r="AK111" s="1023" t="s">
        <v>136</v>
      </c>
      <c r="AL111" s="1021"/>
      <c r="AM111" s="1021"/>
      <c r="AN111" s="1021"/>
      <c r="AO111" s="1022"/>
      <c r="AP111" s="1024" t="s">
        <v>412</v>
      </c>
      <c r="AQ111" s="1025"/>
      <c r="AR111" s="1025"/>
      <c r="AS111" s="1025"/>
      <c r="AT111" s="1026"/>
      <c r="AU111" s="987"/>
      <c r="AV111" s="988"/>
      <c r="AW111" s="988"/>
      <c r="AX111" s="988"/>
      <c r="AY111" s="988"/>
      <c r="AZ111" s="1036" t="s">
        <v>441</v>
      </c>
      <c r="BA111" s="1037"/>
      <c r="BB111" s="1037"/>
      <c r="BC111" s="1037"/>
      <c r="BD111" s="1037"/>
      <c r="BE111" s="1037"/>
      <c r="BF111" s="1037"/>
      <c r="BG111" s="1037"/>
      <c r="BH111" s="1037"/>
      <c r="BI111" s="1037"/>
      <c r="BJ111" s="1037"/>
      <c r="BK111" s="1037"/>
      <c r="BL111" s="1037"/>
      <c r="BM111" s="1037"/>
      <c r="BN111" s="1037"/>
      <c r="BO111" s="1037"/>
      <c r="BP111" s="1038"/>
      <c r="BQ111" s="1006">
        <v>52367</v>
      </c>
      <c r="BR111" s="1007"/>
      <c r="BS111" s="1007"/>
      <c r="BT111" s="1007"/>
      <c r="BU111" s="1007"/>
      <c r="BV111" s="1007">
        <v>45431</v>
      </c>
      <c r="BW111" s="1007"/>
      <c r="BX111" s="1007"/>
      <c r="BY111" s="1007"/>
      <c r="BZ111" s="1007"/>
      <c r="CA111" s="1007">
        <v>38514</v>
      </c>
      <c r="CB111" s="1007"/>
      <c r="CC111" s="1007"/>
      <c r="CD111" s="1007"/>
      <c r="CE111" s="1007"/>
      <c r="CF111" s="1001">
        <v>0.3</v>
      </c>
      <c r="CG111" s="1002"/>
      <c r="CH111" s="1002"/>
      <c r="CI111" s="1002"/>
      <c r="CJ111" s="1002"/>
      <c r="CK111" s="1032"/>
      <c r="CL111" s="1033"/>
      <c r="CM111" s="1003" t="s">
        <v>442</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412</v>
      </c>
      <c r="DH111" s="1007"/>
      <c r="DI111" s="1007"/>
      <c r="DJ111" s="1007"/>
      <c r="DK111" s="1007"/>
      <c r="DL111" s="1007" t="s">
        <v>412</v>
      </c>
      <c r="DM111" s="1007"/>
      <c r="DN111" s="1007"/>
      <c r="DO111" s="1007"/>
      <c r="DP111" s="1007"/>
      <c r="DQ111" s="1007" t="s">
        <v>136</v>
      </c>
      <c r="DR111" s="1007"/>
      <c r="DS111" s="1007"/>
      <c r="DT111" s="1007"/>
      <c r="DU111" s="1007"/>
      <c r="DV111" s="1008" t="s">
        <v>136</v>
      </c>
      <c r="DW111" s="1008"/>
      <c r="DX111" s="1008"/>
      <c r="DY111" s="1008"/>
      <c r="DZ111" s="1009"/>
    </row>
    <row r="112" spans="1:131" s="247" customFormat="1" ht="26.25" customHeight="1" x14ac:dyDescent="0.2">
      <c r="A112" s="1039" t="s">
        <v>443</v>
      </c>
      <c r="B112" s="1040"/>
      <c r="C112" s="1037" t="s">
        <v>444</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136</v>
      </c>
      <c r="AB112" s="1046"/>
      <c r="AC112" s="1046"/>
      <c r="AD112" s="1046"/>
      <c r="AE112" s="1047"/>
      <c r="AF112" s="1048" t="s">
        <v>136</v>
      </c>
      <c r="AG112" s="1046"/>
      <c r="AH112" s="1046"/>
      <c r="AI112" s="1046"/>
      <c r="AJ112" s="1047"/>
      <c r="AK112" s="1048" t="s">
        <v>136</v>
      </c>
      <c r="AL112" s="1046"/>
      <c r="AM112" s="1046"/>
      <c r="AN112" s="1046"/>
      <c r="AO112" s="1047"/>
      <c r="AP112" s="1049" t="s">
        <v>136</v>
      </c>
      <c r="AQ112" s="1050"/>
      <c r="AR112" s="1050"/>
      <c r="AS112" s="1050"/>
      <c r="AT112" s="1051"/>
      <c r="AU112" s="987"/>
      <c r="AV112" s="988"/>
      <c r="AW112" s="988"/>
      <c r="AX112" s="988"/>
      <c r="AY112" s="988"/>
      <c r="AZ112" s="1036" t="s">
        <v>445</v>
      </c>
      <c r="BA112" s="1037"/>
      <c r="BB112" s="1037"/>
      <c r="BC112" s="1037"/>
      <c r="BD112" s="1037"/>
      <c r="BE112" s="1037"/>
      <c r="BF112" s="1037"/>
      <c r="BG112" s="1037"/>
      <c r="BH112" s="1037"/>
      <c r="BI112" s="1037"/>
      <c r="BJ112" s="1037"/>
      <c r="BK112" s="1037"/>
      <c r="BL112" s="1037"/>
      <c r="BM112" s="1037"/>
      <c r="BN112" s="1037"/>
      <c r="BO112" s="1037"/>
      <c r="BP112" s="1038"/>
      <c r="BQ112" s="1006">
        <v>7873352</v>
      </c>
      <c r="BR112" s="1007"/>
      <c r="BS112" s="1007"/>
      <c r="BT112" s="1007"/>
      <c r="BU112" s="1007"/>
      <c r="BV112" s="1007">
        <v>7788128</v>
      </c>
      <c r="BW112" s="1007"/>
      <c r="BX112" s="1007"/>
      <c r="BY112" s="1007"/>
      <c r="BZ112" s="1007"/>
      <c r="CA112" s="1007">
        <v>7745705</v>
      </c>
      <c r="CB112" s="1007"/>
      <c r="CC112" s="1007"/>
      <c r="CD112" s="1007"/>
      <c r="CE112" s="1007"/>
      <c r="CF112" s="1001">
        <v>60.9</v>
      </c>
      <c r="CG112" s="1002"/>
      <c r="CH112" s="1002"/>
      <c r="CI112" s="1002"/>
      <c r="CJ112" s="1002"/>
      <c r="CK112" s="1032"/>
      <c r="CL112" s="1033"/>
      <c r="CM112" s="1003" t="s">
        <v>446</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136</v>
      </c>
      <c r="DH112" s="1007"/>
      <c r="DI112" s="1007"/>
      <c r="DJ112" s="1007"/>
      <c r="DK112" s="1007"/>
      <c r="DL112" s="1007" t="s">
        <v>136</v>
      </c>
      <c r="DM112" s="1007"/>
      <c r="DN112" s="1007"/>
      <c r="DO112" s="1007"/>
      <c r="DP112" s="1007"/>
      <c r="DQ112" s="1007" t="s">
        <v>136</v>
      </c>
      <c r="DR112" s="1007"/>
      <c r="DS112" s="1007"/>
      <c r="DT112" s="1007"/>
      <c r="DU112" s="1007"/>
      <c r="DV112" s="1008" t="s">
        <v>136</v>
      </c>
      <c r="DW112" s="1008"/>
      <c r="DX112" s="1008"/>
      <c r="DY112" s="1008"/>
      <c r="DZ112" s="1009"/>
    </row>
    <row r="113" spans="1:130" s="247" customFormat="1" ht="26.25" customHeight="1" x14ac:dyDescent="0.2">
      <c r="A113" s="1041"/>
      <c r="B113" s="1042"/>
      <c r="C113" s="1037" t="s">
        <v>447</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609587</v>
      </c>
      <c r="AB113" s="1021"/>
      <c r="AC113" s="1021"/>
      <c r="AD113" s="1021"/>
      <c r="AE113" s="1022"/>
      <c r="AF113" s="1023">
        <v>565879</v>
      </c>
      <c r="AG113" s="1021"/>
      <c r="AH113" s="1021"/>
      <c r="AI113" s="1021"/>
      <c r="AJ113" s="1022"/>
      <c r="AK113" s="1023">
        <v>561957</v>
      </c>
      <c r="AL113" s="1021"/>
      <c r="AM113" s="1021"/>
      <c r="AN113" s="1021"/>
      <c r="AO113" s="1022"/>
      <c r="AP113" s="1024">
        <v>4.4000000000000004</v>
      </c>
      <c r="AQ113" s="1025"/>
      <c r="AR113" s="1025"/>
      <c r="AS113" s="1025"/>
      <c r="AT113" s="1026"/>
      <c r="AU113" s="987"/>
      <c r="AV113" s="988"/>
      <c r="AW113" s="988"/>
      <c r="AX113" s="988"/>
      <c r="AY113" s="988"/>
      <c r="AZ113" s="1036" t="s">
        <v>448</v>
      </c>
      <c r="BA113" s="1037"/>
      <c r="BB113" s="1037"/>
      <c r="BC113" s="1037"/>
      <c r="BD113" s="1037"/>
      <c r="BE113" s="1037"/>
      <c r="BF113" s="1037"/>
      <c r="BG113" s="1037"/>
      <c r="BH113" s="1037"/>
      <c r="BI113" s="1037"/>
      <c r="BJ113" s="1037"/>
      <c r="BK113" s="1037"/>
      <c r="BL113" s="1037"/>
      <c r="BM113" s="1037"/>
      <c r="BN113" s="1037"/>
      <c r="BO113" s="1037"/>
      <c r="BP113" s="1038"/>
      <c r="BQ113" s="1006" t="s">
        <v>136</v>
      </c>
      <c r="BR113" s="1007"/>
      <c r="BS113" s="1007"/>
      <c r="BT113" s="1007"/>
      <c r="BU113" s="1007"/>
      <c r="BV113" s="1007" t="s">
        <v>136</v>
      </c>
      <c r="BW113" s="1007"/>
      <c r="BX113" s="1007"/>
      <c r="BY113" s="1007"/>
      <c r="BZ113" s="1007"/>
      <c r="CA113" s="1007" t="s">
        <v>136</v>
      </c>
      <c r="CB113" s="1007"/>
      <c r="CC113" s="1007"/>
      <c r="CD113" s="1007"/>
      <c r="CE113" s="1007"/>
      <c r="CF113" s="1001" t="s">
        <v>136</v>
      </c>
      <c r="CG113" s="1002"/>
      <c r="CH113" s="1002"/>
      <c r="CI113" s="1002"/>
      <c r="CJ113" s="1002"/>
      <c r="CK113" s="1032"/>
      <c r="CL113" s="1033"/>
      <c r="CM113" s="1003" t="s">
        <v>449</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136</v>
      </c>
      <c r="DH113" s="1046"/>
      <c r="DI113" s="1046"/>
      <c r="DJ113" s="1046"/>
      <c r="DK113" s="1047"/>
      <c r="DL113" s="1048" t="s">
        <v>136</v>
      </c>
      <c r="DM113" s="1046"/>
      <c r="DN113" s="1046"/>
      <c r="DO113" s="1046"/>
      <c r="DP113" s="1047"/>
      <c r="DQ113" s="1048" t="s">
        <v>136</v>
      </c>
      <c r="DR113" s="1046"/>
      <c r="DS113" s="1046"/>
      <c r="DT113" s="1046"/>
      <c r="DU113" s="1047"/>
      <c r="DV113" s="1049" t="s">
        <v>412</v>
      </c>
      <c r="DW113" s="1050"/>
      <c r="DX113" s="1050"/>
      <c r="DY113" s="1050"/>
      <c r="DZ113" s="1051"/>
    </row>
    <row r="114" spans="1:130" s="247" customFormat="1" ht="26.25" customHeight="1" x14ac:dyDescent="0.2">
      <c r="A114" s="1041"/>
      <c r="B114" s="1042"/>
      <c r="C114" s="1037" t="s">
        <v>450</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39361</v>
      </c>
      <c r="AB114" s="1046"/>
      <c r="AC114" s="1046"/>
      <c r="AD114" s="1046"/>
      <c r="AE114" s="1047"/>
      <c r="AF114" s="1048" t="s">
        <v>136</v>
      </c>
      <c r="AG114" s="1046"/>
      <c r="AH114" s="1046"/>
      <c r="AI114" s="1046"/>
      <c r="AJ114" s="1047"/>
      <c r="AK114" s="1048" t="s">
        <v>412</v>
      </c>
      <c r="AL114" s="1046"/>
      <c r="AM114" s="1046"/>
      <c r="AN114" s="1046"/>
      <c r="AO114" s="1047"/>
      <c r="AP114" s="1049" t="s">
        <v>412</v>
      </c>
      <c r="AQ114" s="1050"/>
      <c r="AR114" s="1050"/>
      <c r="AS114" s="1050"/>
      <c r="AT114" s="1051"/>
      <c r="AU114" s="987"/>
      <c r="AV114" s="988"/>
      <c r="AW114" s="988"/>
      <c r="AX114" s="988"/>
      <c r="AY114" s="988"/>
      <c r="AZ114" s="1036" t="s">
        <v>451</v>
      </c>
      <c r="BA114" s="1037"/>
      <c r="BB114" s="1037"/>
      <c r="BC114" s="1037"/>
      <c r="BD114" s="1037"/>
      <c r="BE114" s="1037"/>
      <c r="BF114" s="1037"/>
      <c r="BG114" s="1037"/>
      <c r="BH114" s="1037"/>
      <c r="BI114" s="1037"/>
      <c r="BJ114" s="1037"/>
      <c r="BK114" s="1037"/>
      <c r="BL114" s="1037"/>
      <c r="BM114" s="1037"/>
      <c r="BN114" s="1037"/>
      <c r="BO114" s="1037"/>
      <c r="BP114" s="1038"/>
      <c r="BQ114" s="1006">
        <v>5560773</v>
      </c>
      <c r="BR114" s="1007"/>
      <c r="BS114" s="1007"/>
      <c r="BT114" s="1007"/>
      <c r="BU114" s="1007"/>
      <c r="BV114" s="1007">
        <v>5303211</v>
      </c>
      <c r="BW114" s="1007"/>
      <c r="BX114" s="1007"/>
      <c r="BY114" s="1007"/>
      <c r="BZ114" s="1007"/>
      <c r="CA114" s="1007">
        <v>5166505</v>
      </c>
      <c r="CB114" s="1007"/>
      <c r="CC114" s="1007"/>
      <c r="CD114" s="1007"/>
      <c r="CE114" s="1007"/>
      <c r="CF114" s="1001">
        <v>40.6</v>
      </c>
      <c r="CG114" s="1002"/>
      <c r="CH114" s="1002"/>
      <c r="CI114" s="1002"/>
      <c r="CJ114" s="1002"/>
      <c r="CK114" s="1032"/>
      <c r="CL114" s="1033"/>
      <c r="CM114" s="1003" t="s">
        <v>452</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412</v>
      </c>
      <c r="DH114" s="1046"/>
      <c r="DI114" s="1046"/>
      <c r="DJ114" s="1046"/>
      <c r="DK114" s="1047"/>
      <c r="DL114" s="1048" t="s">
        <v>136</v>
      </c>
      <c r="DM114" s="1046"/>
      <c r="DN114" s="1046"/>
      <c r="DO114" s="1046"/>
      <c r="DP114" s="1047"/>
      <c r="DQ114" s="1048" t="s">
        <v>412</v>
      </c>
      <c r="DR114" s="1046"/>
      <c r="DS114" s="1046"/>
      <c r="DT114" s="1046"/>
      <c r="DU114" s="1047"/>
      <c r="DV114" s="1049" t="s">
        <v>412</v>
      </c>
      <c r="DW114" s="1050"/>
      <c r="DX114" s="1050"/>
      <c r="DY114" s="1050"/>
      <c r="DZ114" s="1051"/>
    </row>
    <row r="115" spans="1:130" s="247" customFormat="1" ht="26.25" customHeight="1" x14ac:dyDescent="0.2">
      <c r="A115" s="1041"/>
      <c r="B115" s="1042"/>
      <c r="C115" s="1037" t="s">
        <v>453</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10405</v>
      </c>
      <c r="AB115" s="1021"/>
      <c r="AC115" s="1021"/>
      <c r="AD115" s="1021"/>
      <c r="AE115" s="1022"/>
      <c r="AF115" s="1023">
        <v>8210</v>
      </c>
      <c r="AG115" s="1021"/>
      <c r="AH115" s="1021"/>
      <c r="AI115" s="1021"/>
      <c r="AJ115" s="1022"/>
      <c r="AK115" s="1023">
        <v>7769</v>
      </c>
      <c r="AL115" s="1021"/>
      <c r="AM115" s="1021"/>
      <c r="AN115" s="1021"/>
      <c r="AO115" s="1022"/>
      <c r="AP115" s="1024">
        <v>0.1</v>
      </c>
      <c r="AQ115" s="1025"/>
      <c r="AR115" s="1025"/>
      <c r="AS115" s="1025"/>
      <c r="AT115" s="1026"/>
      <c r="AU115" s="987"/>
      <c r="AV115" s="988"/>
      <c r="AW115" s="988"/>
      <c r="AX115" s="988"/>
      <c r="AY115" s="988"/>
      <c r="AZ115" s="1036" t="s">
        <v>454</v>
      </c>
      <c r="BA115" s="1037"/>
      <c r="BB115" s="1037"/>
      <c r="BC115" s="1037"/>
      <c r="BD115" s="1037"/>
      <c r="BE115" s="1037"/>
      <c r="BF115" s="1037"/>
      <c r="BG115" s="1037"/>
      <c r="BH115" s="1037"/>
      <c r="BI115" s="1037"/>
      <c r="BJ115" s="1037"/>
      <c r="BK115" s="1037"/>
      <c r="BL115" s="1037"/>
      <c r="BM115" s="1037"/>
      <c r="BN115" s="1037"/>
      <c r="BO115" s="1037"/>
      <c r="BP115" s="1038"/>
      <c r="BQ115" s="1006">
        <v>4430</v>
      </c>
      <c r="BR115" s="1007"/>
      <c r="BS115" s="1007"/>
      <c r="BT115" s="1007"/>
      <c r="BU115" s="1007"/>
      <c r="BV115" s="1007">
        <v>4430</v>
      </c>
      <c r="BW115" s="1007"/>
      <c r="BX115" s="1007"/>
      <c r="BY115" s="1007"/>
      <c r="BZ115" s="1007"/>
      <c r="CA115" s="1007">
        <v>4430</v>
      </c>
      <c r="CB115" s="1007"/>
      <c r="CC115" s="1007"/>
      <c r="CD115" s="1007"/>
      <c r="CE115" s="1007"/>
      <c r="CF115" s="1001">
        <v>0</v>
      </c>
      <c r="CG115" s="1002"/>
      <c r="CH115" s="1002"/>
      <c r="CI115" s="1002"/>
      <c r="CJ115" s="1002"/>
      <c r="CK115" s="1032"/>
      <c r="CL115" s="1033"/>
      <c r="CM115" s="1036" t="s">
        <v>455</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136</v>
      </c>
      <c r="DH115" s="1046"/>
      <c r="DI115" s="1046"/>
      <c r="DJ115" s="1046"/>
      <c r="DK115" s="1047"/>
      <c r="DL115" s="1048" t="s">
        <v>136</v>
      </c>
      <c r="DM115" s="1046"/>
      <c r="DN115" s="1046"/>
      <c r="DO115" s="1046"/>
      <c r="DP115" s="1047"/>
      <c r="DQ115" s="1048" t="s">
        <v>136</v>
      </c>
      <c r="DR115" s="1046"/>
      <c r="DS115" s="1046"/>
      <c r="DT115" s="1046"/>
      <c r="DU115" s="1047"/>
      <c r="DV115" s="1049" t="s">
        <v>412</v>
      </c>
      <c r="DW115" s="1050"/>
      <c r="DX115" s="1050"/>
      <c r="DY115" s="1050"/>
      <c r="DZ115" s="1051"/>
    </row>
    <row r="116" spans="1:130" s="247" customFormat="1" ht="26.25" customHeight="1" x14ac:dyDescent="0.2">
      <c r="A116" s="1043"/>
      <c r="B116" s="1044"/>
      <c r="C116" s="1052" t="s">
        <v>456</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412</v>
      </c>
      <c r="AB116" s="1046"/>
      <c r="AC116" s="1046"/>
      <c r="AD116" s="1046"/>
      <c r="AE116" s="1047"/>
      <c r="AF116" s="1048" t="s">
        <v>136</v>
      </c>
      <c r="AG116" s="1046"/>
      <c r="AH116" s="1046"/>
      <c r="AI116" s="1046"/>
      <c r="AJ116" s="1047"/>
      <c r="AK116" s="1048" t="s">
        <v>136</v>
      </c>
      <c r="AL116" s="1046"/>
      <c r="AM116" s="1046"/>
      <c r="AN116" s="1046"/>
      <c r="AO116" s="1047"/>
      <c r="AP116" s="1049" t="s">
        <v>136</v>
      </c>
      <c r="AQ116" s="1050"/>
      <c r="AR116" s="1050"/>
      <c r="AS116" s="1050"/>
      <c r="AT116" s="1051"/>
      <c r="AU116" s="987"/>
      <c r="AV116" s="988"/>
      <c r="AW116" s="988"/>
      <c r="AX116" s="988"/>
      <c r="AY116" s="988"/>
      <c r="AZ116" s="1054" t="s">
        <v>457</v>
      </c>
      <c r="BA116" s="1055"/>
      <c r="BB116" s="1055"/>
      <c r="BC116" s="1055"/>
      <c r="BD116" s="1055"/>
      <c r="BE116" s="1055"/>
      <c r="BF116" s="1055"/>
      <c r="BG116" s="1055"/>
      <c r="BH116" s="1055"/>
      <c r="BI116" s="1055"/>
      <c r="BJ116" s="1055"/>
      <c r="BK116" s="1055"/>
      <c r="BL116" s="1055"/>
      <c r="BM116" s="1055"/>
      <c r="BN116" s="1055"/>
      <c r="BO116" s="1055"/>
      <c r="BP116" s="1056"/>
      <c r="BQ116" s="1006" t="s">
        <v>136</v>
      </c>
      <c r="BR116" s="1007"/>
      <c r="BS116" s="1007"/>
      <c r="BT116" s="1007"/>
      <c r="BU116" s="1007"/>
      <c r="BV116" s="1007" t="s">
        <v>136</v>
      </c>
      <c r="BW116" s="1007"/>
      <c r="BX116" s="1007"/>
      <c r="BY116" s="1007"/>
      <c r="BZ116" s="1007"/>
      <c r="CA116" s="1007" t="s">
        <v>136</v>
      </c>
      <c r="CB116" s="1007"/>
      <c r="CC116" s="1007"/>
      <c r="CD116" s="1007"/>
      <c r="CE116" s="1007"/>
      <c r="CF116" s="1001" t="s">
        <v>136</v>
      </c>
      <c r="CG116" s="1002"/>
      <c r="CH116" s="1002"/>
      <c r="CI116" s="1002"/>
      <c r="CJ116" s="1002"/>
      <c r="CK116" s="1032"/>
      <c r="CL116" s="1033"/>
      <c r="CM116" s="1003" t="s">
        <v>458</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412</v>
      </c>
      <c r="DH116" s="1046"/>
      <c r="DI116" s="1046"/>
      <c r="DJ116" s="1046"/>
      <c r="DK116" s="1047"/>
      <c r="DL116" s="1048" t="s">
        <v>412</v>
      </c>
      <c r="DM116" s="1046"/>
      <c r="DN116" s="1046"/>
      <c r="DO116" s="1046"/>
      <c r="DP116" s="1047"/>
      <c r="DQ116" s="1048" t="s">
        <v>136</v>
      </c>
      <c r="DR116" s="1046"/>
      <c r="DS116" s="1046"/>
      <c r="DT116" s="1046"/>
      <c r="DU116" s="1047"/>
      <c r="DV116" s="1049" t="s">
        <v>412</v>
      </c>
      <c r="DW116" s="1050"/>
      <c r="DX116" s="1050"/>
      <c r="DY116" s="1050"/>
      <c r="DZ116" s="1051"/>
    </row>
    <row r="117" spans="1:130" s="247" customFormat="1" ht="26.25" customHeight="1" x14ac:dyDescent="0.2">
      <c r="A117" s="991" t="s">
        <v>185</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459</v>
      </c>
      <c r="Z117" s="973"/>
      <c r="AA117" s="1063">
        <v>3749335</v>
      </c>
      <c r="AB117" s="1064"/>
      <c r="AC117" s="1064"/>
      <c r="AD117" s="1064"/>
      <c r="AE117" s="1065"/>
      <c r="AF117" s="1066">
        <v>3453016</v>
      </c>
      <c r="AG117" s="1064"/>
      <c r="AH117" s="1064"/>
      <c r="AI117" s="1064"/>
      <c r="AJ117" s="1065"/>
      <c r="AK117" s="1066">
        <v>3443196</v>
      </c>
      <c r="AL117" s="1064"/>
      <c r="AM117" s="1064"/>
      <c r="AN117" s="1064"/>
      <c r="AO117" s="1065"/>
      <c r="AP117" s="1067"/>
      <c r="AQ117" s="1068"/>
      <c r="AR117" s="1068"/>
      <c r="AS117" s="1068"/>
      <c r="AT117" s="1069"/>
      <c r="AU117" s="987"/>
      <c r="AV117" s="988"/>
      <c r="AW117" s="988"/>
      <c r="AX117" s="988"/>
      <c r="AY117" s="988"/>
      <c r="AZ117" s="1054" t="s">
        <v>460</v>
      </c>
      <c r="BA117" s="1055"/>
      <c r="BB117" s="1055"/>
      <c r="BC117" s="1055"/>
      <c r="BD117" s="1055"/>
      <c r="BE117" s="1055"/>
      <c r="BF117" s="1055"/>
      <c r="BG117" s="1055"/>
      <c r="BH117" s="1055"/>
      <c r="BI117" s="1055"/>
      <c r="BJ117" s="1055"/>
      <c r="BK117" s="1055"/>
      <c r="BL117" s="1055"/>
      <c r="BM117" s="1055"/>
      <c r="BN117" s="1055"/>
      <c r="BO117" s="1055"/>
      <c r="BP117" s="1056"/>
      <c r="BQ117" s="1006" t="s">
        <v>461</v>
      </c>
      <c r="BR117" s="1007"/>
      <c r="BS117" s="1007"/>
      <c r="BT117" s="1007"/>
      <c r="BU117" s="1007"/>
      <c r="BV117" s="1007" t="s">
        <v>412</v>
      </c>
      <c r="BW117" s="1007"/>
      <c r="BX117" s="1007"/>
      <c r="BY117" s="1007"/>
      <c r="BZ117" s="1007"/>
      <c r="CA117" s="1007" t="s">
        <v>461</v>
      </c>
      <c r="CB117" s="1007"/>
      <c r="CC117" s="1007"/>
      <c r="CD117" s="1007"/>
      <c r="CE117" s="1007"/>
      <c r="CF117" s="1001" t="s">
        <v>412</v>
      </c>
      <c r="CG117" s="1002"/>
      <c r="CH117" s="1002"/>
      <c r="CI117" s="1002"/>
      <c r="CJ117" s="1002"/>
      <c r="CK117" s="1032"/>
      <c r="CL117" s="1033"/>
      <c r="CM117" s="1003" t="s">
        <v>462</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136</v>
      </c>
      <c r="DH117" s="1046"/>
      <c r="DI117" s="1046"/>
      <c r="DJ117" s="1046"/>
      <c r="DK117" s="1047"/>
      <c r="DL117" s="1048" t="s">
        <v>136</v>
      </c>
      <c r="DM117" s="1046"/>
      <c r="DN117" s="1046"/>
      <c r="DO117" s="1046"/>
      <c r="DP117" s="1047"/>
      <c r="DQ117" s="1048" t="s">
        <v>136</v>
      </c>
      <c r="DR117" s="1046"/>
      <c r="DS117" s="1046"/>
      <c r="DT117" s="1046"/>
      <c r="DU117" s="1047"/>
      <c r="DV117" s="1049" t="s">
        <v>136</v>
      </c>
      <c r="DW117" s="1050"/>
      <c r="DX117" s="1050"/>
      <c r="DY117" s="1050"/>
      <c r="DZ117" s="1051"/>
    </row>
    <row r="118" spans="1:130" s="247" customFormat="1" ht="26.25" customHeight="1" x14ac:dyDescent="0.2">
      <c r="A118" s="991" t="s">
        <v>435</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433</v>
      </c>
      <c r="AB118" s="972"/>
      <c r="AC118" s="972"/>
      <c r="AD118" s="972"/>
      <c r="AE118" s="973"/>
      <c r="AF118" s="971" t="s">
        <v>306</v>
      </c>
      <c r="AG118" s="972"/>
      <c r="AH118" s="972"/>
      <c r="AI118" s="972"/>
      <c r="AJ118" s="973"/>
      <c r="AK118" s="971" t="s">
        <v>305</v>
      </c>
      <c r="AL118" s="972"/>
      <c r="AM118" s="972"/>
      <c r="AN118" s="972"/>
      <c r="AO118" s="973"/>
      <c r="AP118" s="1058" t="s">
        <v>434</v>
      </c>
      <c r="AQ118" s="1059"/>
      <c r="AR118" s="1059"/>
      <c r="AS118" s="1059"/>
      <c r="AT118" s="1060"/>
      <c r="AU118" s="987"/>
      <c r="AV118" s="988"/>
      <c r="AW118" s="988"/>
      <c r="AX118" s="988"/>
      <c r="AY118" s="988"/>
      <c r="AZ118" s="1061" t="s">
        <v>463</v>
      </c>
      <c r="BA118" s="1052"/>
      <c r="BB118" s="1052"/>
      <c r="BC118" s="1052"/>
      <c r="BD118" s="1052"/>
      <c r="BE118" s="1052"/>
      <c r="BF118" s="1052"/>
      <c r="BG118" s="1052"/>
      <c r="BH118" s="1052"/>
      <c r="BI118" s="1052"/>
      <c r="BJ118" s="1052"/>
      <c r="BK118" s="1052"/>
      <c r="BL118" s="1052"/>
      <c r="BM118" s="1052"/>
      <c r="BN118" s="1052"/>
      <c r="BO118" s="1052"/>
      <c r="BP118" s="1053"/>
      <c r="BQ118" s="1084" t="s">
        <v>136</v>
      </c>
      <c r="BR118" s="1085"/>
      <c r="BS118" s="1085"/>
      <c r="BT118" s="1085"/>
      <c r="BU118" s="1085"/>
      <c r="BV118" s="1085" t="s">
        <v>136</v>
      </c>
      <c r="BW118" s="1085"/>
      <c r="BX118" s="1085"/>
      <c r="BY118" s="1085"/>
      <c r="BZ118" s="1085"/>
      <c r="CA118" s="1085" t="s">
        <v>136</v>
      </c>
      <c r="CB118" s="1085"/>
      <c r="CC118" s="1085"/>
      <c r="CD118" s="1085"/>
      <c r="CE118" s="1085"/>
      <c r="CF118" s="1001" t="s">
        <v>136</v>
      </c>
      <c r="CG118" s="1002"/>
      <c r="CH118" s="1002"/>
      <c r="CI118" s="1002"/>
      <c r="CJ118" s="1002"/>
      <c r="CK118" s="1032"/>
      <c r="CL118" s="1033"/>
      <c r="CM118" s="1003" t="s">
        <v>464</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412</v>
      </c>
      <c r="DH118" s="1046"/>
      <c r="DI118" s="1046"/>
      <c r="DJ118" s="1046"/>
      <c r="DK118" s="1047"/>
      <c r="DL118" s="1048" t="s">
        <v>136</v>
      </c>
      <c r="DM118" s="1046"/>
      <c r="DN118" s="1046"/>
      <c r="DO118" s="1046"/>
      <c r="DP118" s="1047"/>
      <c r="DQ118" s="1048" t="s">
        <v>136</v>
      </c>
      <c r="DR118" s="1046"/>
      <c r="DS118" s="1046"/>
      <c r="DT118" s="1046"/>
      <c r="DU118" s="1047"/>
      <c r="DV118" s="1049" t="s">
        <v>136</v>
      </c>
      <c r="DW118" s="1050"/>
      <c r="DX118" s="1050"/>
      <c r="DY118" s="1050"/>
      <c r="DZ118" s="1051"/>
    </row>
    <row r="119" spans="1:130" s="247" customFormat="1" ht="26.25" customHeight="1" x14ac:dyDescent="0.2">
      <c r="A119" s="1145" t="s">
        <v>438</v>
      </c>
      <c r="B119" s="1031"/>
      <c r="C119" s="1010" t="s">
        <v>439</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136</v>
      </c>
      <c r="AB119" s="979"/>
      <c r="AC119" s="979"/>
      <c r="AD119" s="979"/>
      <c r="AE119" s="980"/>
      <c r="AF119" s="981" t="s">
        <v>412</v>
      </c>
      <c r="AG119" s="979"/>
      <c r="AH119" s="979"/>
      <c r="AI119" s="979"/>
      <c r="AJ119" s="980"/>
      <c r="AK119" s="981" t="s">
        <v>136</v>
      </c>
      <c r="AL119" s="979"/>
      <c r="AM119" s="979"/>
      <c r="AN119" s="979"/>
      <c r="AO119" s="980"/>
      <c r="AP119" s="982" t="s">
        <v>412</v>
      </c>
      <c r="AQ119" s="983"/>
      <c r="AR119" s="983"/>
      <c r="AS119" s="983"/>
      <c r="AT119" s="984"/>
      <c r="AU119" s="989"/>
      <c r="AV119" s="990"/>
      <c r="AW119" s="990"/>
      <c r="AX119" s="990"/>
      <c r="AY119" s="990"/>
      <c r="AZ119" s="277" t="s">
        <v>185</v>
      </c>
      <c r="BA119" s="277"/>
      <c r="BB119" s="277"/>
      <c r="BC119" s="277"/>
      <c r="BD119" s="277"/>
      <c r="BE119" s="277"/>
      <c r="BF119" s="277"/>
      <c r="BG119" s="277"/>
      <c r="BH119" s="277"/>
      <c r="BI119" s="277"/>
      <c r="BJ119" s="277"/>
      <c r="BK119" s="277"/>
      <c r="BL119" s="277"/>
      <c r="BM119" s="277"/>
      <c r="BN119" s="277"/>
      <c r="BO119" s="1062" t="s">
        <v>465</v>
      </c>
      <c r="BP119" s="1093"/>
      <c r="BQ119" s="1084">
        <v>41382696</v>
      </c>
      <c r="BR119" s="1085"/>
      <c r="BS119" s="1085"/>
      <c r="BT119" s="1085"/>
      <c r="BU119" s="1085"/>
      <c r="BV119" s="1085">
        <v>40534795</v>
      </c>
      <c r="BW119" s="1085"/>
      <c r="BX119" s="1085"/>
      <c r="BY119" s="1085"/>
      <c r="BZ119" s="1085"/>
      <c r="CA119" s="1085">
        <v>39896773</v>
      </c>
      <c r="CB119" s="1085"/>
      <c r="CC119" s="1085"/>
      <c r="CD119" s="1085"/>
      <c r="CE119" s="1085"/>
      <c r="CF119" s="1086"/>
      <c r="CG119" s="1087"/>
      <c r="CH119" s="1087"/>
      <c r="CI119" s="1087"/>
      <c r="CJ119" s="1088"/>
      <c r="CK119" s="1034"/>
      <c r="CL119" s="1035"/>
      <c r="CM119" s="1089" t="s">
        <v>466</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v>52367</v>
      </c>
      <c r="DH119" s="1071"/>
      <c r="DI119" s="1071"/>
      <c r="DJ119" s="1071"/>
      <c r="DK119" s="1072"/>
      <c r="DL119" s="1070">
        <v>45431</v>
      </c>
      <c r="DM119" s="1071"/>
      <c r="DN119" s="1071"/>
      <c r="DO119" s="1071"/>
      <c r="DP119" s="1072"/>
      <c r="DQ119" s="1070">
        <v>38514</v>
      </c>
      <c r="DR119" s="1071"/>
      <c r="DS119" s="1071"/>
      <c r="DT119" s="1071"/>
      <c r="DU119" s="1072"/>
      <c r="DV119" s="1073">
        <v>0.3</v>
      </c>
      <c r="DW119" s="1074"/>
      <c r="DX119" s="1074"/>
      <c r="DY119" s="1074"/>
      <c r="DZ119" s="1075"/>
    </row>
    <row r="120" spans="1:130" s="247" customFormat="1" ht="26.25" customHeight="1" x14ac:dyDescent="0.2">
      <c r="A120" s="1146"/>
      <c r="B120" s="1033"/>
      <c r="C120" s="1003" t="s">
        <v>442</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136</v>
      </c>
      <c r="AB120" s="1046"/>
      <c r="AC120" s="1046"/>
      <c r="AD120" s="1046"/>
      <c r="AE120" s="1047"/>
      <c r="AF120" s="1048" t="s">
        <v>136</v>
      </c>
      <c r="AG120" s="1046"/>
      <c r="AH120" s="1046"/>
      <c r="AI120" s="1046"/>
      <c r="AJ120" s="1047"/>
      <c r="AK120" s="1048" t="s">
        <v>136</v>
      </c>
      <c r="AL120" s="1046"/>
      <c r="AM120" s="1046"/>
      <c r="AN120" s="1046"/>
      <c r="AO120" s="1047"/>
      <c r="AP120" s="1049" t="s">
        <v>136</v>
      </c>
      <c r="AQ120" s="1050"/>
      <c r="AR120" s="1050"/>
      <c r="AS120" s="1050"/>
      <c r="AT120" s="1051"/>
      <c r="AU120" s="1076" t="s">
        <v>467</v>
      </c>
      <c r="AV120" s="1077"/>
      <c r="AW120" s="1077"/>
      <c r="AX120" s="1077"/>
      <c r="AY120" s="1078"/>
      <c r="AZ120" s="1027" t="s">
        <v>468</v>
      </c>
      <c r="BA120" s="976"/>
      <c r="BB120" s="976"/>
      <c r="BC120" s="976"/>
      <c r="BD120" s="976"/>
      <c r="BE120" s="976"/>
      <c r="BF120" s="976"/>
      <c r="BG120" s="976"/>
      <c r="BH120" s="976"/>
      <c r="BI120" s="976"/>
      <c r="BJ120" s="976"/>
      <c r="BK120" s="976"/>
      <c r="BL120" s="976"/>
      <c r="BM120" s="976"/>
      <c r="BN120" s="976"/>
      <c r="BO120" s="976"/>
      <c r="BP120" s="977"/>
      <c r="BQ120" s="1013">
        <v>6181119</v>
      </c>
      <c r="BR120" s="1014"/>
      <c r="BS120" s="1014"/>
      <c r="BT120" s="1014"/>
      <c r="BU120" s="1014"/>
      <c r="BV120" s="1014">
        <v>6350878</v>
      </c>
      <c r="BW120" s="1014"/>
      <c r="BX120" s="1014"/>
      <c r="BY120" s="1014"/>
      <c r="BZ120" s="1014"/>
      <c r="CA120" s="1014">
        <v>6616473</v>
      </c>
      <c r="CB120" s="1014"/>
      <c r="CC120" s="1014"/>
      <c r="CD120" s="1014"/>
      <c r="CE120" s="1014"/>
      <c r="CF120" s="1028">
        <v>52</v>
      </c>
      <c r="CG120" s="1029"/>
      <c r="CH120" s="1029"/>
      <c r="CI120" s="1029"/>
      <c r="CJ120" s="1029"/>
      <c r="CK120" s="1094" t="s">
        <v>469</v>
      </c>
      <c r="CL120" s="1095"/>
      <c r="CM120" s="1095"/>
      <c r="CN120" s="1095"/>
      <c r="CO120" s="1096"/>
      <c r="CP120" s="1102" t="s">
        <v>405</v>
      </c>
      <c r="CQ120" s="1103"/>
      <c r="CR120" s="1103"/>
      <c r="CS120" s="1103"/>
      <c r="CT120" s="1103"/>
      <c r="CU120" s="1103"/>
      <c r="CV120" s="1103"/>
      <c r="CW120" s="1103"/>
      <c r="CX120" s="1103"/>
      <c r="CY120" s="1103"/>
      <c r="CZ120" s="1103"/>
      <c r="DA120" s="1103"/>
      <c r="DB120" s="1103"/>
      <c r="DC120" s="1103"/>
      <c r="DD120" s="1103"/>
      <c r="DE120" s="1103"/>
      <c r="DF120" s="1104"/>
      <c r="DG120" s="1013">
        <v>5352243</v>
      </c>
      <c r="DH120" s="1014"/>
      <c r="DI120" s="1014"/>
      <c r="DJ120" s="1014"/>
      <c r="DK120" s="1014"/>
      <c r="DL120" s="1014">
        <v>5595805</v>
      </c>
      <c r="DM120" s="1014"/>
      <c r="DN120" s="1014"/>
      <c r="DO120" s="1014"/>
      <c r="DP120" s="1014"/>
      <c r="DQ120" s="1014">
        <v>5541002</v>
      </c>
      <c r="DR120" s="1014"/>
      <c r="DS120" s="1014"/>
      <c r="DT120" s="1014"/>
      <c r="DU120" s="1014"/>
      <c r="DV120" s="1015">
        <v>43.5</v>
      </c>
      <c r="DW120" s="1015"/>
      <c r="DX120" s="1015"/>
      <c r="DY120" s="1015"/>
      <c r="DZ120" s="1016"/>
    </row>
    <row r="121" spans="1:130" s="247" customFormat="1" ht="26.25" customHeight="1" x14ac:dyDescent="0.2">
      <c r="A121" s="1146"/>
      <c r="B121" s="1033"/>
      <c r="C121" s="1054" t="s">
        <v>470</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412</v>
      </c>
      <c r="AB121" s="1046"/>
      <c r="AC121" s="1046"/>
      <c r="AD121" s="1046"/>
      <c r="AE121" s="1047"/>
      <c r="AF121" s="1048" t="s">
        <v>136</v>
      </c>
      <c r="AG121" s="1046"/>
      <c r="AH121" s="1046"/>
      <c r="AI121" s="1046"/>
      <c r="AJ121" s="1047"/>
      <c r="AK121" s="1048" t="s">
        <v>136</v>
      </c>
      <c r="AL121" s="1046"/>
      <c r="AM121" s="1046"/>
      <c r="AN121" s="1046"/>
      <c r="AO121" s="1047"/>
      <c r="AP121" s="1049" t="s">
        <v>136</v>
      </c>
      <c r="AQ121" s="1050"/>
      <c r="AR121" s="1050"/>
      <c r="AS121" s="1050"/>
      <c r="AT121" s="1051"/>
      <c r="AU121" s="1079"/>
      <c r="AV121" s="1080"/>
      <c r="AW121" s="1080"/>
      <c r="AX121" s="1080"/>
      <c r="AY121" s="1081"/>
      <c r="AZ121" s="1036" t="s">
        <v>471</v>
      </c>
      <c r="BA121" s="1037"/>
      <c r="BB121" s="1037"/>
      <c r="BC121" s="1037"/>
      <c r="BD121" s="1037"/>
      <c r="BE121" s="1037"/>
      <c r="BF121" s="1037"/>
      <c r="BG121" s="1037"/>
      <c r="BH121" s="1037"/>
      <c r="BI121" s="1037"/>
      <c r="BJ121" s="1037"/>
      <c r="BK121" s="1037"/>
      <c r="BL121" s="1037"/>
      <c r="BM121" s="1037"/>
      <c r="BN121" s="1037"/>
      <c r="BO121" s="1037"/>
      <c r="BP121" s="1038"/>
      <c r="BQ121" s="1006">
        <v>804659</v>
      </c>
      <c r="BR121" s="1007"/>
      <c r="BS121" s="1007"/>
      <c r="BT121" s="1007"/>
      <c r="BU121" s="1007"/>
      <c r="BV121" s="1007">
        <v>769336</v>
      </c>
      <c r="BW121" s="1007"/>
      <c r="BX121" s="1007"/>
      <c r="BY121" s="1007"/>
      <c r="BZ121" s="1007"/>
      <c r="CA121" s="1007">
        <v>906203</v>
      </c>
      <c r="CB121" s="1007"/>
      <c r="CC121" s="1007"/>
      <c r="CD121" s="1007"/>
      <c r="CE121" s="1007"/>
      <c r="CF121" s="1001">
        <v>7.1</v>
      </c>
      <c r="CG121" s="1002"/>
      <c r="CH121" s="1002"/>
      <c r="CI121" s="1002"/>
      <c r="CJ121" s="1002"/>
      <c r="CK121" s="1097"/>
      <c r="CL121" s="1098"/>
      <c r="CM121" s="1098"/>
      <c r="CN121" s="1098"/>
      <c r="CO121" s="1099"/>
      <c r="CP121" s="1107" t="s">
        <v>407</v>
      </c>
      <c r="CQ121" s="1108"/>
      <c r="CR121" s="1108"/>
      <c r="CS121" s="1108"/>
      <c r="CT121" s="1108"/>
      <c r="CU121" s="1108"/>
      <c r="CV121" s="1108"/>
      <c r="CW121" s="1108"/>
      <c r="CX121" s="1108"/>
      <c r="CY121" s="1108"/>
      <c r="CZ121" s="1108"/>
      <c r="DA121" s="1108"/>
      <c r="DB121" s="1108"/>
      <c r="DC121" s="1108"/>
      <c r="DD121" s="1108"/>
      <c r="DE121" s="1108"/>
      <c r="DF121" s="1109"/>
      <c r="DG121" s="1006">
        <v>970389</v>
      </c>
      <c r="DH121" s="1007"/>
      <c r="DI121" s="1007"/>
      <c r="DJ121" s="1007"/>
      <c r="DK121" s="1007"/>
      <c r="DL121" s="1007">
        <v>909493</v>
      </c>
      <c r="DM121" s="1007"/>
      <c r="DN121" s="1007"/>
      <c r="DO121" s="1007"/>
      <c r="DP121" s="1007"/>
      <c r="DQ121" s="1007">
        <v>927036</v>
      </c>
      <c r="DR121" s="1007"/>
      <c r="DS121" s="1007"/>
      <c r="DT121" s="1007"/>
      <c r="DU121" s="1007"/>
      <c r="DV121" s="1008">
        <v>7.3</v>
      </c>
      <c r="DW121" s="1008"/>
      <c r="DX121" s="1008"/>
      <c r="DY121" s="1008"/>
      <c r="DZ121" s="1009"/>
    </row>
    <row r="122" spans="1:130" s="247" customFormat="1" ht="26.25" customHeight="1" x14ac:dyDescent="0.2">
      <c r="A122" s="1146"/>
      <c r="B122" s="1033"/>
      <c r="C122" s="1003" t="s">
        <v>452</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136</v>
      </c>
      <c r="AB122" s="1046"/>
      <c r="AC122" s="1046"/>
      <c r="AD122" s="1046"/>
      <c r="AE122" s="1047"/>
      <c r="AF122" s="1048" t="s">
        <v>412</v>
      </c>
      <c r="AG122" s="1046"/>
      <c r="AH122" s="1046"/>
      <c r="AI122" s="1046"/>
      <c r="AJ122" s="1047"/>
      <c r="AK122" s="1048" t="s">
        <v>412</v>
      </c>
      <c r="AL122" s="1046"/>
      <c r="AM122" s="1046"/>
      <c r="AN122" s="1046"/>
      <c r="AO122" s="1047"/>
      <c r="AP122" s="1049" t="s">
        <v>136</v>
      </c>
      <c r="AQ122" s="1050"/>
      <c r="AR122" s="1050"/>
      <c r="AS122" s="1050"/>
      <c r="AT122" s="1051"/>
      <c r="AU122" s="1079"/>
      <c r="AV122" s="1080"/>
      <c r="AW122" s="1080"/>
      <c r="AX122" s="1080"/>
      <c r="AY122" s="1081"/>
      <c r="AZ122" s="1061" t="s">
        <v>472</v>
      </c>
      <c r="BA122" s="1052"/>
      <c r="BB122" s="1052"/>
      <c r="BC122" s="1052"/>
      <c r="BD122" s="1052"/>
      <c r="BE122" s="1052"/>
      <c r="BF122" s="1052"/>
      <c r="BG122" s="1052"/>
      <c r="BH122" s="1052"/>
      <c r="BI122" s="1052"/>
      <c r="BJ122" s="1052"/>
      <c r="BK122" s="1052"/>
      <c r="BL122" s="1052"/>
      <c r="BM122" s="1052"/>
      <c r="BN122" s="1052"/>
      <c r="BO122" s="1052"/>
      <c r="BP122" s="1053"/>
      <c r="BQ122" s="1084">
        <v>22915569</v>
      </c>
      <c r="BR122" s="1085"/>
      <c r="BS122" s="1085"/>
      <c r="BT122" s="1085"/>
      <c r="BU122" s="1085"/>
      <c r="BV122" s="1085">
        <v>22815293</v>
      </c>
      <c r="BW122" s="1085"/>
      <c r="BX122" s="1085"/>
      <c r="BY122" s="1085"/>
      <c r="BZ122" s="1085"/>
      <c r="CA122" s="1085">
        <v>22576354</v>
      </c>
      <c r="CB122" s="1085"/>
      <c r="CC122" s="1085"/>
      <c r="CD122" s="1085"/>
      <c r="CE122" s="1085"/>
      <c r="CF122" s="1105">
        <v>177.4</v>
      </c>
      <c r="CG122" s="1106"/>
      <c r="CH122" s="1106"/>
      <c r="CI122" s="1106"/>
      <c r="CJ122" s="1106"/>
      <c r="CK122" s="1097"/>
      <c r="CL122" s="1098"/>
      <c r="CM122" s="1098"/>
      <c r="CN122" s="1098"/>
      <c r="CO122" s="1099"/>
      <c r="CP122" s="1107" t="s">
        <v>406</v>
      </c>
      <c r="CQ122" s="1108"/>
      <c r="CR122" s="1108"/>
      <c r="CS122" s="1108"/>
      <c r="CT122" s="1108"/>
      <c r="CU122" s="1108"/>
      <c r="CV122" s="1108"/>
      <c r="CW122" s="1108"/>
      <c r="CX122" s="1108"/>
      <c r="CY122" s="1108"/>
      <c r="CZ122" s="1108"/>
      <c r="DA122" s="1108"/>
      <c r="DB122" s="1108"/>
      <c r="DC122" s="1108"/>
      <c r="DD122" s="1108"/>
      <c r="DE122" s="1108"/>
      <c r="DF122" s="1109"/>
      <c r="DG122" s="1006">
        <v>670824</v>
      </c>
      <c r="DH122" s="1007"/>
      <c r="DI122" s="1007"/>
      <c r="DJ122" s="1007"/>
      <c r="DK122" s="1007"/>
      <c r="DL122" s="1007">
        <v>618490</v>
      </c>
      <c r="DM122" s="1007"/>
      <c r="DN122" s="1007"/>
      <c r="DO122" s="1007"/>
      <c r="DP122" s="1007"/>
      <c r="DQ122" s="1007">
        <v>570243</v>
      </c>
      <c r="DR122" s="1007"/>
      <c r="DS122" s="1007"/>
      <c r="DT122" s="1007"/>
      <c r="DU122" s="1007"/>
      <c r="DV122" s="1008">
        <v>4.5</v>
      </c>
      <c r="DW122" s="1008"/>
      <c r="DX122" s="1008"/>
      <c r="DY122" s="1008"/>
      <c r="DZ122" s="1009"/>
    </row>
    <row r="123" spans="1:130" s="247" customFormat="1" ht="26.25" customHeight="1" x14ac:dyDescent="0.2">
      <c r="A123" s="1146"/>
      <c r="B123" s="1033"/>
      <c r="C123" s="1003" t="s">
        <v>458</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136</v>
      </c>
      <c r="AB123" s="1046"/>
      <c r="AC123" s="1046"/>
      <c r="AD123" s="1046"/>
      <c r="AE123" s="1047"/>
      <c r="AF123" s="1048" t="s">
        <v>136</v>
      </c>
      <c r="AG123" s="1046"/>
      <c r="AH123" s="1046"/>
      <c r="AI123" s="1046"/>
      <c r="AJ123" s="1047"/>
      <c r="AK123" s="1048" t="s">
        <v>136</v>
      </c>
      <c r="AL123" s="1046"/>
      <c r="AM123" s="1046"/>
      <c r="AN123" s="1046"/>
      <c r="AO123" s="1047"/>
      <c r="AP123" s="1049" t="s">
        <v>136</v>
      </c>
      <c r="AQ123" s="1050"/>
      <c r="AR123" s="1050"/>
      <c r="AS123" s="1050"/>
      <c r="AT123" s="1051"/>
      <c r="AU123" s="1082"/>
      <c r="AV123" s="1083"/>
      <c r="AW123" s="1083"/>
      <c r="AX123" s="1083"/>
      <c r="AY123" s="1083"/>
      <c r="AZ123" s="277" t="s">
        <v>185</v>
      </c>
      <c r="BA123" s="277"/>
      <c r="BB123" s="277"/>
      <c r="BC123" s="277"/>
      <c r="BD123" s="277"/>
      <c r="BE123" s="277"/>
      <c r="BF123" s="277"/>
      <c r="BG123" s="277"/>
      <c r="BH123" s="277"/>
      <c r="BI123" s="277"/>
      <c r="BJ123" s="277"/>
      <c r="BK123" s="277"/>
      <c r="BL123" s="277"/>
      <c r="BM123" s="277"/>
      <c r="BN123" s="277"/>
      <c r="BO123" s="1062" t="s">
        <v>473</v>
      </c>
      <c r="BP123" s="1093"/>
      <c r="BQ123" s="1152">
        <v>29901347</v>
      </c>
      <c r="BR123" s="1153"/>
      <c r="BS123" s="1153"/>
      <c r="BT123" s="1153"/>
      <c r="BU123" s="1153"/>
      <c r="BV123" s="1153">
        <v>29935507</v>
      </c>
      <c r="BW123" s="1153"/>
      <c r="BX123" s="1153"/>
      <c r="BY123" s="1153"/>
      <c r="BZ123" s="1153"/>
      <c r="CA123" s="1153">
        <v>30099030</v>
      </c>
      <c r="CB123" s="1153"/>
      <c r="CC123" s="1153"/>
      <c r="CD123" s="1153"/>
      <c r="CE123" s="1153"/>
      <c r="CF123" s="1086"/>
      <c r="CG123" s="1087"/>
      <c r="CH123" s="1087"/>
      <c r="CI123" s="1087"/>
      <c r="CJ123" s="1088"/>
      <c r="CK123" s="1097"/>
      <c r="CL123" s="1098"/>
      <c r="CM123" s="1098"/>
      <c r="CN123" s="1098"/>
      <c r="CO123" s="1099"/>
      <c r="CP123" s="1107" t="s">
        <v>414</v>
      </c>
      <c r="CQ123" s="1108"/>
      <c r="CR123" s="1108"/>
      <c r="CS123" s="1108"/>
      <c r="CT123" s="1108"/>
      <c r="CU123" s="1108"/>
      <c r="CV123" s="1108"/>
      <c r="CW123" s="1108"/>
      <c r="CX123" s="1108"/>
      <c r="CY123" s="1108"/>
      <c r="CZ123" s="1108"/>
      <c r="DA123" s="1108"/>
      <c r="DB123" s="1108"/>
      <c r="DC123" s="1108"/>
      <c r="DD123" s="1108"/>
      <c r="DE123" s="1108"/>
      <c r="DF123" s="1109"/>
      <c r="DG123" s="1045">
        <v>208700</v>
      </c>
      <c r="DH123" s="1046"/>
      <c r="DI123" s="1046"/>
      <c r="DJ123" s="1046"/>
      <c r="DK123" s="1047"/>
      <c r="DL123" s="1048">
        <v>258700</v>
      </c>
      <c r="DM123" s="1046"/>
      <c r="DN123" s="1046"/>
      <c r="DO123" s="1046"/>
      <c r="DP123" s="1047"/>
      <c r="DQ123" s="1048">
        <v>316352</v>
      </c>
      <c r="DR123" s="1046"/>
      <c r="DS123" s="1046"/>
      <c r="DT123" s="1046"/>
      <c r="DU123" s="1047"/>
      <c r="DV123" s="1049">
        <v>2.5</v>
      </c>
      <c r="DW123" s="1050"/>
      <c r="DX123" s="1050"/>
      <c r="DY123" s="1050"/>
      <c r="DZ123" s="1051"/>
    </row>
    <row r="124" spans="1:130" s="247" customFormat="1" ht="26.25" customHeight="1" thickBot="1" x14ac:dyDescent="0.25">
      <c r="A124" s="1146"/>
      <c r="B124" s="1033"/>
      <c r="C124" s="1003" t="s">
        <v>462</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136</v>
      </c>
      <c r="AB124" s="1046"/>
      <c r="AC124" s="1046"/>
      <c r="AD124" s="1046"/>
      <c r="AE124" s="1047"/>
      <c r="AF124" s="1048" t="s">
        <v>136</v>
      </c>
      <c r="AG124" s="1046"/>
      <c r="AH124" s="1046"/>
      <c r="AI124" s="1046"/>
      <c r="AJ124" s="1047"/>
      <c r="AK124" s="1048" t="s">
        <v>136</v>
      </c>
      <c r="AL124" s="1046"/>
      <c r="AM124" s="1046"/>
      <c r="AN124" s="1046"/>
      <c r="AO124" s="1047"/>
      <c r="AP124" s="1049" t="s">
        <v>136</v>
      </c>
      <c r="AQ124" s="1050"/>
      <c r="AR124" s="1050"/>
      <c r="AS124" s="1050"/>
      <c r="AT124" s="1051"/>
      <c r="AU124" s="1148" t="s">
        <v>474</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87.7</v>
      </c>
      <c r="BR124" s="1115"/>
      <c r="BS124" s="1115"/>
      <c r="BT124" s="1115"/>
      <c r="BU124" s="1115"/>
      <c r="BV124" s="1115">
        <v>82.3</v>
      </c>
      <c r="BW124" s="1115"/>
      <c r="BX124" s="1115"/>
      <c r="BY124" s="1115"/>
      <c r="BZ124" s="1115"/>
      <c r="CA124" s="1115">
        <v>76.900000000000006</v>
      </c>
      <c r="CB124" s="1115"/>
      <c r="CC124" s="1115"/>
      <c r="CD124" s="1115"/>
      <c r="CE124" s="1115"/>
      <c r="CF124" s="1116"/>
      <c r="CG124" s="1117"/>
      <c r="CH124" s="1117"/>
      <c r="CI124" s="1117"/>
      <c r="CJ124" s="1118"/>
      <c r="CK124" s="1100"/>
      <c r="CL124" s="1100"/>
      <c r="CM124" s="1100"/>
      <c r="CN124" s="1100"/>
      <c r="CO124" s="1101"/>
      <c r="CP124" s="1107" t="s">
        <v>475</v>
      </c>
      <c r="CQ124" s="1108"/>
      <c r="CR124" s="1108"/>
      <c r="CS124" s="1108"/>
      <c r="CT124" s="1108"/>
      <c r="CU124" s="1108"/>
      <c r="CV124" s="1108"/>
      <c r="CW124" s="1108"/>
      <c r="CX124" s="1108"/>
      <c r="CY124" s="1108"/>
      <c r="CZ124" s="1108"/>
      <c r="DA124" s="1108"/>
      <c r="DB124" s="1108"/>
      <c r="DC124" s="1108"/>
      <c r="DD124" s="1108"/>
      <c r="DE124" s="1108"/>
      <c r="DF124" s="1109"/>
      <c r="DG124" s="1092">
        <v>671196</v>
      </c>
      <c r="DH124" s="1071"/>
      <c r="DI124" s="1071"/>
      <c r="DJ124" s="1071"/>
      <c r="DK124" s="1072"/>
      <c r="DL124" s="1070">
        <v>405640</v>
      </c>
      <c r="DM124" s="1071"/>
      <c r="DN124" s="1071"/>
      <c r="DO124" s="1071"/>
      <c r="DP124" s="1072"/>
      <c r="DQ124" s="1070">
        <v>391072</v>
      </c>
      <c r="DR124" s="1071"/>
      <c r="DS124" s="1071"/>
      <c r="DT124" s="1071"/>
      <c r="DU124" s="1072"/>
      <c r="DV124" s="1073">
        <v>3.1</v>
      </c>
      <c r="DW124" s="1074"/>
      <c r="DX124" s="1074"/>
      <c r="DY124" s="1074"/>
      <c r="DZ124" s="1075"/>
    </row>
    <row r="125" spans="1:130" s="247" customFormat="1" ht="26.25" customHeight="1" x14ac:dyDescent="0.2">
      <c r="A125" s="1146"/>
      <c r="B125" s="1033"/>
      <c r="C125" s="1003" t="s">
        <v>464</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136</v>
      </c>
      <c r="AB125" s="1046"/>
      <c r="AC125" s="1046"/>
      <c r="AD125" s="1046"/>
      <c r="AE125" s="1047"/>
      <c r="AF125" s="1048" t="s">
        <v>136</v>
      </c>
      <c r="AG125" s="1046"/>
      <c r="AH125" s="1046"/>
      <c r="AI125" s="1046"/>
      <c r="AJ125" s="1047"/>
      <c r="AK125" s="1048" t="s">
        <v>136</v>
      </c>
      <c r="AL125" s="1046"/>
      <c r="AM125" s="1046"/>
      <c r="AN125" s="1046"/>
      <c r="AO125" s="1047"/>
      <c r="AP125" s="1049" t="s">
        <v>136</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476</v>
      </c>
      <c r="CL125" s="1095"/>
      <c r="CM125" s="1095"/>
      <c r="CN125" s="1095"/>
      <c r="CO125" s="1096"/>
      <c r="CP125" s="1027" t="s">
        <v>477</v>
      </c>
      <c r="CQ125" s="976"/>
      <c r="CR125" s="976"/>
      <c r="CS125" s="976"/>
      <c r="CT125" s="976"/>
      <c r="CU125" s="976"/>
      <c r="CV125" s="976"/>
      <c r="CW125" s="976"/>
      <c r="CX125" s="976"/>
      <c r="CY125" s="976"/>
      <c r="CZ125" s="976"/>
      <c r="DA125" s="976"/>
      <c r="DB125" s="976"/>
      <c r="DC125" s="976"/>
      <c r="DD125" s="976"/>
      <c r="DE125" s="976"/>
      <c r="DF125" s="977"/>
      <c r="DG125" s="1013" t="s">
        <v>136</v>
      </c>
      <c r="DH125" s="1014"/>
      <c r="DI125" s="1014"/>
      <c r="DJ125" s="1014"/>
      <c r="DK125" s="1014"/>
      <c r="DL125" s="1014" t="s">
        <v>136</v>
      </c>
      <c r="DM125" s="1014"/>
      <c r="DN125" s="1014"/>
      <c r="DO125" s="1014"/>
      <c r="DP125" s="1014"/>
      <c r="DQ125" s="1014" t="s">
        <v>136</v>
      </c>
      <c r="DR125" s="1014"/>
      <c r="DS125" s="1014"/>
      <c r="DT125" s="1014"/>
      <c r="DU125" s="1014"/>
      <c r="DV125" s="1015" t="s">
        <v>136</v>
      </c>
      <c r="DW125" s="1015"/>
      <c r="DX125" s="1015"/>
      <c r="DY125" s="1015"/>
      <c r="DZ125" s="1016"/>
    </row>
    <row r="126" spans="1:130" s="247" customFormat="1" ht="26.25" customHeight="1" thickBot="1" x14ac:dyDescent="0.25">
      <c r="A126" s="1146"/>
      <c r="B126" s="1033"/>
      <c r="C126" s="1003" t="s">
        <v>466</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136</v>
      </c>
      <c r="AB126" s="1046"/>
      <c r="AC126" s="1046"/>
      <c r="AD126" s="1046"/>
      <c r="AE126" s="1047"/>
      <c r="AF126" s="1048" t="s">
        <v>461</v>
      </c>
      <c r="AG126" s="1046"/>
      <c r="AH126" s="1046"/>
      <c r="AI126" s="1046"/>
      <c r="AJ126" s="1047"/>
      <c r="AK126" s="1048" t="s">
        <v>136</v>
      </c>
      <c r="AL126" s="1046"/>
      <c r="AM126" s="1046"/>
      <c r="AN126" s="1046"/>
      <c r="AO126" s="1047"/>
      <c r="AP126" s="1049" t="s">
        <v>136</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478</v>
      </c>
      <c r="CQ126" s="1037"/>
      <c r="CR126" s="1037"/>
      <c r="CS126" s="1037"/>
      <c r="CT126" s="1037"/>
      <c r="CU126" s="1037"/>
      <c r="CV126" s="1037"/>
      <c r="CW126" s="1037"/>
      <c r="CX126" s="1037"/>
      <c r="CY126" s="1037"/>
      <c r="CZ126" s="1037"/>
      <c r="DA126" s="1037"/>
      <c r="DB126" s="1037"/>
      <c r="DC126" s="1037"/>
      <c r="DD126" s="1037"/>
      <c r="DE126" s="1037"/>
      <c r="DF126" s="1038"/>
      <c r="DG126" s="1006" t="s">
        <v>136</v>
      </c>
      <c r="DH126" s="1007"/>
      <c r="DI126" s="1007"/>
      <c r="DJ126" s="1007"/>
      <c r="DK126" s="1007"/>
      <c r="DL126" s="1007" t="s">
        <v>136</v>
      </c>
      <c r="DM126" s="1007"/>
      <c r="DN126" s="1007"/>
      <c r="DO126" s="1007"/>
      <c r="DP126" s="1007"/>
      <c r="DQ126" s="1007" t="s">
        <v>136</v>
      </c>
      <c r="DR126" s="1007"/>
      <c r="DS126" s="1007"/>
      <c r="DT126" s="1007"/>
      <c r="DU126" s="1007"/>
      <c r="DV126" s="1008" t="s">
        <v>136</v>
      </c>
      <c r="DW126" s="1008"/>
      <c r="DX126" s="1008"/>
      <c r="DY126" s="1008"/>
      <c r="DZ126" s="1009"/>
    </row>
    <row r="127" spans="1:130" s="247" customFormat="1" ht="26.25" customHeight="1" x14ac:dyDescent="0.2">
      <c r="A127" s="1147"/>
      <c r="B127" s="1035"/>
      <c r="C127" s="1089" t="s">
        <v>479</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v>10405</v>
      </c>
      <c r="AB127" s="1046"/>
      <c r="AC127" s="1046"/>
      <c r="AD127" s="1046"/>
      <c r="AE127" s="1047"/>
      <c r="AF127" s="1048">
        <v>8210</v>
      </c>
      <c r="AG127" s="1046"/>
      <c r="AH127" s="1046"/>
      <c r="AI127" s="1046"/>
      <c r="AJ127" s="1047"/>
      <c r="AK127" s="1048">
        <v>7769</v>
      </c>
      <c r="AL127" s="1046"/>
      <c r="AM127" s="1046"/>
      <c r="AN127" s="1046"/>
      <c r="AO127" s="1047"/>
      <c r="AP127" s="1049">
        <v>0.1</v>
      </c>
      <c r="AQ127" s="1050"/>
      <c r="AR127" s="1050"/>
      <c r="AS127" s="1050"/>
      <c r="AT127" s="1051"/>
      <c r="AU127" s="282"/>
      <c r="AV127" s="282"/>
      <c r="AW127" s="282"/>
      <c r="AX127" s="1119" t="s">
        <v>480</v>
      </c>
      <c r="AY127" s="1120"/>
      <c r="AZ127" s="1120"/>
      <c r="BA127" s="1120"/>
      <c r="BB127" s="1120"/>
      <c r="BC127" s="1120"/>
      <c r="BD127" s="1120"/>
      <c r="BE127" s="1121"/>
      <c r="BF127" s="1122" t="s">
        <v>481</v>
      </c>
      <c r="BG127" s="1120"/>
      <c r="BH127" s="1120"/>
      <c r="BI127" s="1120"/>
      <c r="BJ127" s="1120"/>
      <c r="BK127" s="1120"/>
      <c r="BL127" s="1121"/>
      <c r="BM127" s="1122" t="s">
        <v>482</v>
      </c>
      <c r="BN127" s="1120"/>
      <c r="BO127" s="1120"/>
      <c r="BP127" s="1120"/>
      <c r="BQ127" s="1120"/>
      <c r="BR127" s="1120"/>
      <c r="BS127" s="1121"/>
      <c r="BT127" s="1122" t="s">
        <v>483</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484</v>
      </c>
      <c r="CQ127" s="1037"/>
      <c r="CR127" s="1037"/>
      <c r="CS127" s="1037"/>
      <c r="CT127" s="1037"/>
      <c r="CU127" s="1037"/>
      <c r="CV127" s="1037"/>
      <c r="CW127" s="1037"/>
      <c r="CX127" s="1037"/>
      <c r="CY127" s="1037"/>
      <c r="CZ127" s="1037"/>
      <c r="DA127" s="1037"/>
      <c r="DB127" s="1037"/>
      <c r="DC127" s="1037"/>
      <c r="DD127" s="1037"/>
      <c r="DE127" s="1037"/>
      <c r="DF127" s="1038"/>
      <c r="DG127" s="1006" t="s">
        <v>136</v>
      </c>
      <c r="DH127" s="1007"/>
      <c r="DI127" s="1007"/>
      <c r="DJ127" s="1007"/>
      <c r="DK127" s="1007"/>
      <c r="DL127" s="1007" t="s">
        <v>136</v>
      </c>
      <c r="DM127" s="1007"/>
      <c r="DN127" s="1007"/>
      <c r="DO127" s="1007"/>
      <c r="DP127" s="1007"/>
      <c r="DQ127" s="1007" t="s">
        <v>136</v>
      </c>
      <c r="DR127" s="1007"/>
      <c r="DS127" s="1007"/>
      <c r="DT127" s="1007"/>
      <c r="DU127" s="1007"/>
      <c r="DV127" s="1008" t="s">
        <v>461</v>
      </c>
      <c r="DW127" s="1008"/>
      <c r="DX127" s="1008"/>
      <c r="DY127" s="1008"/>
      <c r="DZ127" s="1009"/>
    </row>
    <row r="128" spans="1:130" s="247" customFormat="1" ht="26.25" customHeight="1" thickBot="1" x14ac:dyDescent="0.25">
      <c r="A128" s="1130" t="s">
        <v>485</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486</v>
      </c>
      <c r="X128" s="1132"/>
      <c r="Y128" s="1132"/>
      <c r="Z128" s="1133"/>
      <c r="AA128" s="1134">
        <v>117236</v>
      </c>
      <c r="AB128" s="1135"/>
      <c r="AC128" s="1135"/>
      <c r="AD128" s="1135"/>
      <c r="AE128" s="1136"/>
      <c r="AF128" s="1137">
        <v>117423</v>
      </c>
      <c r="AG128" s="1135"/>
      <c r="AH128" s="1135"/>
      <c r="AI128" s="1135"/>
      <c r="AJ128" s="1136"/>
      <c r="AK128" s="1137">
        <v>141005</v>
      </c>
      <c r="AL128" s="1135"/>
      <c r="AM128" s="1135"/>
      <c r="AN128" s="1135"/>
      <c r="AO128" s="1136"/>
      <c r="AP128" s="1138"/>
      <c r="AQ128" s="1139"/>
      <c r="AR128" s="1139"/>
      <c r="AS128" s="1139"/>
      <c r="AT128" s="1140"/>
      <c r="AU128" s="282"/>
      <c r="AV128" s="282"/>
      <c r="AW128" s="282"/>
      <c r="AX128" s="975" t="s">
        <v>487</v>
      </c>
      <c r="AY128" s="976"/>
      <c r="AZ128" s="976"/>
      <c r="BA128" s="976"/>
      <c r="BB128" s="976"/>
      <c r="BC128" s="976"/>
      <c r="BD128" s="976"/>
      <c r="BE128" s="977"/>
      <c r="BF128" s="1141" t="s">
        <v>136</v>
      </c>
      <c r="BG128" s="1142"/>
      <c r="BH128" s="1142"/>
      <c r="BI128" s="1142"/>
      <c r="BJ128" s="1142"/>
      <c r="BK128" s="1142"/>
      <c r="BL128" s="1143"/>
      <c r="BM128" s="1141">
        <v>12.79</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488</v>
      </c>
      <c r="CQ128" s="1124"/>
      <c r="CR128" s="1124"/>
      <c r="CS128" s="1124"/>
      <c r="CT128" s="1124"/>
      <c r="CU128" s="1124"/>
      <c r="CV128" s="1124"/>
      <c r="CW128" s="1124"/>
      <c r="CX128" s="1124"/>
      <c r="CY128" s="1124"/>
      <c r="CZ128" s="1124"/>
      <c r="DA128" s="1124"/>
      <c r="DB128" s="1124"/>
      <c r="DC128" s="1124"/>
      <c r="DD128" s="1124"/>
      <c r="DE128" s="1124"/>
      <c r="DF128" s="1125"/>
      <c r="DG128" s="1126">
        <v>4430</v>
      </c>
      <c r="DH128" s="1127"/>
      <c r="DI128" s="1127"/>
      <c r="DJ128" s="1127"/>
      <c r="DK128" s="1127"/>
      <c r="DL128" s="1127">
        <v>4430</v>
      </c>
      <c r="DM128" s="1127"/>
      <c r="DN128" s="1127"/>
      <c r="DO128" s="1127"/>
      <c r="DP128" s="1127"/>
      <c r="DQ128" s="1127">
        <v>4430</v>
      </c>
      <c r="DR128" s="1127"/>
      <c r="DS128" s="1127"/>
      <c r="DT128" s="1127"/>
      <c r="DU128" s="1127"/>
      <c r="DV128" s="1128">
        <v>0</v>
      </c>
      <c r="DW128" s="1128"/>
      <c r="DX128" s="1128"/>
      <c r="DY128" s="1128"/>
      <c r="DZ128" s="1129"/>
    </row>
    <row r="129" spans="1:131" s="247" customFormat="1" ht="26.25" customHeight="1" x14ac:dyDescent="0.2">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489</v>
      </c>
      <c r="X129" s="1161"/>
      <c r="Y129" s="1161"/>
      <c r="Z129" s="1162"/>
      <c r="AA129" s="1045">
        <v>15380680</v>
      </c>
      <c r="AB129" s="1046"/>
      <c r="AC129" s="1046"/>
      <c r="AD129" s="1046"/>
      <c r="AE129" s="1047"/>
      <c r="AF129" s="1048">
        <v>15022752</v>
      </c>
      <c r="AG129" s="1046"/>
      <c r="AH129" s="1046"/>
      <c r="AI129" s="1046"/>
      <c r="AJ129" s="1047"/>
      <c r="AK129" s="1048">
        <v>14833521</v>
      </c>
      <c r="AL129" s="1046"/>
      <c r="AM129" s="1046"/>
      <c r="AN129" s="1046"/>
      <c r="AO129" s="1047"/>
      <c r="AP129" s="1163"/>
      <c r="AQ129" s="1164"/>
      <c r="AR129" s="1164"/>
      <c r="AS129" s="1164"/>
      <c r="AT129" s="1165"/>
      <c r="AU129" s="284"/>
      <c r="AV129" s="284"/>
      <c r="AW129" s="284"/>
      <c r="AX129" s="1154" t="s">
        <v>490</v>
      </c>
      <c r="AY129" s="1037"/>
      <c r="AZ129" s="1037"/>
      <c r="BA129" s="1037"/>
      <c r="BB129" s="1037"/>
      <c r="BC129" s="1037"/>
      <c r="BD129" s="1037"/>
      <c r="BE129" s="1038"/>
      <c r="BF129" s="1155" t="s">
        <v>136</v>
      </c>
      <c r="BG129" s="1156"/>
      <c r="BH129" s="1156"/>
      <c r="BI129" s="1156"/>
      <c r="BJ129" s="1156"/>
      <c r="BK129" s="1156"/>
      <c r="BL129" s="1157"/>
      <c r="BM129" s="1155">
        <v>17.79</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4"/>
      <c r="DQ129" s="254"/>
      <c r="DR129" s="254"/>
      <c r="DS129" s="254"/>
      <c r="DT129" s="254"/>
      <c r="DU129" s="254"/>
      <c r="DV129" s="254"/>
      <c r="DW129" s="254"/>
      <c r="DX129" s="254"/>
      <c r="DY129" s="254"/>
      <c r="DZ129" s="258"/>
    </row>
    <row r="130" spans="1:131" s="247" customFormat="1" ht="26.25" customHeight="1" x14ac:dyDescent="0.2">
      <c r="A130" s="1017" t="s">
        <v>491</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492</v>
      </c>
      <c r="X130" s="1161"/>
      <c r="Y130" s="1161"/>
      <c r="Z130" s="1162"/>
      <c r="AA130" s="1045">
        <v>2302714</v>
      </c>
      <c r="AB130" s="1046"/>
      <c r="AC130" s="1046"/>
      <c r="AD130" s="1046"/>
      <c r="AE130" s="1047"/>
      <c r="AF130" s="1048">
        <v>2154544</v>
      </c>
      <c r="AG130" s="1046"/>
      <c r="AH130" s="1046"/>
      <c r="AI130" s="1046"/>
      <c r="AJ130" s="1047"/>
      <c r="AK130" s="1048">
        <v>2107003</v>
      </c>
      <c r="AL130" s="1046"/>
      <c r="AM130" s="1046"/>
      <c r="AN130" s="1046"/>
      <c r="AO130" s="1047"/>
      <c r="AP130" s="1163"/>
      <c r="AQ130" s="1164"/>
      <c r="AR130" s="1164"/>
      <c r="AS130" s="1164"/>
      <c r="AT130" s="1165"/>
      <c r="AU130" s="284"/>
      <c r="AV130" s="284"/>
      <c r="AW130" s="284"/>
      <c r="AX130" s="1154" t="s">
        <v>493</v>
      </c>
      <c r="AY130" s="1037"/>
      <c r="AZ130" s="1037"/>
      <c r="BA130" s="1037"/>
      <c r="BB130" s="1037"/>
      <c r="BC130" s="1037"/>
      <c r="BD130" s="1037"/>
      <c r="BE130" s="1038"/>
      <c r="BF130" s="1191">
        <v>9.5</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4"/>
      <c r="DQ130" s="254"/>
      <c r="DR130" s="254"/>
      <c r="DS130" s="254"/>
      <c r="DT130" s="254"/>
      <c r="DU130" s="254"/>
      <c r="DV130" s="254"/>
      <c r="DW130" s="254"/>
      <c r="DX130" s="254"/>
      <c r="DY130" s="254"/>
      <c r="DZ130" s="258"/>
    </row>
    <row r="131" spans="1:131" s="247" customFormat="1" ht="26.25" customHeight="1" thickBot="1" x14ac:dyDescent="0.25">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494</v>
      </c>
      <c r="X131" s="1199"/>
      <c r="Y131" s="1199"/>
      <c r="Z131" s="1200"/>
      <c r="AA131" s="1092">
        <v>13077966</v>
      </c>
      <c r="AB131" s="1071"/>
      <c r="AC131" s="1071"/>
      <c r="AD131" s="1071"/>
      <c r="AE131" s="1072"/>
      <c r="AF131" s="1070">
        <v>12868208</v>
      </c>
      <c r="AG131" s="1071"/>
      <c r="AH131" s="1071"/>
      <c r="AI131" s="1071"/>
      <c r="AJ131" s="1072"/>
      <c r="AK131" s="1070">
        <v>12726518</v>
      </c>
      <c r="AL131" s="1071"/>
      <c r="AM131" s="1071"/>
      <c r="AN131" s="1071"/>
      <c r="AO131" s="1072"/>
      <c r="AP131" s="1201"/>
      <c r="AQ131" s="1202"/>
      <c r="AR131" s="1202"/>
      <c r="AS131" s="1202"/>
      <c r="AT131" s="1203"/>
      <c r="AU131" s="284"/>
      <c r="AV131" s="284"/>
      <c r="AW131" s="284"/>
      <c r="AX131" s="1173" t="s">
        <v>495</v>
      </c>
      <c r="AY131" s="1124"/>
      <c r="AZ131" s="1124"/>
      <c r="BA131" s="1124"/>
      <c r="BB131" s="1124"/>
      <c r="BC131" s="1124"/>
      <c r="BD131" s="1124"/>
      <c r="BE131" s="1125"/>
      <c r="BF131" s="1174">
        <v>76.900000000000006</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4"/>
      <c r="DQ131" s="254"/>
      <c r="DR131" s="254"/>
      <c r="DS131" s="254"/>
      <c r="DT131" s="254"/>
      <c r="DU131" s="254"/>
      <c r="DV131" s="254"/>
      <c r="DW131" s="254"/>
      <c r="DX131" s="254"/>
      <c r="DY131" s="254"/>
      <c r="DZ131" s="258"/>
    </row>
    <row r="132" spans="1:131" s="247" customFormat="1" ht="26.25" customHeight="1" x14ac:dyDescent="0.2">
      <c r="A132" s="1180" t="s">
        <v>496</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497</v>
      </c>
      <c r="W132" s="1184"/>
      <c r="X132" s="1184"/>
      <c r="Y132" s="1184"/>
      <c r="Z132" s="1185"/>
      <c r="AA132" s="1186">
        <v>10.165074600000001</v>
      </c>
      <c r="AB132" s="1187"/>
      <c r="AC132" s="1187"/>
      <c r="AD132" s="1187"/>
      <c r="AE132" s="1188"/>
      <c r="AF132" s="1189">
        <v>9.1780378430000003</v>
      </c>
      <c r="AG132" s="1187"/>
      <c r="AH132" s="1187"/>
      <c r="AI132" s="1187"/>
      <c r="AJ132" s="1188"/>
      <c r="AK132" s="1189">
        <v>9.3913197620000002</v>
      </c>
      <c r="AL132" s="1187"/>
      <c r="AM132" s="1187"/>
      <c r="AN132" s="1187"/>
      <c r="AO132" s="1188"/>
      <c r="AP132" s="1086"/>
      <c r="AQ132" s="1087"/>
      <c r="AR132" s="1087"/>
      <c r="AS132" s="1087"/>
      <c r="AT132" s="1190"/>
      <c r="AU132" s="286"/>
      <c r="AV132" s="287"/>
      <c r="AW132" s="287"/>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8"/>
      <c r="DQ132" s="258"/>
      <c r="DR132" s="258"/>
      <c r="DS132" s="258"/>
      <c r="DT132" s="258"/>
      <c r="DU132" s="258"/>
      <c r="DV132" s="258"/>
      <c r="DW132" s="258"/>
      <c r="DX132" s="258"/>
      <c r="DY132" s="258"/>
      <c r="DZ132" s="258"/>
    </row>
    <row r="133" spans="1:131" s="247" customFormat="1" ht="26.25" customHeight="1" thickBot="1" x14ac:dyDescent="0.25">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498</v>
      </c>
      <c r="W133" s="1167"/>
      <c r="X133" s="1167"/>
      <c r="Y133" s="1167"/>
      <c r="Z133" s="1168"/>
      <c r="AA133" s="1169">
        <v>10.3</v>
      </c>
      <c r="AB133" s="1170"/>
      <c r="AC133" s="1170"/>
      <c r="AD133" s="1170"/>
      <c r="AE133" s="1171"/>
      <c r="AF133" s="1169">
        <v>9.8000000000000007</v>
      </c>
      <c r="AG133" s="1170"/>
      <c r="AH133" s="1170"/>
      <c r="AI133" s="1170"/>
      <c r="AJ133" s="1171"/>
      <c r="AK133" s="1169">
        <v>9.5</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8"/>
      <c r="DQ133" s="258"/>
      <c r="DR133" s="258"/>
      <c r="DS133" s="258"/>
      <c r="DT133" s="258"/>
      <c r="DU133" s="258"/>
      <c r="DV133" s="258"/>
      <c r="DW133" s="258"/>
      <c r="DX133" s="258"/>
      <c r="DY133" s="258"/>
      <c r="DZ133" s="258"/>
    </row>
    <row r="134" spans="1:131" s="248"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8"/>
      <c r="DQ134" s="258"/>
      <c r="DR134" s="258"/>
      <c r="DS134" s="258"/>
      <c r="DT134" s="258"/>
      <c r="DU134" s="258"/>
      <c r="DV134" s="258"/>
      <c r="DW134" s="258"/>
      <c r="DX134" s="258"/>
      <c r="DY134" s="258"/>
      <c r="DZ134" s="258"/>
      <c r="EA134" s="247"/>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nx1tft6JnQ6eLVoUty1K2KZL2cH1k3aliM+Bjx41rqKEolo3CYAD56YqVelNW2gO8dwFIcOo7g2i+26UFIph+Q==" saltValue="N33FQCXsFIb1dz6SZlXa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499</v>
      </c>
    </row>
    <row r="98" spans="24:120" ht="13.2" hidden="1" x14ac:dyDescent="0.2">
      <c r="CS98" s="290"/>
      <c r="CX98" s="290"/>
      <c r="DC98" s="290"/>
      <c r="DH98" s="290"/>
    </row>
    <row r="99" spans="24:120" ht="13.2" hidden="1" x14ac:dyDescent="0.2">
      <c r="CS99" s="290"/>
      <c r="CX99" s="290"/>
      <c r="DC99" s="290"/>
      <c r="DH99" s="290"/>
    </row>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sheetData>
  <sheetProtection algorithmName="SHA-512" hashValue="JG0SDwHRgdmwrz0fgsMHlNGPncDDzY6febdXsfJ6ymtPzxv8d0/WzfYg7RbEMn6XbpuD8uqh0kNVwer7U6BGRw==" saltValue="vsklqj2pJxdlFS2i0xt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f5lHldyyb6qXtM0SaaJautZ5QPWozprF/bXosrxLNNoJqKEabEmVcbE6/lOLYAucXAz8DZpFr2xb+x+wQNpaQ==" saltValue="AIIItVk6KseWpim3WWLAh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502</v>
      </c>
      <c r="AP7" s="303"/>
      <c r="AQ7" s="304" t="s">
        <v>503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504</v>
      </c>
      <c r="AQ8" s="310" t="s">
        <v>505</v>
      </c>
      <c r="AR8" s="311" t="s">
        <v>506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507</v>
      </c>
      <c r="AL9" s="1210"/>
      <c r="AM9" s="1210"/>
      <c r="AN9" s="1211"/>
      <c r="AO9" s="312">
        <v>4732403</v>
      </c>
      <c r="AP9" s="312">
        <v>89627</v>
      </c>
      <c r="AQ9" s="313">
        <v>73117</v>
      </c>
      <c r="AR9" s="314">
        <v>22.6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508</v>
      </c>
      <c r="AL10" s="1210"/>
      <c r="AM10" s="1210"/>
      <c r="AN10" s="1211"/>
      <c r="AO10" s="315">
        <v>269558</v>
      </c>
      <c r="AP10" s="315">
        <v>5105</v>
      </c>
      <c r="AQ10" s="316">
        <v>5871</v>
      </c>
      <c r="AR10" s="317">
        <v>-13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509</v>
      </c>
      <c r="AL11" s="1210"/>
      <c r="AM11" s="1210"/>
      <c r="AN11" s="1211"/>
      <c r="AO11" s="315">
        <v>33652</v>
      </c>
      <c r="AP11" s="315">
        <v>637</v>
      </c>
      <c r="AQ11" s="316">
        <v>5513</v>
      </c>
      <c r="AR11" s="317">
        <v>-88.4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510</v>
      </c>
      <c r="AL12" s="1210"/>
      <c r="AM12" s="1210"/>
      <c r="AN12" s="1211"/>
      <c r="AO12" s="315">
        <v>58467</v>
      </c>
      <c r="AP12" s="315">
        <v>1107</v>
      </c>
      <c r="AQ12" s="316">
        <v>1308</v>
      </c>
      <c r="AR12" s="317">
        <v>-15.4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511</v>
      </c>
      <c r="AL13" s="1210"/>
      <c r="AM13" s="1210"/>
      <c r="AN13" s="1211"/>
      <c r="AO13" s="315" t="s">
        <v>512</v>
      </c>
      <c r="AP13" s="315" t="s">
        <v>512</v>
      </c>
      <c r="AQ13" s="316">
        <v>3</v>
      </c>
      <c r="AR13" s="317" t="s">
        <v>512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513</v>
      </c>
      <c r="AL14" s="1210"/>
      <c r="AM14" s="1210"/>
      <c r="AN14" s="1211"/>
      <c r="AO14" s="315">
        <v>270553</v>
      </c>
      <c r="AP14" s="315">
        <v>5124</v>
      </c>
      <c r="AQ14" s="316">
        <v>2952</v>
      </c>
      <c r="AR14" s="317">
        <v>73.599999999999994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514</v>
      </c>
      <c r="AL15" s="1210"/>
      <c r="AM15" s="1210"/>
      <c r="AN15" s="1211"/>
      <c r="AO15" s="315">
        <v>75109</v>
      </c>
      <c r="AP15" s="315">
        <v>1422</v>
      </c>
      <c r="AQ15" s="316">
        <v>1788</v>
      </c>
      <c r="AR15" s="317">
        <v>-20.5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515</v>
      </c>
      <c r="AL16" s="1213"/>
      <c r="AM16" s="1213"/>
      <c r="AN16" s="1214"/>
      <c r="AO16" s="315">
        <v>-627644</v>
      </c>
      <c r="AP16" s="315">
        <v>-11887</v>
      </c>
      <c r="AQ16" s="316">
        <v>-6565</v>
      </c>
      <c r="AR16" s="317">
        <v>81.099999999999994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185</v>
      </c>
      <c r="AL17" s="1213"/>
      <c r="AM17" s="1213"/>
      <c r="AN17" s="1214"/>
      <c r="AO17" s="315">
        <v>4812098</v>
      </c>
      <c r="AP17" s="315">
        <v>91136</v>
      </c>
      <c r="AQ17" s="316">
        <v>83986</v>
      </c>
      <c r="AR17" s="317">
        <v>8.5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520</v>
      </c>
      <c r="AL21" s="1205"/>
      <c r="AM21" s="1205"/>
      <c r="AN21" s="1206"/>
      <c r="AO21" s="327">
        <v>8.9600000000000009</v>
      </c>
      <c r="AP21" s="328">
        <v>8.24</v>
      </c>
      <c r="AQ21" s="329">
        <v>0.72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521</v>
      </c>
      <c r="AL22" s="1205"/>
      <c r="AM22" s="1205"/>
      <c r="AN22" s="1206"/>
      <c r="AO22" s="332">
        <v>99.1</v>
      </c>
      <c r="AP22" s="333">
        <v>98.1</v>
      </c>
      <c r="AQ22" s="334">
        <v>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502</v>
      </c>
      <c r="AP30" s="303"/>
      <c r="AQ30" s="304" t="s">
        <v>503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504</v>
      </c>
      <c r="AQ31" s="310" t="s">
        <v>505</v>
      </c>
      <c r="AR31" s="311" t="s">
        <v>506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525</v>
      </c>
      <c r="AL32" s="1221"/>
      <c r="AM32" s="1221"/>
      <c r="AN32" s="1222"/>
      <c r="AO32" s="342">
        <v>2873470</v>
      </c>
      <c r="AP32" s="342">
        <v>54421</v>
      </c>
      <c r="AQ32" s="343">
        <v>53780</v>
      </c>
      <c r="AR32" s="344">
        <v>1.2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526</v>
      </c>
      <c r="AL33" s="1221"/>
      <c r="AM33" s="1221"/>
      <c r="AN33" s="1222"/>
      <c r="AO33" s="342" t="s">
        <v>512</v>
      </c>
      <c r="AP33" s="342" t="s">
        <v>512</v>
      </c>
      <c r="AQ33" s="343" t="s">
        <v>512</v>
      </c>
      <c r="AR33" s="344" t="s">
        <v>512</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527</v>
      </c>
      <c r="AL34" s="1221"/>
      <c r="AM34" s="1221"/>
      <c r="AN34" s="1222"/>
      <c r="AO34" s="342" t="s">
        <v>512</v>
      </c>
      <c r="AP34" s="342" t="s">
        <v>512</v>
      </c>
      <c r="AQ34" s="343">
        <v>5</v>
      </c>
      <c r="AR34" s="344" t="s">
        <v>512</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528</v>
      </c>
      <c r="AL35" s="1221"/>
      <c r="AM35" s="1221"/>
      <c r="AN35" s="1222"/>
      <c r="AO35" s="342">
        <v>561957</v>
      </c>
      <c r="AP35" s="342">
        <v>10643</v>
      </c>
      <c r="AQ35" s="343">
        <v>13935</v>
      </c>
      <c r="AR35" s="344">
        <v>-23.6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529</v>
      </c>
      <c r="AL36" s="1221"/>
      <c r="AM36" s="1221"/>
      <c r="AN36" s="1222"/>
      <c r="AO36" s="342" t="s">
        <v>512</v>
      </c>
      <c r="AP36" s="342" t="s">
        <v>512</v>
      </c>
      <c r="AQ36" s="343">
        <v>1226</v>
      </c>
      <c r="AR36" s="344" t="s">
        <v>512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530</v>
      </c>
      <c r="AL37" s="1221"/>
      <c r="AM37" s="1221"/>
      <c r="AN37" s="1222"/>
      <c r="AO37" s="342">
        <v>7769</v>
      </c>
      <c r="AP37" s="342">
        <v>147</v>
      </c>
      <c r="AQ37" s="343">
        <v>824</v>
      </c>
      <c r="AR37" s="344">
        <v>-82.2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531</v>
      </c>
      <c r="AL38" s="1224"/>
      <c r="AM38" s="1224"/>
      <c r="AN38" s="1225"/>
      <c r="AO38" s="345" t="s">
        <v>512</v>
      </c>
      <c r="AP38" s="345" t="s">
        <v>512</v>
      </c>
      <c r="AQ38" s="346">
        <v>1</v>
      </c>
      <c r="AR38" s="334" t="s">
        <v>512</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532</v>
      </c>
      <c r="AL39" s="1224"/>
      <c r="AM39" s="1224"/>
      <c r="AN39" s="1225"/>
      <c r="AO39" s="342">
        <v>-141005</v>
      </c>
      <c r="AP39" s="342">
        <v>-2670</v>
      </c>
      <c r="AQ39" s="343">
        <v>-3983</v>
      </c>
      <c r="AR39" s="344">
        <v>-33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533</v>
      </c>
      <c r="AL40" s="1221"/>
      <c r="AM40" s="1221"/>
      <c r="AN40" s="1222"/>
      <c r="AO40" s="342">
        <v>-2107003</v>
      </c>
      <c r="AP40" s="342">
        <v>-39905</v>
      </c>
      <c r="AQ40" s="343">
        <v>-48081</v>
      </c>
      <c r="AR40" s="344">
        <v>-17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297</v>
      </c>
      <c r="AL41" s="1227"/>
      <c r="AM41" s="1227"/>
      <c r="AN41" s="1228"/>
      <c r="AO41" s="342">
        <v>1195188</v>
      </c>
      <c r="AP41" s="342">
        <v>22636</v>
      </c>
      <c r="AQ41" s="343">
        <v>17707</v>
      </c>
      <c r="AR41" s="344">
        <v>27.8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502</v>
      </c>
      <c r="AN49" s="1217" t="s">
        <v>537</v>
      </c>
      <c r="AO49" s="1218"/>
      <c r="AP49" s="1218"/>
      <c r="AQ49" s="1218"/>
      <c r="AR49" s="1219"/>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538</v>
      </c>
      <c r="AO50" s="359" t="s">
        <v>539</v>
      </c>
      <c r="AP50" s="360" t="s">
        <v>540</v>
      </c>
      <c r="AQ50" s="361" t="s">
        <v>541</v>
      </c>
      <c r="AR50" s="362" t="s">
        <v>542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2934170</v>
      </c>
      <c r="AN51" s="364">
        <v>52538</v>
      </c>
      <c r="AO51" s="365">
        <v>-17.100000000000001</v>
      </c>
      <c r="AP51" s="366">
        <v>92247</v>
      </c>
      <c r="AQ51" s="367">
        <v>39.200000000000003</v>
      </c>
      <c r="AR51" s="368">
        <v>-56.3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772364</v>
      </c>
      <c r="AN52" s="372">
        <v>13830</v>
      </c>
      <c r="AO52" s="373">
        <v>-39.200000000000003</v>
      </c>
      <c r="AP52" s="374">
        <v>37204</v>
      </c>
      <c r="AQ52" s="375">
        <v>16.899999999999999</v>
      </c>
      <c r="AR52" s="376">
        <v>-56.1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3664434</v>
      </c>
      <c r="AN53" s="364">
        <v>66627</v>
      </c>
      <c r="AO53" s="365">
        <v>26.8</v>
      </c>
      <c r="AP53" s="366">
        <v>67319</v>
      </c>
      <c r="AQ53" s="367">
        <v>-27</v>
      </c>
      <c r="AR53" s="368">
        <v>53.8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991612</v>
      </c>
      <c r="AN54" s="372">
        <v>18030</v>
      </c>
      <c r="AO54" s="373">
        <v>30.4</v>
      </c>
      <c r="AP54" s="374">
        <v>38101</v>
      </c>
      <c r="AQ54" s="375">
        <v>2.4</v>
      </c>
      <c r="AR54" s="376">
        <v>28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2094581</v>
      </c>
      <c r="AN55" s="364">
        <v>38595</v>
      </c>
      <c r="AO55" s="365">
        <v>-42.1</v>
      </c>
      <c r="AP55" s="366">
        <v>70615</v>
      </c>
      <c r="AQ55" s="367">
        <v>4.9000000000000004</v>
      </c>
      <c r="AR55" s="368">
        <v>-47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798498</v>
      </c>
      <c r="AN56" s="372">
        <v>14713</v>
      </c>
      <c r="AO56" s="373">
        <v>-18.399999999999999</v>
      </c>
      <c r="AP56" s="374">
        <v>37382</v>
      </c>
      <c r="AQ56" s="375">
        <v>-1.9</v>
      </c>
      <c r="AR56" s="376">
        <v>-16.5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2074006</v>
      </c>
      <c r="AN57" s="364">
        <v>38705</v>
      </c>
      <c r="AO57" s="365">
        <v>0.3</v>
      </c>
      <c r="AP57" s="366">
        <v>69185</v>
      </c>
      <c r="AQ57" s="367">
        <v>-2</v>
      </c>
      <c r="AR57" s="368">
        <v>2.2999999999999998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801008</v>
      </c>
      <c r="AN58" s="372">
        <v>14948</v>
      </c>
      <c r="AO58" s="373">
        <v>1.6</v>
      </c>
      <c r="AP58" s="374">
        <v>38519</v>
      </c>
      <c r="AQ58" s="375">
        <v>3</v>
      </c>
      <c r="AR58" s="376">
        <v>-1.4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2525381</v>
      </c>
      <c r="AN59" s="364">
        <v>47828</v>
      </c>
      <c r="AO59" s="365">
        <v>23.6</v>
      </c>
      <c r="AP59" s="366">
        <v>70166</v>
      </c>
      <c r="AQ59" s="367">
        <v>1.4</v>
      </c>
      <c r="AR59" s="368">
        <v>22.2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1030743</v>
      </c>
      <c r="AN60" s="372">
        <v>19521</v>
      </c>
      <c r="AO60" s="373">
        <v>30.6</v>
      </c>
      <c r="AP60" s="374">
        <v>36115</v>
      </c>
      <c r="AQ60" s="375">
        <v>-6.2</v>
      </c>
      <c r="AR60" s="376">
        <v>36.799999999999997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2658514</v>
      </c>
      <c r="AN61" s="379">
        <v>48859</v>
      </c>
      <c r="AO61" s="380">
        <v>-1.7</v>
      </c>
      <c r="AP61" s="381">
        <v>73906</v>
      </c>
      <c r="AQ61" s="382">
        <v>3.3</v>
      </c>
      <c r="AR61" s="368">
        <v>-5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878845</v>
      </c>
      <c r="AN62" s="372">
        <v>16208</v>
      </c>
      <c r="AO62" s="373">
        <v>1</v>
      </c>
      <c r="AP62" s="374">
        <v>37464</v>
      </c>
      <c r="AQ62" s="375">
        <v>2.8</v>
      </c>
      <c r="AR62" s="376">
        <v>-1.8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7HKYuRdCMpzPirqpye9LcQmTo4dBUxJRolYDWq1S+VlIEjG8MdStftsUowEo5Qpf8i4T9gfBcmDq/XxYUwJ6cQ==" saltValue="hCeX+coD8j8nBH6k25Rc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551</v>
      </c>
    </row>
    <row r="121" spans="125:125" ht="13.5" hidden="1" customHeight="1" x14ac:dyDescent="0.2">
      <c r="DU121" s="290"/>
    </row>
  </sheetData>
  <sheetProtection algorithmName="SHA-512" hashValue="Beqai0+TRsaBiDKthVKK/RtXaZHuytuIckX3S2L2BBqmDglrr4anRqKdZZQw9E+u8+Lv8ljYekkPSqWl4C2EYw==" saltValue="pBcKlCh5hD4TGqgrRLfd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sheetData>
  <sheetProtection algorithmName="SHA-512" hashValue="yEVisi/sUB8I4qD3vJoLkXyqWUqDLQ4jYguKC8zFHGNikr5EYEWoiR9l4br4+u3bAIUA0Smcr+xbZ8NmM8mjkw==" saltValue="Mrrf7SgCV45eL1aWyfUF8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29" t="s">
        <v>3</v>
      </c>
      <c r="D47" s="1229"/>
      <c r="E47" s="1230"/>
      <c r="F47" s="11">
        <v>14.52</v>
      </c>
      <c r="G47" s="12">
        <v>15.55</v>
      </c>
      <c r="H47" s="12">
        <v>16.98</v>
      </c>
      <c r="I47" s="12">
        <v>17.239999999999998</v>
      </c>
      <c r="J47" s="13">
        <v>17.690000000000001</v>
      </c>
    </row>
    <row r="48" spans="2:10" ht="57.75" customHeight="1" x14ac:dyDescent="0.2">
      <c r="B48" s="14"/>
      <c r="C48" s="1231" t="s">
        <v>4</v>
      </c>
      <c r="D48" s="1231"/>
      <c r="E48" s="1232"/>
      <c r="F48" s="15">
        <v>4.82</v>
      </c>
      <c r="G48" s="16">
        <v>4.92</v>
      </c>
      <c r="H48" s="16">
        <v>5.04</v>
      </c>
      <c r="I48" s="16">
        <v>5.0999999999999996</v>
      </c>
      <c r="J48" s="17">
        <v>2.41</v>
      </c>
    </row>
    <row r="49" spans="2:10" ht="57.75" customHeight="1" thickBot="1" x14ac:dyDescent="0.25">
      <c r="B49" s="18"/>
      <c r="C49" s="1233" t="s">
        <v>5</v>
      </c>
      <c r="D49" s="1233"/>
      <c r="E49" s="1234"/>
      <c r="F49" s="19">
        <v>1.3</v>
      </c>
      <c r="G49" s="20">
        <v>0.92</v>
      </c>
      <c r="H49" s="20">
        <v>0.96</v>
      </c>
      <c r="I49" s="20" t="s">
        <v>558</v>
      </c>
      <c r="J49" s="21" t="s">
        <v>559</v>
      </c>
    </row>
    <row r="50" spans="2:10" ht="13.5" customHeight="1" x14ac:dyDescent="0.2"/>
  </sheetData>
  <sheetProtection algorithmName="SHA-512" hashValue="cJ0OM2JbqDwzDXQN4n5vWJn4JLiO/Cz4FtCVHdIxxjhgIXcPgLYuK0uceqWZLGKRzAT0tMMgo4s/hvBZlUMAfg==" saltValue="VfPCGMX2R/fq7dmZq5sI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2021-03-16T00:52:34Z</cp:lastPrinted>
  <dcterms:created xsi:type="dcterms:W3CDTF">2021-02-05T04:58:00Z</dcterms:created>
  <dcterms:modified xsi:type="dcterms:W3CDTF">2021-10-25T02:44:55Z</dcterms:modified>
  <cp:category/>
</cp:coreProperties>
</file>