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3.217\share\zaisei\D20200_決算統計\★財政状況資料集\R3（R2決算分）\済【1008〆】0917　【作業依頼：108〆】令和元年度財政状況資料集の作成について（2回目）\03　回答\"/>
    </mc:Choice>
  </mc:AlternateContent>
  <bookViews>
    <workbookView xWindow="-105" yWindow="-105" windowWidth="23250" windowHeight="1257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3" r:id="rId14"/>
    <sheet name="施設類型別ストック情報分析表①" sheetId="21" r:id="rId15"/>
    <sheet name="施設類型別ストック情報分析表②" sheetId="22"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C37" i="10"/>
  <c r="BE36" i="10"/>
  <c r="AM36" i="10"/>
  <c r="C34" i="10"/>
  <c r="C35" i="10" s="1"/>
  <c r="U34" i="10" l="1"/>
  <c r="U35" i="10" s="1"/>
  <c r="U36" i="10" s="1"/>
  <c r="U37"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W34" i="10" s="1"/>
  <c r="BW35" i="10" l="1"/>
  <c r="BW36" i="10" s="1"/>
  <c r="BW37" i="10" s="1"/>
  <c r="BW38" i="10" s="1"/>
  <c r="BW39" i="10" s="1"/>
  <c r="BW40" i="10" s="1"/>
  <c r="CO34" i="10" l="1"/>
  <c r="CO35" i="10" s="1"/>
  <c r="CO36" i="10" s="1"/>
  <c r="CO37" i="10" s="1"/>
  <c r="CO38" i="10" s="1"/>
</calcChain>
</file>

<file path=xl/comments1.xml><?xml version="1.0" encoding="utf-8"?>
<comments xmlns="http://schemas.openxmlformats.org/spreadsheetml/2006/main">
  <authors>
    <author>tc={2404537D-0219-469E-B66A-4A627DEDC8C2}</author>
  </authors>
  <commentList>
    <comment ref="AK68" authorId="0" shapeId="0">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「624」ではないでしょうか。</t>
        </r>
      </text>
    </comment>
  </commentList>
</comments>
</file>

<file path=xl/sharedStrings.xml><?xml version="1.0" encoding="utf-8"?>
<sst xmlns="http://schemas.openxmlformats.org/spreadsheetml/2006/main" count="1130" uniqueCount="621">
  <si>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</si>
  <si>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</si>
  <si>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</si>
  <si>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</si>
  <si>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</si>
  <si>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</si>
  <si>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</si>
  <si>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</si>
  <si>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</si>
  <si>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</si>
  <si>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</si>
  <si>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</si>
  <si>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</si>
  <si>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</si>
  <si>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</si>
  <si>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</si>
  <si>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</si>
  <si>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</si>
  <si>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</si>
  <si>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</si>
  <si>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</si>
  <si>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</si>
  <si>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</si>
  <si>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</si>
  <si>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</si>
  <si>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</si>
  <si>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</si>
  <si>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</si>
  <si>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</si>
  <si>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</si>
  <si>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</si>
  <si>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</si>
  <si>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</si>
  <si>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</si>
  <si>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</si>
  <si>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</si>
  <si>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</si>
  <si>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</si>
  <si>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</si>
  <si>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</si>
  <si>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</si>
  <si>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</si>
  <si>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</si>
  <si>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</si>
  <si>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</si>
  <si>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</si>
  <si>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</si>
  <si>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</si>
  <si>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</si>
  <si>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</si>
  <si>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</si>
  <si>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</si>
  <si>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</si>
  <si>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</si>
  <si>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</si>
  <si>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</si>
  <si>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</si>
  <si>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</si>
  <si>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</si>
  <si>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</si>
  <si>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</si>
  <si>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</si>
  <si>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</si>
  <si>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</si>
  <si>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</si>
  <si>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</si>
  <si>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</si>
  <si>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</si>
  <si>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</si>
  <si>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</si>
  <si>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</si>
  <si>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</si>
  <si>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</si>
  <si>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</si>
  <si>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</si>
  <si>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</si>
  <si>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</si>
  <si>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</si>
  <si>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</si>
  <si>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</si>
  <si>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</si>
  <si>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</si>
  <si>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</si>
  <si>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</si>
  <si>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</si>
  <si>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</si>
  <si>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</si>
  <si>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</si>
  <si>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</si>
  <si>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</si>
  <si>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</si>
  <si>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</si>
  <si>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</si>
  <si>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</si>
  <si>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</si>
  <si>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</si>
  <si>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</si>
  <si>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</si>
  <si>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</si>
  <si>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</si>
  <si>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</si>
  <si>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</si>
  <si>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</si>
  <si>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</si>
  <si>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</si>
  <si>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</si>
  <si>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</si>
  <si>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</si>
  <si>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</si>
  <si>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</si>
  <si>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</si>
  <si>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</si>
  <si>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</si>
  <si>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</si>
  <si>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</si>
  <si>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</si>
  <si>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</si>
  <si>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</si>
  <si>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</si>
  <si>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</si>
  <si>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</si>
  <si>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</si>
  <si>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</si>
  <si>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</si>
  <si>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</si>
  <si>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</si>
  <si>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</si>
  <si>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</si>
  <si>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</si>
  <si>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</si>
  <si>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</si>
  <si>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</si>
  <si>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</si>
  <si>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</si>
  <si>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</si>
  <si>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</si>
  <si>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</si>
  <si>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</si>
  <si>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</si>
  <si>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</si>
  <si>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</si>
  <si>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</si>
  <si>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</si>
  <si>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</si>
  <si>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</si>
  <si>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</si>
  <si>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</si>
  <si>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</si>
  <si>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</si>
  <si>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</si>
  <si>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</si>
  <si>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</si>
  <si>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</si>
  <si>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</si>
  <si>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</si>
  <si>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</si>
  <si>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</si>
  <si>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</si>
  <si>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</si>
  <si>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</si>
  <si>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</si>
  <si>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</si>
  <si>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</si>
  <si>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</si>
  <si>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</si>
  <si>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</si>
  <si>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</si>
  <si>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</si>
  <si>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</si>
  <si>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</si>
  <si>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</si>
  <si>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</si>
  <si>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</si>
  <si>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</si>
  <si>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</si>
  <si>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</si>
  <si>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</si>
  <si>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</si>
  <si>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</si>
  <si>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</si>
  <si>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</si>
  <si>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</si>
  <si>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</si>
  <si>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</si>
  <si>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</si>
  <si>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</si>
  <si>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</si>
  <si>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</si>
  <si>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</si>
  <si>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</si>
  <si>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</si>
  <si>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</si>
  <si>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</si>
  <si>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</si>
  <si>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</si>
  <si>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</si>
  <si>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</si>
  <si>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</si>
  <si>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</si>
  <si>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</si>
  <si>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</si>
  <si>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</si>
  <si>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</si>
  <si>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</si>
  <si>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</si>
  <si>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</si>
  <si>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</si>
  <si>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</si>
  <si>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</si>
  <si>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</si>
  <si>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</si>
  <si>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</si>
  <si>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</si>
  <si>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</si>
  <si>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</si>
  <si>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</si>
  <si>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宮崎県小林市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</si>
  <si>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</si>
  <si>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</si>
  <si>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</si>
  <si>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</si>
  <si>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</si>
  <si>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</si>
  <si>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</si>
  <si>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</si>
  <si>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</si>
  <si>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</si>
  <si>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</si>
  <si>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</si>
  <si>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</si>
  <si>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</si>
  <si>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</si>
  <si>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</si>
  <si>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</si>
  <si>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</si>
  <si>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</si>
  <si>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</si>
  <si>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</si>
  <si>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</si>
  <si>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</si>
  <si>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</si>
  <si>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</si>
  <si>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</si>
  <si>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</si>
  <si>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</si>
  <si>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</si>
  <si>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</si>
  <si>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</si>
  <si>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</si>
  <si>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</si>
  <si>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</si>
  <si>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</si>
  <si>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</si>
  <si>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</si>
  <si>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</si>
  <si>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</si>
  <si>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</si>
  <si>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</si>
  <si>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</si>
  <si>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</si>
  <si>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</si>
  <si>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</si>
  <si>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</si>
  <si>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</si>
  <si>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</si>
  <si>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</si>
  <si>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</si>
  <si>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</si>
  <si>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</si>
  <si>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</si>
  <si>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</si>
  <si>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</si>
  <si>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</si>
  <si>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</si>
  <si>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</si>
  <si>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</si>
  <si>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</si>
  <si>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</si>
  <si>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</si>
  <si>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</si>
  <si>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</si>
  <si>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</si>
  <si>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</si>
  <si>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</si>
  <si>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</si>
  <si>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</si>
  <si>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</si>
  <si>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</si>
  <si>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</si>
  <si>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</si>
  <si>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</si>
  <si>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</si>
  <si>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</si>
  <si>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</si>
  <si>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</si>
  <si>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</si>
  <si>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</si>
  <si>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</si>
  <si>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</si>
  <si>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</si>
  <si>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</si>
  <si>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</si>
  <si>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</si>
  <si>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</si>
  <si>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</si>
  <si>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</si>
  <si>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</si>
  <si>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</si>
  <si>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</si>
  <si>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</si>
  <si>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</si>
  <si>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</si>
  <si>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</si>
  <si>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</si>
  <si>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</si>
  <si>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</si>
  <si>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</si>
  <si>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</si>
  <si>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</si>
  <si>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</si>
  <si>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</si>
  <si>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</si>
  <si>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</si>
  <si>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</si>
  <si>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</si>
  <si>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</si>
  <si>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</si>
  <si>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</si>
  <si>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</si>
  <si>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</si>
  <si>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</si>
  <si>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</si>
  <si>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</si>
  <si>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</si>
  <si>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</si>
  <si>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</si>
  <si>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</si>
  <si>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</si>
  <si>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</si>
  <si>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</si>
  <si>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</si>
  <si>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</si>
  <si>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</si>
  <si>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</si>
  <si>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</si>
  <si>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</si>
  <si>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</si>
  <si>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</si>
  <si>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</si>
  <si>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</si>
  <si>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</si>
  <si>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</si>
  <si>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</si>
  <si>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</si>
  <si>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</si>
  <si>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</si>
  <si>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</si>
  <si>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</si>
  <si>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</si>
  <si>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</si>
  <si>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</si>
  <si>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</si>
  <si>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</si>
  <si>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</si>
  <si>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</si>
  <si>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</si>
  <si>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</si>
  <si>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</si>
  <si>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</si>
  <si>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</si>
  <si>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宮崎県小林市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</si>
  <si>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</si>
  <si>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</si>
  <si>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</si>
  <si>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</si>
  <si>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</si>
  <si>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</si>
  <si>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</si>
  <si>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</si>
  <si>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</si>
  <si>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</si>
  <si>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</si>
  <si>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</si>
  <si>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</si>
  <si>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</si>
  <si>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</si>
  <si>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</si>
  <si>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</si>
  <si>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</si>
  <si>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</si>
  <si>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</si>
  <si>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小林市物品購入特別会計</t>
    <phoneticPr fontId="5"/>
  </si>
  <si>
    <t>-</t>
    <phoneticPr fontId="5"/>
  </si>
  <si>
    <t>西諸地区いじめ問題対策専門家委員会特別会計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</si>
  <si>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</si>
  <si>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</si>
  <si>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</si>
  <si>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</si>
  <si>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</si>
  <si>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</si>
  <si>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</si>
  <si>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</si>
  <si>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</si>
  <si>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</si>
  <si>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</si>
  <si>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</si>
  <si>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</si>
  <si>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小林市国民健康保険事業特別会計</t>
    <phoneticPr fontId="5"/>
  </si>
  <si>
    <t>小林市介護保険事業特別会計</t>
    <phoneticPr fontId="5"/>
  </si>
  <si>
    <t>西諸地域介護認定審査事業特別会計</t>
    <phoneticPr fontId="5"/>
  </si>
  <si>
    <t>小林市後期高齢者医療事業特別会計</t>
    <phoneticPr fontId="5"/>
  </si>
  <si>
    <t>小林市水道事業会計</t>
    <phoneticPr fontId="5"/>
  </si>
  <si>
    <t>法適用企業</t>
    <phoneticPr fontId="5"/>
  </si>
  <si>
    <t>小林市病院事業会計</t>
    <phoneticPr fontId="5"/>
  </si>
  <si>
    <t>法適用企業</t>
    <phoneticPr fontId="5"/>
  </si>
  <si>
    <t>小林市農業集落排水事業特別会計</t>
    <phoneticPr fontId="5"/>
  </si>
  <si>
    <t>法非適用企業</t>
    <phoneticPr fontId="5"/>
  </si>
  <si>
    <t>小林市下水道事業特別会計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</si>
  <si>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</si>
  <si>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</si>
  <si>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</si>
  <si>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</si>
  <si>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</si>
  <si>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</si>
  <si>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</si>
  <si>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</si>
  <si>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</si>
  <si>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</si>
  <si>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</si>
  <si>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</si>
  <si>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</si>
  <si>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</si>
  <si>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</si>
  <si>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</si>
  <si>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</si>
  <si>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</si>
  <si>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</si>
  <si>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</si>
  <si>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</si>
  <si>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</si>
  <si>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</si>
  <si>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</si>
  <si>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</si>
  <si>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</si>
  <si>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</si>
  <si>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</si>
  <si>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</si>
  <si>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</si>
  <si>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</si>
  <si>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</si>
  <si>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</si>
  <si>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</si>
  <si>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</si>
  <si>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</si>
  <si>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</si>
  <si>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</si>
  <si>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</si>
  <si>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</si>
  <si>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</si>
  <si>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</si>
  <si>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</si>
  <si>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</si>
  <si>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</si>
  <si>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</si>
  <si>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</si>
  <si>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</si>
  <si>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</si>
  <si>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</si>
  <si>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</si>
  <si>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</si>
  <si>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</si>
  <si>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</si>
  <si>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</si>
  <si>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</si>
  <si>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</si>
  <si>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</si>
  <si>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</si>
  <si>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小林市下水道事業特別会計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</si>
  <si>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</si>
  <si>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</si>
  <si>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</si>
  <si>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</si>
  <si>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</si>
  <si>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</si>
  <si>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</si>
  <si>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</si>
  <si>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</si>
  <si>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</si>
  <si>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</si>
  <si>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</si>
  <si>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</si>
  <si>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</si>
  <si>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</si>
  <si>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</si>
  <si>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</si>
  <si>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</si>
  <si>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</si>
  <si>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</si>
  <si>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</si>
  <si>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</si>
  <si>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</si>
  <si>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</si>
  <si>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</si>
  <si>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</si>
  <si>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</si>
  <si>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</si>
  <si>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</si>
  <si>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</si>
  <si>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</si>
  <si>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</si>
  <si>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</si>
  <si>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</si>
  <si>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</si>
  <si>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</si>
  <si>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</si>
  <si>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</si>
  <si>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</si>
  <si>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</si>
  <si>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</si>
  <si>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</si>
  <si>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</si>
  <si>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</si>
  <si>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</si>
  <si>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</si>
  <si>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</si>
  <si>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</si>
  <si>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</si>
  <si>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</si>
  <si>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</si>
  <si>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</si>
  <si>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</si>
  <si>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</si>
  <si>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</si>
  <si>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</si>
  <si>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</si>
  <si>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</si>
  <si>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</si>
  <si>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</si>
  <si>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</si>
  <si>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</si>
  <si>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</si>
  <si>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</si>
  <si>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</si>
  <si>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</si>
  <si>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</si>
  <si>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</si>
  <si>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</si>
  <si>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</si>
  <si>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</si>
  <si>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</si>
  <si>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</si>
  <si>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</si>
  <si>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</si>
  <si>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</si>
  <si>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</si>
  <si>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</si>
  <si>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</si>
  <si>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</si>
  <si>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</si>
  <si>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</si>
  <si>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</si>
  <si>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</si>
  <si>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</si>
  <si>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</si>
  <si>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</si>
  <si>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</si>
  <si>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</si>
  <si>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2.17</t>
  </si>
  <si>
    <t>▲ 2.23</t>
  </si>
  <si>
    <t>▲ 3.72</t>
  </si>
  <si>
    <t>▲ 2.36</t>
  </si>
  <si>
    <t>小林市水道事業会計</t>
  </si>
  <si>
    <t>一般会計</t>
  </si>
  <si>
    <t>小林市介護保険事業特別会計</t>
  </si>
  <si>
    <t>小林市病院事業会計</t>
  </si>
  <si>
    <t>小林市国民健康保険事業特別会計</t>
  </si>
  <si>
    <t>小林市農業集落排水事業特別会計</t>
  </si>
  <si>
    <t>小林市下水道事業特別会計</t>
  </si>
  <si>
    <t>西諸地域介護認定審査事業特別会計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</si>
  <si>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</si>
  <si>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</si>
  <si>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</si>
  <si>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</si>
  <si>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</si>
  <si>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</si>
  <si>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</si>
  <si>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</si>
  <si>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</si>
  <si>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</si>
  <si>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</si>
  <si>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西諸広域行政事務組合　一般会計</t>
  </si>
  <si>
    <t>霧島美化センター</t>
  </si>
  <si>
    <t>宮崎県後期高齢者医療広域連合　一般会計</t>
  </si>
  <si>
    <t>宮崎県後期高齢者医療広域連合　後期高齢者医療特別会計</t>
  </si>
  <si>
    <t>宮崎県市町村総合事務組合　一般会計</t>
    <rPh sb="13" eb="15">
      <t>イッパン</t>
    </rPh>
    <rPh sb="15" eb="17">
      <t>カイケイ</t>
    </rPh>
    <phoneticPr fontId="3"/>
  </si>
  <si>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15"/>
  </si>
  <si>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5"/>
  </si>
  <si>
    <t>ハーメックのじり</t>
  </si>
  <si>
    <t>のじりアグリサービス</t>
  </si>
  <si>
    <t>のじり農産加工センター</t>
    <rPh sb="3" eb="5">
      <t>ノウサン</t>
    </rPh>
    <rPh sb="5" eb="7">
      <t>カコウ</t>
    </rPh>
    <phoneticPr fontId="3"/>
  </si>
  <si>
    <t>小林まちづくり株式会社</t>
    <rPh sb="0" eb="2">
      <t>コバヤシ</t>
    </rPh>
    <rPh sb="7" eb="11">
      <t>カブシキガイシャ</t>
    </rPh>
    <phoneticPr fontId="15"/>
  </si>
  <si>
    <t>グリーンシティこばやし</t>
  </si>
  <si>
    <t>土地改良基金</t>
    <rPh sb="0" eb="2">
      <t>トチ</t>
    </rPh>
    <rPh sb="2" eb="4">
      <t>カイリョウ</t>
    </rPh>
    <rPh sb="4" eb="6">
      <t>キキン</t>
    </rPh>
    <phoneticPr fontId="19"/>
  </si>
  <si>
    <t>未来まち創生基金</t>
    <rPh sb="0" eb="2">
      <t>ミライ</t>
    </rPh>
    <rPh sb="4" eb="6">
      <t>ソウセイ</t>
    </rPh>
    <rPh sb="6" eb="8">
      <t>キキン</t>
    </rPh>
    <phoneticPr fontId="19"/>
  </si>
  <si>
    <t>地域振興基金</t>
    <rPh sb="0" eb="2">
      <t>チイキ</t>
    </rPh>
    <rPh sb="2" eb="4">
      <t>シンコウ</t>
    </rPh>
    <rPh sb="4" eb="6">
      <t>キキン</t>
    </rPh>
    <phoneticPr fontId="19"/>
  </si>
  <si>
    <t>愛のふるさと福祉基金</t>
    <rPh sb="0" eb="1">
      <t>アイ</t>
    </rPh>
    <rPh sb="6" eb="8">
      <t>フクシ</t>
    </rPh>
    <rPh sb="8" eb="10">
      <t>キキン</t>
    </rPh>
    <phoneticPr fontId="19"/>
  </si>
  <si>
    <t>企業立地促進基金</t>
    <rPh sb="0" eb="2">
      <t>キギョウ</t>
    </rPh>
    <rPh sb="2" eb="4">
      <t>リッチ</t>
    </rPh>
    <rPh sb="4" eb="6">
      <t>ソクシン</t>
    </rPh>
    <rPh sb="6" eb="8">
      <t>キキン</t>
    </rPh>
    <phoneticPr fontId="19"/>
  </si>
  <si>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</si>
  <si>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</si>
  <si>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</si>
  <si>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</si>
  <si>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</si>
  <si>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</si>
  <si>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</si>
  <si>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t>
  </si>
  <si>
    <t>将来負担比率</t>
  </si>
  <si>
    <t>有形固定資産減価償却率</t>
  </si>
  <si>
    <t>類似団体内平均値</t>
  </si>
  <si>
    <t>実質公債費比率</t>
  </si>
  <si>
    <t>　多くの固定資産の老朽化が進んでおり、有形固定資産減価償却率は類似団体と比較してかなり高い数値になっている。将来負担比率も高く、固定資産については建て替えだけではなく、統廃合や長寿命化を図り、財政負担の軽減対策や財政平準化を進める必要がある。</t>
    <rPh sb="93" eb="94">
      <t>ハカ</t>
    </rPh>
    <rPh sb="96" eb="98">
      <t>ザイセイ</t>
    </rPh>
    <rPh sb="98" eb="100">
      <t>フタン</t>
    </rPh>
    <rPh sb="101" eb="103">
      <t>ケイゲン</t>
    </rPh>
    <rPh sb="103" eb="105">
      <t>タイサク</t>
    </rPh>
    <rPh sb="106" eb="108">
      <t>ザイセイ</t>
    </rPh>
    <rPh sb="108" eb="111">
      <t>ヘイジュンカ</t>
    </rPh>
    <rPh sb="112" eb="113">
      <t>スス</t>
    </rPh>
    <rPh sb="115" eb="117">
      <t>ヒツヨウ</t>
    </rPh>
    <phoneticPr fontId="5"/>
  </si>
  <si>
    <t>　将来負担比率、実質公債費比率いずれも類似団体内平均値を上回る状態が続いている。なかでも将来負担比率は類似団体と比較して高い傾向にあるが、これは平成27年度から平成29年度にかけて実施した新庁舎建設事業に際し、およそ30億円の地方債を発行したことが大きな要因と考えられる。当該起債にかかる元金償還は令和３年度に開始する予定であることから、地方債残高の減少に伴い将来負担比率も低下するものと想定される。一方、実質公債費比率については､既発行地方債にかかる元利償還額が令和４年度から減少する見通しであるため、以降は低下傾向に移行すると考えられる。今後も地方債の新規発行を抑制し、償還額内とすることで地方債の借入と償還のバランスをとり両指標の低下につなげ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</si>
</sst>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0" fontId="39" fillId="0" borderId="0" xfId="20" applyFont="1">
      <alignment vertical="center"/>
    </xf>
    <xf numFmtId="180" fontId="1" fillId="0" borderId="0" xfId="16" applyNumberFormat="1" applyFont="1">
      <alignment vertical="center"/>
    </xf>
    <xf numFmtId="178" fontId="0" fillId="0" borderId="0" xfId="16" applyNumberFormat="1" applyFont="1">
      <alignment vertical="center"/>
    </xf>
    <xf numFmtId="178" fontId="16" fillId="0" borderId="0" xfId="16" applyNumberFormat="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8A18-4263-A378-C7D5F260F4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82000</c:v>
                </c:pt>
                <c:pt idx="1">
                  <c:v>91419</c:v>
                </c:pt>
                <c:pt idx="2">
                  <c:v>143450</c:v>
                </c:pt>
                <c:pt idx="3">
                  <c:v>73124</c:v>
                </c:pt>
                <c:pt idx="4">
                  <c:v>82653</c:v>
                </c:pt>
              </c:numCache>
            </c:numRef>
          </c:val>
          <c:smooth val="0"/>
          <c:extLst xmlns:c16r2="http://schemas.microsoft.com/office/drawing/2015/06/chart">
            <c:ext xmlns:c16="http://schemas.microsoft.com/office/drawing/2014/chart" uri="{C3380CC4-5D6E-409C-BE32-E72D297353CC}">
              <c16:uniqueId val="{00000001-8A18-4263-A378-C7D5F260F4A7}"/>
            </c:ext>
          </c:extLst>
        </c:ser>
        <c:dLbls>
          <c:showLegendKey val="0"/>
          <c:showVal val="0"/>
          <c:showCatName val="0"/>
          <c:showSerName val="0"/>
          <c:showPercent val="0"/>
          <c:showBubbleSize val="0"/>
        </c:dLbls>
        <c:marker val="1"/>
        <c:smooth val="0"/>
        <c:axId val="773896544"/>
        <c:axId val="773894584"/>
      </c:lineChart>
      <c:catAx>
        <c:axId val="773896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3894584"/>
        <c:crosses val="autoZero"/>
        <c:auto val="1"/>
        <c:lblAlgn val="ctr"/>
        <c:lblOffset val="100"/>
        <c:tickLblSkip val="1"/>
        <c:tickMarkSkip val="1"/>
        <c:noMultiLvlLbl val="0"/>
      </c:catAx>
      <c:valAx>
        <c:axId val="7738945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3896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6.07</c:v>
                </c:pt>
                <c:pt idx="1">
                  <c:v>3.68</c:v>
                </c:pt>
                <c:pt idx="2">
                  <c:v>3.9</c:v>
                </c:pt>
                <c:pt idx="3">
                  <c:v>3.69</c:v>
                </c:pt>
                <c:pt idx="4">
                  <c:v>3.13</c:v>
                </c:pt>
              </c:numCache>
            </c:numRef>
          </c:val>
          <c:extLst xmlns:c16r2="http://schemas.microsoft.com/office/drawing/2015/06/chart">
            <c:ext xmlns:c16="http://schemas.microsoft.com/office/drawing/2014/chart" uri="{C3380CC4-5D6E-409C-BE32-E72D297353CC}">
              <c16:uniqueId val="{00000000-5076-4D26-987C-2E4614DD1A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12.94</c:v>
                </c:pt>
                <c:pt idx="1">
                  <c:v>13.41</c:v>
                </c:pt>
                <c:pt idx="2">
                  <c:v>11.34</c:v>
                </c:pt>
                <c:pt idx="3">
                  <c:v>7.92</c:v>
                </c:pt>
                <c:pt idx="4">
                  <c:v>6.28</c:v>
                </c:pt>
              </c:numCache>
            </c:numRef>
          </c:val>
          <c:extLst xmlns:c16r2="http://schemas.microsoft.com/office/drawing/2015/06/chart">
            <c:ext xmlns:c16="http://schemas.microsoft.com/office/drawing/2014/chart" uri="{C3380CC4-5D6E-409C-BE32-E72D297353CC}">
              <c16:uniqueId val="{00000001-5076-4D26-987C-2E4614DD1A88}"/>
            </c:ext>
          </c:extLst>
        </c:ser>
        <c:dLbls>
          <c:showLegendKey val="0"/>
          <c:showVal val="0"/>
          <c:showCatName val="0"/>
          <c:showSerName val="0"/>
          <c:showPercent val="0"/>
          <c:showBubbleSize val="0"/>
        </c:dLbls>
        <c:gapWidth val="250"/>
        <c:overlap val="100"/>
        <c:axId val="773895368"/>
        <c:axId val="773896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c:v>
                </c:pt>
                <c:pt idx="1">
                  <c:v>-2.17</c:v>
                </c:pt>
                <c:pt idx="2">
                  <c:v>-2.23</c:v>
                </c:pt>
                <c:pt idx="3">
                  <c:v>-3.72</c:v>
                </c:pt>
                <c:pt idx="4">
                  <c:v>-2.36</c:v>
                </c:pt>
              </c:numCache>
            </c:numRef>
          </c:val>
          <c:smooth val="0"/>
          <c:extLst xmlns:c16r2="http://schemas.microsoft.com/office/drawing/2015/06/chart">
            <c:ext xmlns:c16="http://schemas.microsoft.com/office/drawing/2014/chart" uri="{C3380CC4-5D6E-409C-BE32-E72D297353CC}">
              <c16:uniqueId val="{00000002-5076-4D26-987C-2E4614DD1A88}"/>
            </c:ext>
          </c:extLst>
        </c:ser>
        <c:dLbls>
          <c:showLegendKey val="0"/>
          <c:showVal val="0"/>
          <c:showCatName val="0"/>
          <c:showSerName val="0"/>
          <c:showPercent val="0"/>
          <c:showBubbleSize val="0"/>
        </c:dLbls>
        <c:marker val="1"/>
        <c:smooth val="0"/>
        <c:axId val="773895368"/>
        <c:axId val="773896152"/>
      </c:lineChart>
      <c:catAx>
        <c:axId val="773895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3896152"/>
        <c:crosses val="autoZero"/>
        <c:auto val="1"/>
        <c:lblAlgn val="ctr"/>
        <c:lblOffset val="100"/>
        <c:tickLblSkip val="1"/>
        <c:tickMarkSkip val="1"/>
        <c:noMultiLvlLbl val="0"/>
      </c:catAx>
      <c:valAx>
        <c:axId val="773896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3895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c:v>
                </c:pt>
                <c:pt idx="2">
                  <c:v>#N/A</c:v>
                </c:pt>
                <c:pt idx="3">
                  <c:v>1.53</c:v>
                </c:pt>
                <c:pt idx="4">
                  <c:v>#N/A</c:v>
                </c:pt>
                <c:pt idx="5">
                  <c:v>0.15</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1EAA-4DBD-B058-4AE769A11B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EAA-4DBD-B058-4AE769A11B94}"/>
            </c:ext>
          </c:extLst>
        </c:ser>
        <c:ser>
          <c:idx val="2"/>
          <c:order val="2"/>
          <c:tx>
            <c:strRef>
              <c:f>データシート!$A$29</c:f>
              <c:strCache>
                <c:ptCount val="1"/>
                <c:pt idx="0">
                  <c:v>西諸地域介護認定審査事業特別会計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0.03</c:v>
                </c:pt>
                <c:pt idx="4">
                  <c:v>#N/A</c:v>
                </c:pt>
                <c:pt idx="5">
                  <c:v>0.05</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1EAA-4DBD-B058-4AE769A11B94}"/>
            </c:ext>
          </c:extLst>
        </c:ser>
        <c:ser>
          <c:idx val="3"/>
          <c:order val="3"/>
          <c:tx>
            <c:strRef>
              <c:f>データシート!$A$30</c:f>
              <c:strCache>
                <c:ptCount val="1"/>
                <c:pt idx="0">
                  <c:v>小林市下水道事業特別会計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0.25</c:v>
                </c:pt>
                <c:pt idx="4">
                  <c:v>#N/A</c:v>
                </c:pt>
                <c:pt idx="5">
                  <c:v>0.1</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3-1EAA-4DBD-B058-4AE769A11B94}"/>
            </c:ext>
          </c:extLst>
        </c:ser>
        <c:ser>
          <c:idx val="4"/>
          <c:order val="4"/>
          <c:tx>
            <c:strRef>
              <c:f>データシート!$A$31</c:f>
              <c:strCache>
                <c:ptCount val="1"/>
                <c:pt idx="0">
                  <c:v>小林市農業集落排水事業特別会計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0.05</c:v>
                </c:pt>
                <c:pt idx="4">
                  <c:v>#N/A</c:v>
                </c:pt>
                <c:pt idx="5">
                  <c:v>0.05</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4-1EAA-4DBD-B058-4AE769A11B94}"/>
            </c:ext>
          </c:extLst>
        </c:ser>
        <c:ser>
          <c:idx val="5"/>
          <c:order val="5"/>
          <c:tx>
            <c:strRef>
              <c:f>データシート!$A$32</c:f>
              <c:strCache>
                <c:ptCount val="1"/>
                <c:pt idx="0">
                  <c:v>小林市国民健康保険事業特別会計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0.43</c:v>
                </c:pt>
                <c:pt idx="2">
                  <c:v>#N/A</c:v>
                </c:pt>
                <c:pt idx="3">
                  <c:v>1.68</c:v>
                </c:pt>
                <c:pt idx="4">
                  <c:v>#N/A</c:v>
                </c:pt>
                <c:pt idx="5">
                  <c:v>2.09</c:v>
                </c:pt>
                <c:pt idx="6">
                  <c:v>#N/A</c:v>
                </c:pt>
                <c:pt idx="7">
                  <c:v>1.59</c:v>
                </c:pt>
                <c:pt idx="8">
                  <c:v>#N/A</c:v>
                </c:pt>
                <c:pt idx="9">
                  <c:v>1.24</c:v>
                </c:pt>
              </c:numCache>
            </c:numRef>
          </c:val>
          <c:extLst xmlns:c16r2="http://schemas.microsoft.com/office/drawing/2015/06/chart">
            <c:ext xmlns:c16="http://schemas.microsoft.com/office/drawing/2014/chart" uri="{C3380CC4-5D6E-409C-BE32-E72D297353CC}">
              <c16:uniqueId val="{00000005-1EAA-4DBD-B058-4AE769A11B94}"/>
            </c:ext>
          </c:extLst>
        </c:ser>
        <c:ser>
          <c:idx val="6"/>
          <c:order val="6"/>
          <c:tx>
            <c:strRef>
              <c:f>データシート!$A$33</c:f>
              <c:strCache>
                <c:ptCount val="1"/>
                <c:pt idx="0">
                  <c:v>小林市病院事業会計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2.42</c:v>
                </c:pt>
                <c:pt idx="2">
                  <c:v>#N/A</c:v>
                </c:pt>
                <c:pt idx="3">
                  <c:v>2.15</c:v>
                </c:pt>
                <c:pt idx="4">
                  <c:v>#N/A</c:v>
                </c:pt>
                <c:pt idx="5">
                  <c:v>1.28</c:v>
                </c:pt>
                <c:pt idx="6">
                  <c:v>#N/A</c:v>
                </c:pt>
                <c:pt idx="7">
                  <c:v>1.35</c:v>
                </c:pt>
                <c:pt idx="8">
                  <c:v>#N/A</c:v>
                </c:pt>
                <c:pt idx="9">
                  <c:v>1.67</c:v>
                </c:pt>
              </c:numCache>
            </c:numRef>
          </c:val>
          <c:extLst xmlns:c16r2="http://schemas.microsoft.com/office/drawing/2015/06/chart">
            <c:ext xmlns:c16="http://schemas.microsoft.com/office/drawing/2014/chart" uri="{C3380CC4-5D6E-409C-BE32-E72D297353CC}">
              <c16:uniqueId val="{00000006-1EAA-4DBD-B058-4AE769A11B94}"/>
            </c:ext>
          </c:extLst>
        </c:ser>
        <c:ser>
          <c:idx val="7"/>
          <c:order val="7"/>
          <c:tx>
            <c:strRef>
              <c:f>データシート!$A$34</c:f>
              <c:strCache>
                <c:ptCount val="1"/>
                <c:pt idx="0">
                  <c:v>小林市介護保険事業特別会計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0.22</c:v>
                </c:pt>
                <c:pt idx="2">
                  <c:v>#N/A</c:v>
                </c:pt>
                <c:pt idx="3">
                  <c:v>1</c:v>
                </c:pt>
                <c:pt idx="4">
                  <c:v>#N/A</c:v>
                </c:pt>
                <c:pt idx="5">
                  <c:v>0.78</c:v>
                </c:pt>
                <c:pt idx="6">
                  <c:v>#N/A</c:v>
                </c:pt>
                <c:pt idx="7">
                  <c:v>1.47</c:v>
                </c:pt>
                <c:pt idx="8">
                  <c:v>#N/A</c:v>
                </c:pt>
                <c:pt idx="9">
                  <c:v>1.69</c:v>
                </c:pt>
              </c:numCache>
            </c:numRef>
          </c:val>
          <c:extLst xmlns:c16r2="http://schemas.microsoft.com/office/drawing/2015/06/chart">
            <c:ext xmlns:c16="http://schemas.microsoft.com/office/drawing/2014/chart" uri="{C3380CC4-5D6E-409C-BE32-E72D297353CC}">
              <c16:uniqueId val="{00000007-1EAA-4DBD-B058-4AE769A11B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6.06</c:v>
                </c:pt>
                <c:pt idx="2">
                  <c:v>#N/A</c:v>
                </c:pt>
                <c:pt idx="3">
                  <c:v>3.68</c:v>
                </c:pt>
                <c:pt idx="4">
                  <c:v>#N/A</c:v>
                </c:pt>
                <c:pt idx="5">
                  <c:v>3.89</c:v>
                </c:pt>
                <c:pt idx="6">
                  <c:v>#N/A</c:v>
                </c:pt>
                <c:pt idx="7">
                  <c:v>3.68</c:v>
                </c:pt>
                <c:pt idx="8">
                  <c:v>#N/A</c:v>
                </c:pt>
                <c:pt idx="9">
                  <c:v>3.13</c:v>
                </c:pt>
              </c:numCache>
            </c:numRef>
          </c:val>
          <c:extLst xmlns:c16r2="http://schemas.microsoft.com/office/drawing/2015/06/chart">
            <c:ext xmlns:c16="http://schemas.microsoft.com/office/drawing/2014/chart" uri="{C3380CC4-5D6E-409C-BE32-E72D297353CC}">
              <c16:uniqueId val="{00000008-1EAA-4DBD-B058-4AE769A11B94}"/>
            </c:ext>
          </c:extLst>
        </c:ser>
        <c:ser>
          <c:idx val="9"/>
          <c:order val="9"/>
          <c:tx>
            <c:strRef>
              <c:f>データシート!$A$36</c:f>
              <c:strCache>
                <c:ptCount val="1"/>
                <c:pt idx="0">
                  <c:v>小林市水道事業会計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3.38</c:v>
                </c:pt>
                <c:pt idx="2">
                  <c:v>#N/A</c:v>
                </c:pt>
                <c:pt idx="3">
                  <c:v>2.31</c:v>
                </c:pt>
                <c:pt idx="4">
                  <c:v>#N/A</c:v>
                </c:pt>
                <c:pt idx="5">
                  <c:v>3.23</c:v>
                </c:pt>
                <c:pt idx="6">
                  <c:v>#N/A</c:v>
                </c:pt>
                <c:pt idx="7">
                  <c:v>4.0999999999999996</c:v>
                </c:pt>
                <c:pt idx="8">
                  <c:v>#N/A</c:v>
                </c:pt>
                <c:pt idx="9">
                  <c:v>4.17</c:v>
                </c:pt>
              </c:numCache>
            </c:numRef>
          </c:val>
          <c:extLst xmlns:c16r2="http://schemas.microsoft.com/office/drawing/2015/06/chart">
            <c:ext xmlns:c16="http://schemas.microsoft.com/office/drawing/2014/chart" uri="{C3380CC4-5D6E-409C-BE32-E72D297353CC}">
              <c16:uniqueId val="{00000009-1EAA-4DBD-B058-4AE769A11B94}"/>
            </c:ext>
          </c:extLst>
        </c:ser>
        <c:dLbls>
          <c:showLegendKey val="0"/>
          <c:showVal val="0"/>
          <c:showCatName val="0"/>
          <c:showSerName val="0"/>
          <c:showPercent val="0"/>
          <c:showBubbleSize val="0"/>
        </c:dLbls>
        <c:gapWidth val="150"/>
        <c:overlap val="100"/>
        <c:axId val="947175904"/>
        <c:axId val="947179040"/>
      </c:barChart>
      <c:catAx>
        <c:axId val="94717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7179040"/>
        <c:crosses val="autoZero"/>
        <c:auto val="1"/>
        <c:lblAlgn val="ctr"/>
        <c:lblOffset val="100"/>
        <c:tickLblSkip val="1"/>
        <c:tickMarkSkip val="1"/>
        <c:noMultiLvlLbl val="0"/>
      </c:catAx>
      <c:valAx>
        <c:axId val="94717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17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2655</c:v>
                </c:pt>
                <c:pt idx="5">
                  <c:v>2600</c:v>
                </c:pt>
                <c:pt idx="8">
                  <c:v>2628</c:v>
                </c:pt>
                <c:pt idx="11">
                  <c:v>2607</c:v>
                </c:pt>
                <c:pt idx="14">
                  <c:v>2466</c:v>
                </c:pt>
              </c:numCache>
            </c:numRef>
          </c:val>
          <c:extLst xmlns:c16r2="http://schemas.microsoft.com/office/drawing/2015/06/chart">
            <c:ext xmlns:c16="http://schemas.microsoft.com/office/drawing/2014/chart" uri="{C3380CC4-5D6E-409C-BE32-E72D297353CC}">
              <c16:uniqueId val="{00000000-5A88-4698-807C-E3A6B9CB95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A88-4698-807C-E3A6B9CB95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8</c:v>
                </c:pt>
                <c:pt idx="6">
                  <c:v>5</c:v>
                </c:pt>
                <c:pt idx="9">
                  <c:v>3</c:v>
                </c:pt>
                <c:pt idx="12">
                  <c:v>1</c:v>
                </c:pt>
              </c:numCache>
            </c:numRef>
          </c:val>
          <c:extLst xmlns:c16r2="http://schemas.microsoft.com/office/drawing/2015/06/chart">
            <c:ext xmlns:c16="http://schemas.microsoft.com/office/drawing/2014/chart" uri="{C3380CC4-5D6E-409C-BE32-E72D297353CC}">
              <c16:uniqueId val="{00000002-5A88-4698-807C-E3A6B9CB95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c:v>
                </c:pt>
                <c:pt idx="3">
                  <c:v>73</c:v>
                </c:pt>
                <c:pt idx="6">
                  <c:v>47</c:v>
                </c:pt>
                <c:pt idx="9">
                  <c:v>47</c:v>
                </c:pt>
                <c:pt idx="12">
                  <c:v>47</c:v>
                </c:pt>
              </c:numCache>
            </c:numRef>
          </c:val>
          <c:extLst xmlns:c16r2="http://schemas.microsoft.com/office/drawing/2015/06/chart">
            <c:ext xmlns:c16="http://schemas.microsoft.com/office/drawing/2014/chart" uri="{C3380CC4-5D6E-409C-BE32-E72D297353CC}">
              <c16:uniqueId val="{00000003-5A88-4698-807C-E3A6B9CB95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633</c:v>
                </c:pt>
                <c:pt idx="3">
                  <c:v>673</c:v>
                </c:pt>
                <c:pt idx="6">
                  <c:v>632</c:v>
                </c:pt>
                <c:pt idx="9">
                  <c:v>640</c:v>
                </c:pt>
                <c:pt idx="12">
                  <c:v>636</c:v>
                </c:pt>
              </c:numCache>
            </c:numRef>
          </c:val>
          <c:extLst xmlns:c16r2="http://schemas.microsoft.com/office/drawing/2015/06/chart">
            <c:ext xmlns:c16="http://schemas.microsoft.com/office/drawing/2014/chart" uri="{C3380CC4-5D6E-409C-BE32-E72D297353CC}">
              <c16:uniqueId val="{00000004-5A88-4698-807C-E3A6B9CB95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A88-4698-807C-E3A6B9CB95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A88-4698-807C-E3A6B9CB95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3178</c:v>
                </c:pt>
                <c:pt idx="3">
                  <c:v>3145</c:v>
                </c:pt>
                <c:pt idx="6">
                  <c:v>3242</c:v>
                </c:pt>
                <c:pt idx="9">
                  <c:v>3180</c:v>
                </c:pt>
                <c:pt idx="12">
                  <c:v>3226</c:v>
                </c:pt>
              </c:numCache>
            </c:numRef>
          </c:val>
          <c:extLst xmlns:c16r2="http://schemas.microsoft.com/office/drawing/2015/06/chart">
            <c:ext xmlns:c16="http://schemas.microsoft.com/office/drawing/2014/chart" uri="{C3380CC4-5D6E-409C-BE32-E72D297353CC}">
              <c16:uniqueId val="{00000007-5A88-4698-807C-E3A6B9CB9587}"/>
            </c:ext>
          </c:extLst>
        </c:ser>
        <c:dLbls>
          <c:showLegendKey val="0"/>
          <c:showVal val="0"/>
          <c:showCatName val="0"/>
          <c:showSerName val="0"/>
          <c:showPercent val="0"/>
          <c:showBubbleSize val="0"/>
        </c:dLbls>
        <c:gapWidth val="100"/>
        <c:overlap val="100"/>
        <c:axId val="947175512"/>
        <c:axId val="947177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1254</c:v>
                </c:pt>
                <c:pt idx="2">
                  <c:v>#N/A</c:v>
                </c:pt>
                <c:pt idx="3">
                  <c:v>#N/A</c:v>
                </c:pt>
                <c:pt idx="4">
                  <c:v>1299</c:v>
                </c:pt>
                <c:pt idx="5">
                  <c:v>#N/A</c:v>
                </c:pt>
                <c:pt idx="6">
                  <c:v>#N/A</c:v>
                </c:pt>
                <c:pt idx="7">
                  <c:v>1298</c:v>
                </c:pt>
                <c:pt idx="8">
                  <c:v>#N/A</c:v>
                </c:pt>
                <c:pt idx="9">
                  <c:v>#N/A</c:v>
                </c:pt>
                <c:pt idx="10">
                  <c:v>1263</c:v>
                </c:pt>
                <c:pt idx="11">
                  <c:v>#N/A</c:v>
                </c:pt>
                <c:pt idx="12">
                  <c:v>#N/A</c:v>
                </c:pt>
                <c:pt idx="13">
                  <c:v>1444</c:v>
                </c:pt>
                <c:pt idx="14">
                  <c:v>#N/A</c:v>
                </c:pt>
              </c:numCache>
            </c:numRef>
          </c:val>
          <c:smooth val="0"/>
          <c:extLst xmlns:c16r2="http://schemas.microsoft.com/office/drawing/2015/06/chart">
            <c:ext xmlns:c16="http://schemas.microsoft.com/office/drawing/2014/chart" uri="{C3380CC4-5D6E-409C-BE32-E72D297353CC}">
              <c16:uniqueId val="{00000008-5A88-4698-807C-E3A6B9CB9587}"/>
            </c:ext>
          </c:extLst>
        </c:ser>
        <c:dLbls>
          <c:showLegendKey val="0"/>
          <c:showVal val="0"/>
          <c:showCatName val="0"/>
          <c:showSerName val="0"/>
          <c:showPercent val="0"/>
          <c:showBubbleSize val="0"/>
        </c:dLbls>
        <c:marker val="1"/>
        <c:smooth val="0"/>
        <c:axId val="947175512"/>
        <c:axId val="947177472"/>
      </c:lineChart>
      <c:catAx>
        <c:axId val="94717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7177472"/>
        <c:crosses val="autoZero"/>
        <c:auto val="1"/>
        <c:lblAlgn val="ctr"/>
        <c:lblOffset val="100"/>
        <c:tickLblSkip val="1"/>
        <c:tickMarkSkip val="1"/>
        <c:noMultiLvlLbl val="0"/>
      </c:catAx>
      <c:valAx>
        <c:axId val="94717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175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23357</c:v>
                </c:pt>
                <c:pt idx="5">
                  <c:v>23013</c:v>
                </c:pt>
                <c:pt idx="8">
                  <c:v>23966</c:v>
                </c:pt>
                <c:pt idx="11">
                  <c:v>23074</c:v>
                </c:pt>
                <c:pt idx="14">
                  <c:v>22799</c:v>
                </c:pt>
              </c:numCache>
            </c:numRef>
          </c:val>
          <c:extLst xmlns:c16r2="http://schemas.microsoft.com/office/drawing/2015/06/chart">
            <c:ext xmlns:c16="http://schemas.microsoft.com/office/drawing/2014/chart" uri="{C3380CC4-5D6E-409C-BE32-E72D297353CC}">
              <c16:uniqueId val="{00000000-9CBA-455B-A7E4-D82EBFBB43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1541</c:v>
                </c:pt>
                <c:pt idx="5">
                  <c:v>1755</c:v>
                </c:pt>
                <c:pt idx="8">
                  <c:v>2157</c:v>
                </c:pt>
                <c:pt idx="11">
                  <c:v>2200</c:v>
                </c:pt>
                <c:pt idx="14">
                  <c:v>2224</c:v>
                </c:pt>
              </c:numCache>
            </c:numRef>
          </c:val>
          <c:extLst xmlns:c16r2="http://schemas.microsoft.com/office/drawing/2015/06/chart">
            <c:ext xmlns:c16="http://schemas.microsoft.com/office/drawing/2014/chart" uri="{C3380CC4-5D6E-409C-BE32-E72D297353CC}">
              <c16:uniqueId val="{00000001-9CBA-455B-A7E4-D82EBFBB43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5104</c:v>
                </c:pt>
                <c:pt idx="5">
                  <c:v>6142</c:v>
                </c:pt>
                <c:pt idx="8">
                  <c:v>4599</c:v>
                </c:pt>
                <c:pt idx="11">
                  <c:v>4086</c:v>
                </c:pt>
                <c:pt idx="14">
                  <c:v>4433</c:v>
                </c:pt>
              </c:numCache>
            </c:numRef>
          </c:val>
          <c:extLst xmlns:c16r2="http://schemas.microsoft.com/office/drawing/2015/06/chart">
            <c:ext xmlns:c16="http://schemas.microsoft.com/office/drawing/2014/chart" uri="{C3380CC4-5D6E-409C-BE32-E72D297353CC}">
              <c16:uniqueId val="{00000002-9CBA-455B-A7E4-D82EBFBB43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BA-455B-A7E4-D82EBFBB43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BA-455B-A7E4-D82EBFBB43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CBA-455B-A7E4-D82EBFBB43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3539</c:v>
                </c:pt>
                <c:pt idx="3">
                  <c:v>3562</c:v>
                </c:pt>
                <c:pt idx="6">
                  <c:v>3568</c:v>
                </c:pt>
                <c:pt idx="9">
                  <c:v>3385</c:v>
                </c:pt>
                <c:pt idx="12">
                  <c:v>3187</c:v>
                </c:pt>
              </c:numCache>
            </c:numRef>
          </c:val>
          <c:extLst xmlns:c16r2="http://schemas.microsoft.com/office/drawing/2015/06/chart">
            <c:ext xmlns:c16="http://schemas.microsoft.com/office/drawing/2014/chart" uri="{C3380CC4-5D6E-409C-BE32-E72D297353CC}">
              <c16:uniqueId val="{00000006-9CBA-455B-A7E4-D82EBFBB43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356</c:v>
                </c:pt>
                <c:pt idx="3">
                  <c:v>284</c:v>
                </c:pt>
                <c:pt idx="6">
                  <c:v>238</c:v>
                </c:pt>
                <c:pt idx="9">
                  <c:v>192</c:v>
                </c:pt>
                <c:pt idx="12">
                  <c:v>145</c:v>
                </c:pt>
              </c:numCache>
            </c:numRef>
          </c:val>
          <c:extLst xmlns:c16r2="http://schemas.microsoft.com/office/drawing/2015/06/chart">
            <c:ext xmlns:c16="http://schemas.microsoft.com/office/drawing/2014/chart" uri="{C3380CC4-5D6E-409C-BE32-E72D297353CC}">
              <c16:uniqueId val="{00000007-9CBA-455B-A7E4-D82EBFBB43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9071</c:v>
                </c:pt>
                <c:pt idx="3">
                  <c:v>9207</c:v>
                </c:pt>
                <c:pt idx="6">
                  <c:v>9038</c:v>
                </c:pt>
                <c:pt idx="9">
                  <c:v>8699</c:v>
                </c:pt>
                <c:pt idx="12">
                  <c:v>8569</c:v>
                </c:pt>
              </c:numCache>
            </c:numRef>
          </c:val>
          <c:extLst xmlns:c16r2="http://schemas.microsoft.com/office/drawing/2015/06/chart">
            <c:ext xmlns:c16="http://schemas.microsoft.com/office/drawing/2014/chart" uri="{C3380CC4-5D6E-409C-BE32-E72D297353CC}">
              <c16:uniqueId val="{00000008-9CBA-455B-A7E4-D82EBFBB43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CBA-455B-A7E4-D82EBFBB43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28891</c:v>
                </c:pt>
                <c:pt idx="3">
                  <c:v>29258</c:v>
                </c:pt>
                <c:pt idx="6">
                  <c:v>30803</c:v>
                </c:pt>
                <c:pt idx="9">
                  <c:v>30280</c:v>
                </c:pt>
                <c:pt idx="12">
                  <c:v>29972</c:v>
                </c:pt>
              </c:numCache>
            </c:numRef>
          </c:val>
          <c:extLst xmlns:c16r2="http://schemas.microsoft.com/office/drawing/2015/06/chart">
            <c:ext xmlns:c16="http://schemas.microsoft.com/office/drawing/2014/chart" uri="{C3380CC4-5D6E-409C-BE32-E72D297353CC}">
              <c16:uniqueId val="{0000000A-9CBA-455B-A7E4-D82EBFBB438B}"/>
            </c:ext>
          </c:extLst>
        </c:ser>
        <c:dLbls>
          <c:showLegendKey val="0"/>
          <c:showVal val="0"/>
          <c:showCatName val="0"/>
          <c:showSerName val="0"/>
          <c:showPercent val="0"/>
          <c:showBubbleSize val="0"/>
        </c:dLbls>
        <c:gapWidth val="100"/>
        <c:overlap val="100"/>
        <c:axId val="947178256"/>
        <c:axId val="947178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11854</c:v>
                </c:pt>
                <c:pt idx="2">
                  <c:v>#N/A</c:v>
                </c:pt>
                <c:pt idx="3">
                  <c:v>#N/A</c:v>
                </c:pt>
                <c:pt idx="4">
                  <c:v>11401</c:v>
                </c:pt>
                <c:pt idx="5">
                  <c:v>#N/A</c:v>
                </c:pt>
                <c:pt idx="6">
                  <c:v>#N/A</c:v>
                </c:pt>
                <c:pt idx="7">
                  <c:v>12926</c:v>
                </c:pt>
                <c:pt idx="8">
                  <c:v>#N/A</c:v>
                </c:pt>
                <c:pt idx="9">
                  <c:v>#N/A</c:v>
                </c:pt>
                <c:pt idx="10">
                  <c:v>13195</c:v>
                </c:pt>
                <c:pt idx="11">
                  <c:v>#N/A</c:v>
                </c:pt>
                <c:pt idx="12">
                  <c:v>#N/A</c:v>
                </c:pt>
                <c:pt idx="13">
                  <c:v>12418</c:v>
                </c:pt>
                <c:pt idx="14">
                  <c:v>#N/A</c:v>
                </c:pt>
              </c:numCache>
            </c:numRef>
          </c:val>
          <c:smooth val="0"/>
          <c:extLst xmlns:c16r2="http://schemas.microsoft.com/office/drawing/2015/06/chart">
            <c:ext xmlns:c16="http://schemas.microsoft.com/office/drawing/2014/chart" uri="{C3380CC4-5D6E-409C-BE32-E72D297353CC}">
              <c16:uniqueId val="{0000000B-9CBA-455B-A7E4-D82EBFBB438B}"/>
            </c:ext>
          </c:extLst>
        </c:ser>
        <c:dLbls>
          <c:showLegendKey val="0"/>
          <c:showVal val="0"/>
          <c:showCatName val="0"/>
          <c:showSerName val="0"/>
          <c:showPercent val="0"/>
          <c:showBubbleSize val="0"/>
        </c:dLbls>
        <c:marker val="1"/>
        <c:smooth val="0"/>
        <c:axId val="947178256"/>
        <c:axId val="947178648"/>
      </c:lineChart>
      <c:catAx>
        <c:axId val="94717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7178648"/>
        <c:crosses val="autoZero"/>
        <c:auto val="1"/>
        <c:lblAlgn val="ctr"/>
        <c:lblOffset val="100"/>
        <c:tickLblSkip val="1"/>
        <c:tickMarkSkip val="1"/>
        <c:noMultiLvlLbl val="0"/>
      </c:catAx>
      <c:valAx>
        <c:axId val="947178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17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1622</c:v>
                </c:pt>
                <c:pt idx="1">
                  <c:v>1126</c:v>
                </c:pt>
                <c:pt idx="2">
                  <c:v>880</c:v>
                </c:pt>
              </c:numCache>
            </c:numRef>
          </c:val>
          <c:extLst xmlns:c16r2="http://schemas.microsoft.com/office/drawing/2015/06/chart">
            <c:ext xmlns:c16="http://schemas.microsoft.com/office/drawing/2014/chart" uri="{C3380CC4-5D6E-409C-BE32-E72D297353CC}">
              <c16:uniqueId val="{00000000-E518-4275-B191-77AC288E21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633</c:v>
                </c:pt>
                <c:pt idx="1">
                  <c:v>633</c:v>
                </c:pt>
                <c:pt idx="2">
                  <c:v>633</c:v>
                </c:pt>
              </c:numCache>
            </c:numRef>
          </c:val>
          <c:extLst xmlns:c16r2="http://schemas.microsoft.com/office/drawing/2015/06/chart">
            <c:ext xmlns:c16="http://schemas.microsoft.com/office/drawing/2014/chart" uri="{C3380CC4-5D6E-409C-BE32-E72D297353CC}">
              <c16:uniqueId val="{00000001-E518-4275-B191-77AC288E21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6333</c:v>
                </c:pt>
                <c:pt idx="1">
                  <c:v>5868</c:v>
                </c:pt>
                <c:pt idx="2">
                  <c:v>5417</c:v>
                </c:pt>
              </c:numCache>
            </c:numRef>
          </c:val>
          <c:extLst xmlns:c16r2="http://schemas.microsoft.com/office/drawing/2015/06/chart">
            <c:ext xmlns:c16="http://schemas.microsoft.com/office/drawing/2014/chart" uri="{C3380CC4-5D6E-409C-BE32-E72D297353CC}">
              <c16:uniqueId val="{00000002-E518-4275-B191-77AC288E21C1}"/>
            </c:ext>
          </c:extLst>
        </c:ser>
        <c:dLbls>
          <c:showLegendKey val="0"/>
          <c:showVal val="0"/>
          <c:showCatName val="0"/>
          <c:showSerName val="0"/>
          <c:showPercent val="0"/>
          <c:showBubbleSize val="0"/>
        </c:dLbls>
        <c:gapWidth val="120"/>
        <c:overlap val="100"/>
        <c:axId val="662955296"/>
        <c:axId val="662954904"/>
      </c:barChart>
      <c:catAx>
        <c:axId val="66295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62954904"/>
        <c:crosses val="autoZero"/>
        <c:auto val="1"/>
        <c:lblAlgn val="ctr"/>
        <c:lblOffset val="100"/>
        <c:tickLblSkip val="1"/>
        <c:tickMarkSkip val="1"/>
        <c:noMultiLvlLbl val="0"/>
      </c:catAx>
      <c:valAx>
        <c:axId val="662954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6295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60.1</c:v>
                </c:pt>
                <c:pt idx="16">
                  <c:v>70.900000000000006</c:v>
                </c:pt>
                <c:pt idx="24">
                  <c:v>76.400000000000006</c:v>
                </c:pt>
                <c:pt idx="32">
                  <c:v>72.5</c:v>
                </c:pt>
              </c:numCache>
            </c:numRef>
          </c:xVal>
          <c:yVal>
            <c:numRef>
              <c:f>公会計指標分析・財政指標組合せ分析表!$BP$51:$DC$51</c:f>
              <c:numCache>
                <c:formatCode>#,##0.0;"▲ "#,##0.0</c:formatCode>
                <c:ptCount val="40"/>
                <c:pt idx="8">
                  <c:v>93.5</c:v>
                </c:pt>
                <c:pt idx="16">
                  <c:v>108.6</c:v>
                </c:pt>
                <c:pt idx="24">
                  <c:v>111.9</c:v>
                </c:pt>
                <c:pt idx="32">
                  <c:v>105.7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ser>
        <c:dLbls>
          <c:showLegendKey val="0"/>
          <c:showVal val="1"/>
          <c:showCatName val="0"/>
          <c:showSerName val="0"/>
          <c:showPercent val="0"/>
          <c:showBubbleSize val="0"/>
        </c:dLbls>
        <c:axId val="662956472"/>
        <c:axId val="662955688"/>
      </c:scatterChart>
      <c:valAx>
        <c:axId val="662956472"/>
        <c:scaling>
          <c:orientation val="minMax"/>
          <c:max val="78"/>
          <c:min val="5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786738594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662955688"/>
        <c:crosses val="autoZero"/>
        <c:crossBetween val="midCat"/>
      </c:valAx>
      <c:valAx>
        <c:axId val="662955688"/>
        <c:scaling>
          <c:orientation val="minMax"/>
          <c:max val="123"/>
          <c:min val="4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2177024584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662956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10.4</c:v>
                </c:pt>
                <c:pt idx="16">
                  <c:v>10.5</c:v>
                </c:pt>
                <c:pt idx="24">
                  <c:v>10.7</c:v>
                </c:pt>
                <c:pt idx="32">
                  <c:v>11.3</c:v>
                </c:pt>
              </c:numCache>
            </c:numRef>
          </c:xVal>
          <c:yVal>
            <c:numRef>
              <c:f>公会計指標分析・財政指標組合せ分析表!$BP$73:$DC$73</c:f>
              <c:numCache>
                <c:formatCode>#,##0.0;"▲ "#,##0.0</c:formatCode>
                <c:ptCount val="40"/>
                <c:pt idx="0">
                  <c:v>96</c:v>
                </c:pt>
                <c:pt idx="8">
                  <c:v>93.5</c:v>
                </c:pt>
                <c:pt idx="16">
                  <c:v>108.6</c:v>
                </c:pt>
                <c:pt idx="24">
                  <c:v>111.9</c:v>
                </c:pt>
                <c:pt idx="32">
                  <c:v>105.7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ser>
        <c:dLbls>
          <c:showLegendKey val="0"/>
          <c:showVal val="1"/>
          <c:showCatName val="0"/>
          <c:showSerName val="0"/>
          <c:showPercent val="0"/>
          <c:showBubbleSize val="0"/>
        </c:dLbls>
        <c:axId val="662957256"/>
        <c:axId val="662954512"/>
      </c:scatterChart>
      <c:valAx>
        <c:axId val="662957256"/>
        <c:scaling>
          <c:orientation val="minMax"/>
          <c:max val="11.5"/>
          <c:min val="9.300000000000000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662954512"/>
        <c:crosses val="autoZero"/>
        <c:crossBetween val="midCat"/>
      </c:valAx>
      <c:valAx>
        <c:axId val="662954512"/>
        <c:scaling>
          <c:orientation val="minMax"/>
          <c:max val="123"/>
          <c:min val="4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11723825218"/>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662957256"/>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45,334
44,766
562.95
28,646,095
28,174,094
439,488
14,027,907
29,972,189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収益の大きい一部の企業の設備投資と業績悪化により法人関係税が減収した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個人関係税及び固定資産税が増加した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税収は増加した。しかし、</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歳入全体に占める自主財源の割合が３割程度しかないため、財政基盤が弱く、類似団体内平均値をやや下回っている。</a:t>
          </a:r>
          <a:endPar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今後も経費全般について見直しを行い歳出の抑制を図るとともに、更なる徴収業務の強化に取り組み、財政基盤の強化に努める。</a:t>
          </a:r>
          <a:endParaRPr lang="x-none"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歳入が減少し、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たことにより、全体として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歳入については、自主財源は増加したものの、</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依存財源の減少が上回ったことにより減少していることから、自主財源の確保に努める。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行財政改革への取組を通じて経常経費を含めた歳出の削減に努める。</a:t>
          </a:r>
          <a:endPar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19413</xdr:rowOff>
    </xdr:from>
    <xdr:to>
      <xdr:col>23</xdr:col>
      <xdr:colOff>133350</xdr:colOff>
      <xdr:row>61</xdr:row>
      <xdr:rowOff>84909</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047786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156391</xdr:rowOff>
    </xdr:from>
    <xdr:to>
      <xdr:col>19</xdr:col>
      <xdr:colOff>133350</xdr:colOff>
      <xdr:row>61</xdr:row>
      <xdr:rowOff>19413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04433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94343</xdr:rowOff>
    </xdr:from>
    <xdr:to>
      <xdr:col>15</xdr:col>
      <xdr:colOff>82550</xdr:colOff>
      <xdr:row>60</xdr:row>
      <xdr:rowOff>156391</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3813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28847</xdr:rowOff>
    </xdr:from>
    <xdr:to>
      <xdr:col>11</xdr:col>
      <xdr:colOff>31750</xdr:colOff>
      <xdr:row>60</xdr:row>
      <xdr:rowOff>94343</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31584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34109</xdr:rowOff>
    </xdr:from>
    <xdr:to>
      <xdr:col>23</xdr:col>
      <xdr:colOff>184150</xdr:colOff>
      <xdr:row>61</xdr:row>
      <xdr:rowOff>135709</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6186</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140063</xdr:rowOff>
    </xdr:from>
    <xdr:to>
      <xdr:col>19</xdr:col>
      <xdr:colOff>184150</xdr:colOff>
      <xdr:row>61</xdr:row>
      <xdr:rowOff>70213</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54990</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51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105591</xdr:rowOff>
    </xdr:from>
    <xdr:to>
      <xdr:col>15</xdr:col>
      <xdr:colOff>133350</xdr:colOff>
      <xdr:row>61</xdr:row>
      <xdr:rowOff>35741</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20518</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43543</xdr:rowOff>
    </xdr:from>
    <xdr:to>
      <xdr:col>11</xdr:col>
      <xdr:colOff>82550</xdr:colOff>
      <xdr:row>60</xdr:row>
      <xdr:rowOff>145143</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129920</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149497</xdr:rowOff>
    </xdr:from>
    <xdr:to>
      <xdr:col>7</xdr:col>
      <xdr:colOff>31750</xdr:colOff>
      <xdr:row>60</xdr:row>
      <xdr:rowOff>79647</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64424</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公共施設等については、集合化・複合化や施設の長寿命化に取り組み、維持管理コスト縮減に努める。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指定管理者制度の運用や市の事務事業の民間委託等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の検討により経費圧縮に努める。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87805</xdr:rowOff>
    </xdr:from>
    <xdr:to>
      <xdr:col>23</xdr:col>
      <xdr:colOff>133350</xdr:colOff>
      <xdr:row>81</xdr:row>
      <xdr:rowOff>99037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3975255"/>
          <a:ext cx="8382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86719</xdr:rowOff>
    </xdr:from>
    <xdr:to>
      <xdr:col>19</xdr:col>
      <xdr:colOff>133350</xdr:colOff>
      <xdr:row>81</xdr:row>
      <xdr:rowOff>87805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397416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79983</xdr:rowOff>
    </xdr:from>
    <xdr:to>
      <xdr:col>15</xdr:col>
      <xdr:colOff>82550</xdr:colOff>
      <xdr:row>81</xdr:row>
      <xdr:rowOff>86719</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3967433"/>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79983</xdr:rowOff>
    </xdr:from>
    <xdr:to>
      <xdr:col>11</xdr:col>
      <xdr:colOff>31750</xdr:colOff>
      <xdr:row>81</xdr:row>
      <xdr:rowOff>87531</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flipV="1">
          <a:off x="1447800" y="13967433"/>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48237</xdr:rowOff>
    </xdr:from>
    <xdr:to>
      <xdr:col>23</xdr:col>
      <xdr:colOff>184150</xdr:colOff>
      <xdr:row>81</xdr:row>
      <xdr:rowOff>149837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39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64764</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78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37005</xdr:rowOff>
    </xdr:from>
    <xdr:to>
      <xdr:col>19</xdr:col>
      <xdr:colOff>184150</xdr:colOff>
      <xdr:row>81</xdr:row>
      <xdr:rowOff>138605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39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148782</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69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35919</xdr:rowOff>
    </xdr:from>
    <xdr:to>
      <xdr:col>15</xdr:col>
      <xdr:colOff>133350</xdr:colOff>
      <xdr:row>81</xdr:row>
      <xdr:rowOff>137519</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392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147696</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69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29183</xdr:rowOff>
    </xdr:from>
    <xdr:to>
      <xdr:col>11</xdr:col>
      <xdr:colOff>82550</xdr:colOff>
      <xdr:row>81</xdr:row>
      <xdr:rowOff>130783</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39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140960</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68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36731</xdr:rowOff>
    </xdr:from>
    <xdr:to>
      <xdr:col>7</xdr:col>
      <xdr:colOff>31750</xdr:colOff>
      <xdr:row>81</xdr:row>
      <xdr:rowOff>138331</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9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148508</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69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年度まで新規採用職員数を抑制したことで、類似団体平均を下回っている。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給与制度の適正化を研究・検討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34572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179800" y="1477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74789</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5290800" y="1477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88195</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4401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88195</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3512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299</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135766</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一般職にかかる新規採用職員数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年度までは退職者の２分の１に、平成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年度までは退職者の３分の２とし、定員管理の適正化を図ってき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業務の整理統合・集約化など業務改善を図るとともに、新たな行政需要や複雑化する行政課題への対応など業務量に応じた適正な定員管理に努める。</a:t>
          </a:r>
          <a:endPar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123976</xdr:rowOff>
    </xdr:from>
    <xdr:to>
      <xdr:col>81</xdr:col>
      <xdr:colOff>44450</xdr:colOff>
      <xdr:row>61</xdr:row>
      <xdr:rowOff>128572</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179800" y="1058242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103294</xdr:rowOff>
    </xdr:from>
    <xdr:to>
      <xdr:col>77</xdr:col>
      <xdr:colOff>44450</xdr:colOff>
      <xdr:row>61</xdr:row>
      <xdr:rowOff>123976</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5290800" y="10561744"/>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100995</xdr:rowOff>
    </xdr:from>
    <xdr:to>
      <xdr:col>72</xdr:col>
      <xdr:colOff>203200</xdr:colOff>
      <xdr:row>61</xdr:row>
      <xdr:rowOff>103294</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4401800" y="10559445"/>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100995</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a:off x="13512800" y="1055370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77772</xdr:rowOff>
    </xdr:from>
    <xdr:to>
      <xdr:col>81</xdr:col>
      <xdr:colOff>95250</xdr:colOff>
      <xdr:row>62</xdr:row>
      <xdr:rowOff>7922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94299</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38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73176</xdr:rowOff>
    </xdr:from>
    <xdr:to>
      <xdr:col>77</xdr:col>
      <xdr:colOff>95250</xdr:colOff>
      <xdr:row>62</xdr:row>
      <xdr:rowOff>3326</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13503</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30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164271</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50195</xdr:rowOff>
    </xdr:from>
    <xdr:to>
      <xdr:col>68</xdr:col>
      <xdr:colOff>203200</xdr:colOff>
      <xdr:row>61</xdr:row>
      <xdr:rowOff>151795</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161972</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27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44450</xdr:rowOff>
    </xdr:from>
    <xdr:to>
      <xdr:col>64</xdr:col>
      <xdr:colOff>152400</xdr:colOff>
      <xdr:row>61</xdr:row>
      <xdr:rowOff>146050</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156227</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普通交付税が前年度に比較して減少したことに加え、地方債の元利償還金の増加及び事業費補正により基準財政需要額に算入された公債費の減少を受け、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今後、新庁舎建設事業に伴う元金償還が予定されており、実質公債費の上昇が見込まれる。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自主財源の確保や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より効果の高い事業に選択と集中を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図り、資金余力を生み出し、地方債の借入と償還のバランスをとることで地方債残高の計画的な圧縮に努める。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xmlns=""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xmlns=""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xmlns=""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52176</xdr:rowOff>
    </xdr:from>
    <xdr:to>
      <xdr:col>81</xdr:col>
      <xdr:colOff>44450</xdr:colOff>
      <xdr:row>37</xdr:row>
      <xdr:rowOff>64241</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179800" y="639582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xmlns=""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48154</xdr:rowOff>
    </xdr:from>
    <xdr:to>
      <xdr:col>77</xdr:col>
      <xdr:colOff>44450</xdr:colOff>
      <xdr:row>37</xdr:row>
      <xdr:rowOff>52176</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5290800" y="639180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48154</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a:off x="14401800" y="638979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44133</xdr:rowOff>
    </xdr:from>
    <xdr:to>
      <xdr:col>68</xdr:col>
      <xdr:colOff>152400</xdr:colOff>
      <xdr:row>37</xdr:row>
      <xdr:rowOff>46143</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a:off x="13512800" y="638778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13441</xdr:rowOff>
    </xdr:from>
    <xdr:to>
      <xdr:col>81</xdr:col>
      <xdr:colOff>95250</xdr:colOff>
      <xdr:row>37</xdr:row>
      <xdr:rowOff>115041</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9672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156968</xdr:rowOff>
    </xdr:from>
    <xdr:ext cx="762000" cy="259045"/>
    <xdr:sp macro="" textlink="">
      <xdr:nvSpPr>
        <xdr:cNvPr id="406" name="公債費負担の状況該当値テキスト">
          <a:extLst>
            <a:ext uri="{FF2B5EF4-FFF2-40B4-BE49-F238E27FC236}">
              <a16:creationId xmlns:a16="http://schemas.microsoft.com/office/drawing/2014/main" xmlns="" id="{00000000-0008-0000-0300-000096010000}"/>
            </a:ext>
          </a:extLst>
        </xdr:cNvPr>
        <xdr:cNvSpPr txBox="1"/>
      </xdr:nvSpPr>
      <xdr:spPr>
        <a:xfrm>
          <a:off x="17106900" y="63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1376</xdr:rowOff>
    </xdr:from>
    <xdr:to>
      <xdr:col>77</xdr:col>
      <xdr:colOff>95250</xdr:colOff>
      <xdr:row>37</xdr:row>
      <xdr:rowOff>102976</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129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87753</xdr:rowOff>
    </xdr:from>
    <xdr:ext cx="7366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168804</xdr:rowOff>
    </xdr:from>
    <xdr:to>
      <xdr:col>73</xdr:col>
      <xdr:colOff>44450</xdr:colOff>
      <xdr:row>37</xdr:row>
      <xdr:rowOff>98954</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5240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83731</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9098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166793</xdr:rowOff>
    </xdr:from>
    <xdr:to>
      <xdr:col>68</xdr:col>
      <xdr:colOff>203200</xdr:colOff>
      <xdr:row>37</xdr:row>
      <xdr:rowOff>96943</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4351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81720</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020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164783</xdr:rowOff>
    </xdr:from>
    <xdr:to>
      <xdr:col>64</xdr:col>
      <xdr:colOff>152400</xdr:colOff>
      <xdr:row>37</xdr:row>
      <xdr:rowOff>94933</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105110</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地方債現在高が減少し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年度を越えて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繰替運用している基金の額が前年度と比べて減少した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充当可能基金額が増加した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lang="en-US" altLang="ja-JP" sz="1300">
              <a:effectLst/>
              <a:latin typeface="ＭＳ Ｐゴシック" panose="020B0600070205080204" pitchFamily="50" charset="-128"/>
              <a:ea typeface="ＭＳ Ｐゴシック" panose="020B0600070205080204" pitchFamily="50" charset="-128"/>
            </a:rPr>
            <a:t>6.2</a:t>
          </a:r>
          <a:r>
            <a:rPr lang="ja-JP" altLang="en-US" sz="1300">
              <a:effectLst/>
              <a:latin typeface="ＭＳ Ｐゴシック" panose="020B0600070205080204" pitchFamily="50" charset="-128"/>
              <a:ea typeface="ＭＳ Ｐゴシック" panose="020B0600070205080204" pitchFamily="50" charset="-128"/>
            </a:rPr>
            <a:t>ポイント減の</a:t>
          </a:r>
          <a:r>
            <a:rPr lang="en-US" altLang="ja-JP" sz="1300">
              <a:effectLst/>
              <a:latin typeface="ＭＳ Ｐゴシック" panose="020B0600070205080204" pitchFamily="50" charset="-128"/>
              <a:ea typeface="ＭＳ Ｐゴシック" panose="020B0600070205080204" pitchFamily="50" charset="-128"/>
            </a:rPr>
            <a:t>105.7</a:t>
          </a:r>
          <a:r>
            <a:rPr lang="ja-JP" altLang="en-US" sz="1300">
              <a:effectLst/>
              <a:latin typeface="ＭＳ Ｐゴシック" panose="020B0600070205080204" pitchFamily="50" charset="-128"/>
              <a:ea typeface="ＭＳ Ｐゴシック" panose="020B0600070205080204" pitchFamily="50" charset="-128"/>
            </a:rPr>
            <a:t>％となったが、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lang="ja-JP" altLang="en-US" sz="1300">
              <a:effectLst/>
              <a:latin typeface="ＭＳ Ｐゴシック" panose="020B0600070205080204" pitchFamily="50" charset="-128"/>
              <a:ea typeface="ＭＳ Ｐゴシック" panose="020B0600070205080204" pitchFamily="50" charset="-128"/>
            </a:rPr>
            <a:t>と比較すると高い水準にある。　</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今後も償還額未満の地方債借入を行っていくことで、地方債現在高の減少を図るとともに、基金運用の見直し及び計画的な資金繰によって繰替運用の縮減を図る。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52557</xdr:rowOff>
    </xdr:from>
    <xdr:to>
      <xdr:col>81</xdr:col>
      <xdr:colOff>44450</xdr:colOff>
      <xdr:row>16</xdr:row>
      <xdr:rowOff>77491</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6179800" y="2795757"/>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64220</xdr:rowOff>
    </xdr:from>
    <xdr:to>
      <xdr:col>77</xdr:col>
      <xdr:colOff>44450</xdr:colOff>
      <xdr:row>16</xdr:row>
      <xdr:rowOff>77491</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a:off x="15290800" y="2807420"/>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3492</xdr:rowOff>
    </xdr:from>
    <xdr:to>
      <xdr:col>72</xdr:col>
      <xdr:colOff>203200</xdr:colOff>
      <xdr:row>16</xdr:row>
      <xdr:rowOff>64220</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a:off x="14401800" y="2746692"/>
          <a:ext cx="889000" cy="6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3492</xdr:rowOff>
    </xdr:from>
    <xdr:to>
      <xdr:col>68</xdr:col>
      <xdr:colOff>152400</xdr:colOff>
      <xdr:row>16</xdr:row>
      <xdr:rowOff>13547</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flipV="1">
          <a:off x="13512800" y="274669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1757</xdr:rowOff>
    </xdr:from>
    <xdr:to>
      <xdr:col>81</xdr:col>
      <xdr:colOff>95250</xdr:colOff>
      <xdr:row>16</xdr:row>
      <xdr:rowOff>103357</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967200" y="27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145284</xdr:rowOff>
    </xdr:from>
    <xdr:ext cx="762000" cy="259045"/>
    <xdr:sp macro="" textlink="">
      <xdr:nvSpPr>
        <xdr:cNvPr id="468" name="将来負担の状況該当値テキスト">
          <a:extLst>
            <a:ext uri="{FF2B5EF4-FFF2-40B4-BE49-F238E27FC236}">
              <a16:creationId xmlns:a16="http://schemas.microsoft.com/office/drawing/2014/main" xmlns="" id="{00000000-0008-0000-0300-0000D4010000}"/>
            </a:ext>
          </a:extLst>
        </xdr:cNvPr>
        <xdr:cNvSpPr txBox="1"/>
      </xdr:nvSpPr>
      <xdr:spPr>
        <a:xfrm>
          <a:off x="17106900" y="27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26691</xdr:rowOff>
    </xdr:from>
    <xdr:to>
      <xdr:col>77</xdr:col>
      <xdr:colOff>95250</xdr:colOff>
      <xdr:row>16</xdr:row>
      <xdr:rowOff>128291</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129000" y="27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113068</xdr:rowOff>
    </xdr:from>
    <xdr:ext cx="7366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5798800" y="2856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13420</xdr:rowOff>
    </xdr:from>
    <xdr:to>
      <xdr:col>73</xdr:col>
      <xdr:colOff>44450</xdr:colOff>
      <xdr:row>16</xdr:row>
      <xdr:rowOff>115020</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5240000" y="27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99797</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909800" y="284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124142</xdr:rowOff>
    </xdr:from>
    <xdr:to>
      <xdr:col>68</xdr:col>
      <xdr:colOff>203200</xdr:colOff>
      <xdr:row>16</xdr:row>
      <xdr:rowOff>54292</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4351000" y="26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39069</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020800" y="27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134197</xdr:rowOff>
    </xdr:from>
    <xdr:to>
      <xdr:col>64</xdr:col>
      <xdr:colOff>152400</xdr:colOff>
      <xdr:row>16</xdr:row>
      <xdr:rowOff>64347</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3462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49124</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45,334
44,766
562.95
28,646,095
28,174,094
439,488
14,027,907
29,972,189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年度と同様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下回っているものの、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退職者の増加による退職手当の増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職員の基本給の増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を主因として、前年度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行財政改革への取組を通じて、業務改善や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適正な定員管理</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を図り、</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人件費の削減に努める。</a:t>
          </a:r>
          <a:endParaRPr lang="x-none" altLang="ja-JP"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22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ポイント減となっているが、類似団体内平均値を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指定管理者制度の運用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や事務事業の見直し等により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コスト縮減に努める。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72571</xdr:rowOff>
    </xdr:from>
    <xdr:to>
      <xdr:col>82</xdr:col>
      <xdr:colOff>107950</xdr:colOff>
      <xdr:row>18</xdr:row>
      <xdr:rowOff>127000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31586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18</xdr:row>
      <xdr:rowOff>127000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191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105229</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3147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61686</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21771</xdr:rowOff>
    </xdr:from>
    <xdr:to>
      <xdr:col>82</xdr:col>
      <xdr:colOff>158750</xdr:colOff>
      <xdr:row>18</xdr:row>
      <xdr:rowOff>123371</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165298</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ポイント増加し、類似団体内平均値を大きく上回っている。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障がい者支援事業費や幼児教育・保育の無償化に伴う認定こども園運営負担金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事業の見直しを進めるなど、比率上昇の抑制を図っていく必要がある。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7257</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918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72572</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3098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72572</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907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135165</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21772</xdr:rowOff>
    </xdr:from>
    <xdr:to>
      <xdr:col>15</xdr:col>
      <xdr:colOff>149225</xdr:colOff>
      <xdr:row>58</xdr:row>
      <xdr:rowOff>123372</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介護保険事業特別会計繰出金が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増加したことなどを要因に、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は、公共施設が老朽化し維持補修にかかる経費が増加することが見込まれることから、公共施設の適正管理に努め、維持コストの縮減を図る。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123190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865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107950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86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107950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107950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類似団体内平均値から</a:t>
          </a:r>
          <a:r>
            <a:rPr lang="en-US" altLang="ja-JP" sz="1300">
              <a:effectLst/>
              <a:latin typeface="ＭＳ Ｐゴシック" panose="020B0600070205080204" pitchFamily="50" charset="-128"/>
              <a:ea typeface="ＭＳ Ｐゴシック" panose="020B0600070205080204" pitchFamily="50" charset="-128"/>
            </a:rPr>
            <a:t>2.7</a:t>
          </a:r>
          <a:r>
            <a:rPr lang="ja-JP" altLang="en-US" sz="1300">
              <a:effectLst/>
              <a:latin typeface="ＭＳ Ｐゴシック" panose="020B0600070205080204" pitchFamily="50" charset="-128"/>
              <a:ea typeface="ＭＳ Ｐゴシック" panose="020B0600070205080204" pitchFamily="50" charset="-128"/>
            </a:rPr>
            <a:t>ポイント下回っている状況であるが、市の単独補助金については、令和元年度に</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必要性の低い補助金は見直しや廃止の検討を行なったところであり、更なるコスト削減効果が出てくることが見込まれる。</a:t>
          </a:r>
          <a:endParaRPr lang="x-none"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147574</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5671800" y="6143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143002</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4782800" y="60934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101854</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3893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101854</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前年度に比べおよそ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、充当財源が減少したことから前年度から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新庁舎建設事業に伴う元金償還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が予定されており、公債費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が見込まれる。自主財源の確保や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とすること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で、地方債現在高の減少を図っていく。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71755</xdr:rowOff>
    </xdr:from>
    <xdr:to>
      <xdr:col>24</xdr:col>
      <xdr:colOff>25400</xdr:colOff>
      <xdr:row>75</xdr:row>
      <xdr:rowOff>83185</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987800" y="129305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67945</xdr:rowOff>
    </xdr:from>
    <xdr:to>
      <xdr:col>19</xdr:col>
      <xdr:colOff>187325</xdr:colOff>
      <xdr:row>75</xdr:row>
      <xdr:rowOff>71755</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3098800" y="129266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67945</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2209800" y="129171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48895</xdr:rowOff>
    </xdr:from>
    <xdr:to>
      <xdr:col>11</xdr:col>
      <xdr:colOff>9525</xdr:colOff>
      <xdr:row>75</xdr:row>
      <xdr:rowOff>58420</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a:off x="1320800" y="12907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32385</xdr:rowOff>
    </xdr:from>
    <xdr:to>
      <xdr:col>24</xdr:col>
      <xdr:colOff>76200</xdr:colOff>
      <xdr:row>75</xdr:row>
      <xdr:rowOff>133985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4462</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86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20955</xdr:rowOff>
    </xdr:from>
    <xdr:to>
      <xdr:col>20</xdr:col>
      <xdr:colOff>38100</xdr:colOff>
      <xdr:row>75</xdr:row>
      <xdr:rowOff>122555</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107332</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17145</xdr:rowOff>
    </xdr:from>
    <xdr:to>
      <xdr:col>15</xdr:col>
      <xdr:colOff>149225</xdr:colOff>
      <xdr:row>75</xdr:row>
      <xdr:rowOff>118745</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103522</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xdr:rowOff>
    </xdr:from>
    <xdr:to>
      <xdr:col>11</xdr:col>
      <xdr:colOff>60325</xdr:colOff>
      <xdr:row>75</xdr:row>
      <xdr:rowOff>109220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93997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169545</xdr:rowOff>
    </xdr:from>
    <xdr:to>
      <xdr:col>6</xdr:col>
      <xdr:colOff>171450</xdr:colOff>
      <xdr:row>75</xdr:row>
      <xdr:rowOff>99695</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84472</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全国平均や宮崎県平均を下回っているものの、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特に物件費・扶助費が類似団体平均を上回っていることなどから、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今後も住民サービスの低下を招かないよう配慮しつつ、各種単独事業の見直し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や公共施設の適正管理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ど経費縮減に努める。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69850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5671800" y="132120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10413</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4782800" y="131754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145287</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1160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85852</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004800" y="13052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161277</xdr:rowOff>
    </xdr:from>
    <xdr:to>
      <xdr:col>29</xdr:col>
      <xdr:colOff>127000</xdr:colOff>
      <xdr:row>18</xdr:row>
      <xdr:rowOff>6706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123552"/>
          <a:ext cx="647700" cy="16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6706</xdr:rowOff>
    </xdr:from>
    <xdr:to>
      <xdr:col>26</xdr:col>
      <xdr:colOff>50800</xdr:colOff>
      <xdr:row>18</xdr:row>
      <xdr:rowOff>84290</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140431"/>
          <a:ext cx="698500" cy="7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84290</xdr:rowOff>
    </xdr:from>
    <xdr:to>
      <xdr:col>22</xdr:col>
      <xdr:colOff>114300</xdr:colOff>
      <xdr:row>18</xdr:row>
      <xdr:rowOff>109512</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218015"/>
          <a:ext cx="698500" cy="2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35623</xdr:rowOff>
    </xdr:from>
    <xdr:to>
      <xdr:col>18</xdr:col>
      <xdr:colOff>177800</xdr:colOff>
      <xdr:row>18</xdr:row>
      <xdr:rowOff>109512</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169348"/>
          <a:ext cx="698500" cy="7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110477</xdr:rowOff>
    </xdr:from>
    <xdr:to>
      <xdr:col>29</xdr:col>
      <xdr:colOff>177800</xdr:colOff>
      <xdr:row>18</xdr:row>
      <xdr:rowOff>40627</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07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82554</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04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127356</xdr:rowOff>
    </xdr:from>
    <xdr:to>
      <xdr:col>26</xdr:col>
      <xdr:colOff>101600</xdr:colOff>
      <xdr:row>18</xdr:row>
      <xdr:rowOff>57506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08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42283</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17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33490</xdr:rowOff>
    </xdr:from>
    <xdr:to>
      <xdr:col>22</xdr:col>
      <xdr:colOff>165100</xdr:colOff>
      <xdr:row>18</xdr:row>
      <xdr:rowOff>135090</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1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119867</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25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58712</xdr:rowOff>
    </xdr:from>
    <xdr:to>
      <xdr:col>19</xdr:col>
      <xdr:colOff>38100</xdr:colOff>
      <xdr:row>18</xdr:row>
      <xdr:rowOff>160312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19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145089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27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156273</xdr:rowOff>
    </xdr:from>
    <xdr:to>
      <xdr:col>15</xdr:col>
      <xdr:colOff>101600</xdr:colOff>
      <xdr:row>18</xdr:row>
      <xdr:rowOff>86423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11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71200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2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310390</xdr:rowOff>
    </xdr:from>
    <xdr:to>
      <xdr:col>29</xdr:col>
      <xdr:colOff>127000</xdr:colOff>
      <xdr:row>37</xdr:row>
      <xdr:rowOff>327116</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435090"/>
          <a:ext cx="647700" cy="16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295168</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41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325379</xdr:rowOff>
    </xdr:from>
    <xdr:to>
      <xdr:col>26</xdr:col>
      <xdr:colOff>50800</xdr:colOff>
      <xdr:row>37</xdr:row>
      <xdr:rowOff>327116</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450079"/>
          <a:ext cx="6985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325379</xdr:rowOff>
    </xdr:from>
    <xdr:to>
      <xdr:col>22</xdr:col>
      <xdr:colOff>114300</xdr:colOff>
      <xdr:row>37</xdr:row>
      <xdr:rowOff>326667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7450079"/>
          <a:ext cx="698500" cy="1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326667</xdr:rowOff>
    </xdr:from>
    <xdr:to>
      <xdr:col>18</xdr:col>
      <xdr:colOff>177800</xdr:colOff>
      <xdr:row>37</xdr:row>
      <xdr:rowOff>331456</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7451367"/>
          <a:ext cx="698500" cy="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259590</xdr:rowOff>
    </xdr:from>
    <xdr:to>
      <xdr:col>29</xdr:col>
      <xdr:colOff>177800</xdr:colOff>
      <xdr:row>38</xdr:row>
      <xdr:rowOff>18290</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38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104667</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22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276316</xdr:rowOff>
    </xdr:from>
    <xdr:to>
      <xdr:col>26</xdr:col>
      <xdr:colOff>101600</xdr:colOff>
      <xdr:row>38</xdr:row>
      <xdr:rowOff>35016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40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45193</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16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274579</xdr:rowOff>
    </xdr:from>
    <xdr:to>
      <xdr:col>22</xdr:col>
      <xdr:colOff>165100</xdr:colOff>
      <xdr:row>38</xdr:row>
      <xdr:rowOff>33279</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39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43456</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16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275867</xdr:rowOff>
    </xdr:from>
    <xdr:to>
      <xdr:col>19</xdr:col>
      <xdr:colOff>38100</xdr:colOff>
      <xdr:row>38</xdr:row>
      <xdr:rowOff>34567</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40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44744</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16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280656</xdr:rowOff>
    </xdr:from>
    <xdr:to>
      <xdr:col>15</xdr:col>
      <xdr:colOff>101600</xdr:colOff>
      <xdr:row>38</xdr:row>
      <xdr:rowOff>39356</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40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24133</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4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45,334
44,766
562.95
28,646,095
28,174,094
439,488
14,027,907
29,972,189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38561</xdr:rowOff>
    </xdr:from>
    <xdr:to>
      <xdr:col>24</xdr:col>
      <xdr:colOff>63500</xdr:colOff>
      <xdr:row>36</xdr:row>
      <xdr:rowOff>78185</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210761"/>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78185</xdr:rowOff>
    </xdr:from>
    <xdr:to>
      <xdr:col>19</xdr:col>
      <xdr:colOff>177800</xdr:colOff>
      <xdr:row>36</xdr:row>
      <xdr:rowOff>113357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250385"/>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113357</xdr:rowOff>
    </xdr:from>
    <xdr:to>
      <xdr:col>15</xdr:col>
      <xdr:colOff>50800</xdr:colOff>
      <xdr:row>36</xdr:row>
      <xdr:rowOff>126212</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285557"/>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97899</xdr:rowOff>
    </xdr:from>
    <xdr:to>
      <xdr:col>10</xdr:col>
      <xdr:colOff>114300</xdr:colOff>
      <xdr:row>36</xdr:row>
      <xdr:rowOff>126212</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270099"/>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159211</xdr:rowOff>
    </xdr:from>
    <xdr:to>
      <xdr:col>24</xdr:col>
      <xdr:colOff>114300</xdr:colOff>
      <xdr:row>36</xdr:row>
      <xdr:rowOff>89361</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1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137638</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1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27385</xdr:rowOff>
    </xdr:from>
    <xdr:to>
      <xdr:col>20</xdr:col>
      <xdr:colOff>38100</xdr:colOff>
      <xdr:row>36</xdr:row>
      <xdr:rowOff>128985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1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120112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29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62557</xdr:rowOff>
    </xdr:from>
    <xdr:to>
      <xdr:col>15</xdr:col>
      <xdr:colOff>101600</xdr:colOff>
      <xdr:row>36</xdr:row>
      <xdr:rowOff>164157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23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155284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75412</xdr:rowOff>
    </xdr:from>
    <xdr:to>
      <xdr:col>10</xdr:col>
      <xdr:colOff>165100</xdr:colOff>
      <xdr:row>37</xdr:row>
      <xdr:rowOff>5562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2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168139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3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47099</xdr:rowOff>
    </xdr:from>
    <xdr:to>
      <xdr:col>6</xdr:col>
      <xdr:colOff>38100</xdr:colOff>
      <xdr:row>36</xdr:row>
      <xdr:rowOff>148699</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2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139826</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3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157897</xdr:rowOff>
    </xdr:from>
    <xdr:to>
      <xdr:col>24</xdr:col>
      <xdr:colOff>63500</xdr:colOff>
      <xdr:row>56</xdr:row>
      <xdr:rowOff>168874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759097"/>
          <a:ext cx="838200" cy="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165820</xdr:rowOff>
    </xdr:from>
    <xdr:to>
      <xdr:col>19</xdr:col>
      <xdr:colOff>177800</xdr:colOff>
      <xdr:row>56</xdr:row>
      <xdr:rowOff>168874</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2908300" y="9767020"/>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165820</xdr:rowOff>
    </xdr:from>
    <xdr:to>
      <xdr:col>15</xdr:col>
      <xdr:colOff>50800</xdr:colOff>
      <xdr:row>56</xdr:row>
      <xdr:rowOff>167237</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76702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165912</xdr:rowOff>
    </xdr:from>
    <xdr:to>
      <xdr:col>10</xdr:col>
      <xdr:colOff>114300</xdr:colOff>
      <xdr:row>56</xdr:row>
      <xdr:rowOff>167237</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1130300" y="9767112"/>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107097</xdr:rowOff>
    </xdr:from>
    <xdr:to>
      <xdr:col>24</xdr:col>
      <xdr:colOff>114300</xdr:colOff>
      <xdr:row>57</xdr:row>
      <xdr:rowOff>37247</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7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85524</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68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118074</xdr:rowOff>
    </xdr:from>
    <xdr:to>
      <xdr:col>20</xdr:col>
      <xdr:colOff>38100</xdr:colOff>
      <xdr:row>57</xdr:row>
      <xdr:rowOff>48224</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7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39351</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8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115020</xdr:rowOff>
    </xdr:from>
    <xdr:to>
      <xdr:col>15</xdr:col>
      <xdr:colOff>101600</xdr:colOff>
      <xdr:row>57</xdr:row>
      <xdr:rowOff>45170</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7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36297</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8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116437</xdr:rowOff>
    </xdr:from>
    <xdr:to>
      <xdr:col>10</xdr:col>
      <xdr:colOff>165100</xdr:colOff>
      <xdr:row>57</xdr:row>
      <xdr:rowOff>46587</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7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37714</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8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115112</xdr:rowOff>
    </xdr:from>
    <xdr:to>
      <xdr:col>6</xdr:col>
      <xdr:colOff>38100</xdr:colOff>
      <xdr:row>57</xdr:row>
      <xdr:rowOff>45262</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7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36389</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8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92083</xdr:rowOff>
    </xdr:from>
    <xdr:to>
      <xdr:col>24</xdr:col>
      <xdr:colOff>63500</xdr:colOff>
      <xdr:row>78</xdr:row>
      <xdr:rowOff>102643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465183"/>
          <a:ext cx="8382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92083</xdr:rowOff>
    </xdr:from>
    <xdr:to>
      <xdr:col>19</xdr:col>
      <xdr:colOff>177800</xdr:colOff>
      <xdr:row>78</xdr:row>
      <xdr:rowOff>101067</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465183"/>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101067</xdr:rowOff>
    </xdr:from>
    <xdr:to>
      <xdr:col>15</xdr:col>
      <xdr:colOff>50800</xdr:colOff>
      <xdr:row>78</xdr:row>
      <xdr:rowOff>102667</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47416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102667</xdr:rowOff>
    </xdr:from>
    <xdr:to>
      <xdr:col>10</xdr:col>
      <xdr:colOff>114300</xdr:colOff>
      <xdr:row>78</xdr:row>
      <xdr:rowOff>107651</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1130300" y="13475767"/>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51843</xdr:rowOff>
    </xdr:from>
    <xdr:to>
      <xdr:col>24</xdr:col>
      <xdr:colOff>114300</xdr:colOff>
      <xdr:row>78</xdr:row>
      <xdr:rowOff>153443</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4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138220</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3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41283</xdr:rowOff>
    </xdr:from>
    <xdr:to>
      <xdr:col>20</xdr:col>
      <xdr:colOff>38100</xdr:colOff>
      <xdr:row>78</xdr:row>
      <xdr:rowOff>142883</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4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134010</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50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50267</xdr:rowOff>
    </xdr:from>
    <xdr:to>
      <xdr:col>15</xdr:col>
      <xdr:colOff>101600</xdr:colOff>
      <xdr:row>78</xdr:row>
      <xdr:rowOff>151867</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142994</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5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51867</xdr:rowOff>
    </xdr:from>
    <xdr:to>
      <xdr:col>10</xdr:col>
      <xdr:colOff>165100</xdr:colOff>
      <xdr:row>78</xdr:row>
      <xdr:rowOff>153467</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144594</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5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56851</xdr:rowOff>
    </xdr:from>
    <xdr:to>
      <xdr:col>6</xdr:col>
      <xdr:colOff>38100</xdr:colOff>
      <xdr:row>78</xdr:row>
      <xdr:rowOff>158451</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149578</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5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153378</xdr:rowOff>
    </xdr:from>
    <xdr:to>
      <xdr:col>24</xdr:col>
      <xdr:colOff>63500</xdr:colOff>
      <xdr:row>94</xdr:row>
      <xdr:rowOff>42444</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098228"/>
          <a:ext cx="838200" cy="6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42444</xdr:rowOff>
    </xdr:from>
    <xdr:to>
      <xdr:col>19</xdr:col>
      <xdr:colOff>177800</xdr:colOff>
      <xdr:row>94</xdr:row>
      <xdr:rowOff>94235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158744"/>
          <a:ext cx="889000" cy="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94235</xdr:rowOff>
    </xdr:from>
    <xdr:to>
      <xdr:col>15</xdr:col>
      <xdr:colOff>50800</xdr:colOff>
      <xdr:row>94</xdr:row>
      <xdr:rowOff>95758</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2105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95758</xdr:rowOff>
    </xdr:from>
    <xdr:to>
      <xdr:col>10</xdr:col>
      <xdr:colOff>114300</xdr:colOff>
      <xdr:row>95</xdr:row>
      <xdr:rowOff>93993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212058"/>
          <a:ext cx="889000" cy="1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102578</xdr:rowOff>
    </xdr:from>
    <xdr:to>
      <xdr:col>24</xdr:col>
      <xdr:colOff>114300</xdr:colOff>
      <xdr:row>94</xdr:row>
      <xdr:rowOff>32728</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04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125455</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589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163094</xdr:rowOff>
    </xdr:from>
    <xdr:to>
      <xdr:col>20</xdr:col>
      <xdr:colOff>38100</xdr:colOff>
      <xdr:row>94</xdr:row>
      <xdr:rowOff>93244</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1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109771</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497795" y="158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43435</xdr:rowOff>
    </xdr:from>
    <xdr:to>
      <xdr:col>15</xdr:col>
      <xdr:colOff>101600</xdr:colOff>
      <xdr:row>94</xdr:row>
      <xdr:rowOff>145035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1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161562</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08795" y="1593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44958</xdr:rowOff>
    </xdr:from>
    <xdr:to>
      <xdr:col>10</xdr:col>
      <xdr:colOff>165100</xdr:colOff>
      <xdr:row>94</xdr:row>
      <xdr:rowOff>146558</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1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163085</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19795" y="1593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43193</xdr:rowOff>
    </xdr:from>
    <xdr:to>
      <xdr:col>6</xdr:col>
      <xdr:colOff>38100</xdr:colOff>
      <xdr:row>95</xdr:row>
      <xdr:rowOff>144793</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3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161320</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30795" y="1610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xmlns=""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xmlns=""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xmlns=""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102644</xdr:rowOff>
    </xdr:from>
    <xdr:to>
      <xdr:col>55</xdr:col>
      <xdr:colOff>0</xdr:colOff>
      <xdr:row>35</xdr:row>
      <xdr:rowOff>150884</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9639300" y="6103394"/>
          <a:ext cx="838200" cy="4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xmlns=""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xmlns=""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102644</xdr:rowOff>
    </xdr:from>
    <xdr:to>
      <xdr:col>50</xdr:col>
      <xdr:colOff>114300</xdr:colOff>
      <xdr:row>36</xdr:row>
      <xdr:rowOff>9375</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8750300" y="6103394"/>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9375</xdr:rowOff>
    </xdr:from>
    <xdr:to>
      <xdr:col>45</xdr:col>
      <xdr:colOff>177800</xdr:colOff>
      <xdr:row>36</xdr:row>
      <xdr:rowOff>57558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7861300" y="6181575"/>
          <a:ext cx="889000" cy="4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46814</xdr:rowOff>
    </xdr:from>
    <xdr:to>
      <xdr:col>41</xdr:col>
      <xdr:colOff>50800</xdr:colOff>
      <xdr:row>36</xdr:row>
      <xdr:rowOff>57558</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6972300" y="621901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100084</xdr:rowOff>
    </xdr:from>
    <xdr:to>
      <xdr:col>55</xdr:col>
      <xdr:colOff>50800</xdr:colOff>
      <xdr:row>36</xdr:row>
      <xdr:rowOff>30234</xdr:rowOff>
    </xdr:to>
    <xdr:sp macro="" textlink="">
      <xdr:nvSpPr>
        <xdr:cNvPr id="303" name="楕円 302">
          <a:extLst>
            <a:ext uri="{FF2B5EF4-FFF2-40B4-BE49-F238E27FC236}">
              <a16:creationId xmlns:a16="http://schemas.microsoft.com/office/drawing/2014/main" xmlns="" id="{00000000-0008-0000-0600-00002F010000}"/>
            </a:ext>
          </a:extLst>
        </xdr:cNvPr>
        <xdr:cNvSpPr/>
      </xdr:nvSpPr>
      <xdr:spPr>
        <a:xfrm>
          <a:off x="10426700" y="61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78511</xdr:rowOff>
    </xdr:from>
    <xdr:ext cx="534377" cy="259045"/>
    <xdr:sp macro="" textlink="">
      <xdr:nvSpPr>
        <xdr:cNvPr id="304" name="補助費等該当値テキスト">
          <a:extLst>
            <a:ext uri="{FF2B5EF4-FFF2-40B4-BE49-F238E27FC236}">
              <a16:creationId xmlns:a16="http://schemas.microsoft.com/office/drawing/2014/main" xmlns="" id="{00000000-0008-0000-0600-000030010000}"/>
            </a:ext>
          </a:extLst>
        </xdr:cNvPr>
        <xdr:cNvSpPr txBox="1"/>
      </xdr:nvSpPr>
      <xdr:spPr>
        <a:xfrm>
          <a:off x="10528300" y="60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51844</xdr:rowOff>
    </xdr:from>
    <xdr:to>
      <xdr:col>50</xdr:col>
      <xdr:colOff>165100</xdr:colOff>
      <xdr:row>35</xdr:row>
      <xdr:rowOff>153444</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9588500" y="60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169971</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372111" y="58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130025</xdr:rowOff>
    </xdr:from>
    <xdr:to>
      <xdr:col>46</xdr:col>
      <xdr:colOff>38100</xdr:colOff>
      <xdr:row>36</xdr:row>
      <xdr:rowOff>60175</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8699500" y="61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51302</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483111" y="622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6758</xdr:rowOff>
    </xdr:from>
    <xdr:to>
      <xdr:col>41</xdr:col>
      <xdr:colOff>101600</xdr:colOff>
      <xdr:row>36</xdr:row>
      <xdr:rowOff>108358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7810500" y="61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99485</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594111" y="62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167464</xdr:rowOff>
    </xdr:from>
    <xdr:to>
      <xdr:col>36</xdr:col>
      <xdr:colOff>165100</xdr:colOff>
      <xdr:row>36</xdr:row>
      <xdr:rowOff>97614</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6921500" y="61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88741</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05111" y="62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xmlns=""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xmlns=""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xmlns=""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104711</xdr:rowOff>
    </xdr:from>
    <xdr:to>
      <xdr:col>55</xdr:col>
      <xdr:colOff>0</xdr:colOff>
      <xdr:row>56</xdr:row>
      <xdr:rowOff>148277</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9639300" y="9705911"/>
          <a:ext cx="838200" cy="4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xmlns=""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xmlns=""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169646</xdr:rowOff>
    </xdr:from>
    <xdr:to>
      <xdr:col>50</xdr:col>
      <xdr:colOff>114300</xdr:colOff>
      <xdr:row>56</xdr:row>
      <xdr:rowOff>148277</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8750300" y="9427946"/>
          <a:ext cx="889000" cy="3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xmlns=""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169646</xdr:rowOff>
    </xdr:from>
    <xdr:to>
      <xdr:col>45</xdr:col>
      <xdr:colOff>177800</xdr:colOff>
      <xdr:row>56</xdr:row>
      <xdr:rowOff>64632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7861300" y="9427946"/>
          <a:ext cx="889000" cy="2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64632</xdr:rowOff>
    </xdr:from>
    <xdr:to>
      <xdr:col>41</xdr:col>
      <xdr:colOff>50800</xdr:colOff>
      <xdr:row>56</xdr:row>
      <xdr:rowOff>107696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6972300" y="9665832"/>
          <a:ext cx="8890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53911</xdr:rowOff>
    </xdr:from>
    <xdr:to>
      <xdr:col>55</xdr:col>
      <xdr:colOff>50800</xdr:colOff>
      <xdr:row>56</xdr:row>
      <xdr:rowOff>155511</xdr:rowOff>
    </xdr:to>
    <xdr:sp macro="" textlink="">
      <xdr:nvSpPr>
        <xdr:cNvPr id="358" name="楕円 357">
          <a:extLst>
            <a:ext uri="{FF2B5EF4-FFF2-40B4-BE49-F238E27FC236}">
              <a16:creationId xmlns:a16="http://schemas.microsoft.com/office/drawing/2014/main" xmlns="" id="{00000000-0008-0000-0600-000066010000}"/>
            </a:ext>
          </a:extLst>
        </xdr:cNvPr>
        <xdr:cNvSpPr/>
      </xdr:nvSpPr>
      <xdr:spPr>
        <a:xfrm>
          <a:off x="10426700" y="96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32338</xdr:rowOff>
    </xdr:from>
    <xdr:ext cx="534377" cy="259045"/>
    <xdr:sp macro="" textlink="">
      <xdr:nvSpPr>
        <xdr:cNvPr id="359" name="普通建設事業費該当値テキスト">
          <a:extLst>
            <a:ext uri="{FF2B5EF4-FFF2-40B4-BE49-F238E27FC236}">
              <a16:creationId xmlns:a16="http://schemas.microsoft.com/office/drawing/2014/main" xmlns="" id="{00000000-0008-0000-0600-000067010000}"/>
            </a:ext>
          </a:extLst>
        </xdr:cNvPr>
        <xdr:cNvSpPr txBox="1"/>
      </xdr:nvSpPr>
      <xdr:spPr>
        <a:xfrm>
          <a:off x="10528300"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97477</xdr:rowOff>
    </xdr:from>
    <xdr:to>
      <xdr:col>50</xdr:col>
      <xdr:colOff>165100</xdr:colOff>
      <xdr:row>57</xdr:row>
      <xdr:rowOff>27627</xdr:rowOff>
    </xdr:to>
    <xdr:sp macro="" textlink="">
      <xdr:nvSpPr>
        <xdr:cNvPr id="360" name="楕円 359">
          <a:extLst>
            <a:ext uri="{FF2B5EF4-FFF2-40B4-BE49-F238E27FC236}">
              <a16:creationId xmlns:a16="http://schemas.microsoft.com/office/drawing/2014/main" xmlns="" id="{00000000-0008-0000-0600-000068010000}"/>
            </a:ext>
          </a:extLst>
        </xdr:cNvPr>
        <xdr:cNvSpPr/>
      </xdr:nvSpPr>
      <xdr:spPr>
        <a:xfrm>
          <a:off x="9588500" y="96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18754</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372111" y="979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118846</xdr:rowOff>
    </xdr:from>
    <xdr:to>
      <xdr:col>46</xdr:col>
      <xdr:colOff>38100</xdr:colOff>
      <xdr:row>55</xdr:row>
      <xdr:rowOff>48996</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8699500" y="93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65523</xdr:rowOff>
    </xdr:from>
    <xdr:ext cx="59901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50795" y="915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13832</xdr:rowOff>
    </xdr:from>
    <xdr:to>
      <xdr:col>41</xdr:col>
      <xdr:colOff>101600</xdr:colOff>
      <xdr:row>56</xdr:row>
      <xdr:rowOff>115432</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7810500" y="96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131959</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939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56896</xdr:rowOff>
    </xdr:from>
    <xdr:to>
      <xdr:col>36</xdr:col>
      <xdr:colOff>165100</xdr:colOff>
      <xdr:row>56</xdr:row>
      <xdr:rowOff>158496</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6921500" y="96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149623</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05111" y="97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xmlns=""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xmlns=""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xmlns=""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xmlns=""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xmlns=""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xmlns=""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xmlns=""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92250</xdr:rowOff>
    </xdr:from>
    <xdr:to>
      <xdr:col>55</xdr:col>
      <xdr:colOff>0</xdr:colOff>
      <xdr:row>78</xdr:row>
      <xdr:rowOff>93560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9639300" y="13465350"/>
          <a:ext cx="8382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xmlns=""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xmlns=""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67852</xdr:rowOff>
    </xdr:from>
    <xdr:to>
      <xdr:col>50</xdr:col>
      <xdr:colOff>114300</xdr:colOff>
      <xdr:row>78</xdr:row>
      <xdr:rowOff>92250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8750300" y="13440952"/>
          <a:ext cx="889000" cy="2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39649</xdr:rowOff>
    </xdr:from>
    <xdr:to>
      <xdr:col>45</xdr:col>
      <xdr:colOff>177800</xdr:colOff>
      <xdr:row>78</xdr:row>
      <xdr:rowOff>67852</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7861300" y="13412749"/>
          <a:ext cx="889000" cy="2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5466</xdr:rowOff>
    </xdr:from>
    <xdr:to>
      <xdr:col>41</xdr:col>
      <xdr:colOff>50800</xdr:colOff>
      <xdr:row>78</xdr:row>
      <xdr:rowOff>39649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6972300" y="13378566"/>
          <a:ext cx="889000" cy="3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42760</xdr:rowOff>
    </xdr:from>
    <xdr:to>
      <xdr:col>55</xdr:col>
      <xdr:colOff>50800</xdr:colOff>
      <xdr:row>78</xdr:row>
      <xdr:rowOff>144360</xdr:rowOff>
    </xdr:to>
    <xdr:sp macro="" textlink="">
      <xdr:nvSpPr>
        <xdr:cNvPr id="415" name="楕円 414">
          <a:extLst>
            <a:ext uri="{FF2B5EF4-FFF2-40B4-BE49-F238E27FC236}">
              <a16:creationId xmlns:a16="http://schemas.microsoft.com/office/drawing/2014/main" xmlns="" id="{00000000-0008-0000-0600-00009F010000}"/>
            </a:ext>
          </a:extLst>
        </xdr:cNvPr>
        <xdr:cNvSpPr/>
      </xdr:nvSpPr>
      <xdr:spPr>
        <a:xfrm>
          <a:off x="10426700" y="134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129137</xdr:rowOff>
    </xdr:from>
    <xdr:ext cx="534377" cy="259045"/>
    <xdr:sp macro="" textlink="">
      <xdr:nvSpPr>
        <xdr:cNvPr id="416" name="普通建設事業費 （ うち新規整備　）該当値テキスト">
          <a:extLst>
            <a:ext uri="{FF2B5EF4-FFF2-40B4-BE49-F238E27FC236}">
              <a16:creationId xmlns:a16="http://schemas.microsoft.com/office/drawing/2014/main" xmlns="" id="{00000000-0008-0000-0600-0000A0010000}"/>
            </a:ext>
          </a:extLst>
        </xdr:cNvPr>
        <xdr:cNvSpPr txBox="1"/>
      </xdr:nvSpPr>
      <xdr:spPr>
        <a:xfrm>
          <a:off x="10528300" y="133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41450</xdr:rowOff>
    </xdr:from>
    <xdr:to>
      <xdr:col>50</xdr:col>
      <xdr:colOff>165100</xdr:colOff>
      <xdr:row>78</xdr:row>
      <xdr:rowOff>143050</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9588500" y="134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134177</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372111" y="1350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17052</xdr:rowOff>
    </xdr:from>
    <xdr:to>
      <xdr:col>46</xdr:col>
      <xdr:colOff>38100</xdr:colOff>
      <xdr:row>78</xdr:row>
      <xdr:rowOff>118652</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8699500" y="1339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109779</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483111" y="134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160299</xdr:rowOff>
    </xdr:from>
    <xdr:to>
      <xdr:col>41</xdr:col>
      <xdr:colOff>101600</xdr:colOff>
      <xdr:row>78</xdr:row>
      <xdr:rowOff>90449</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7810500" y="133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81576</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594111" y="1345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126116</xdr:rowOff>
    </xdr:from>
    <xdr:to>
      <xdr:col>36</xdr:col>
      <xdr:colOff>165100</xdr:colOff>
      <xdr:row>78</xdr:row>
      <xdr:rowOff>56266</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6921500" y="1332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47393</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05111" y="134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36418</xdr:rowOff>
    </xdr:from>
    <xdr:to>
      <xdr:col>55</xdr:col>
      <xdr:colOff>0</xdr:colOff>
      <xdr:row>97</xdr:row>
      <xdr:rowOff>119416</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9639300" y="16667068"/>
          <a:ext cx="838200" cy="8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xmlns=""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32189</xdr:rowOff>
    </xdr:from>
    <xdr:to>
      <xdr:col>50</xdr:col>
      <xdr:colOff>114300</xdr:colOff>
      <xdr:row>97</xdr:row>
      <xdr:rowOff>119416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8750300" y="16319939"/>
          <a:ext cx="889000" cy="4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32189</xdr:rowOff>
    </xdr:from>
    <xdr:to>
      <xdr:col>45</xdr:col>
      <xdr:colOff>177800</xdr:colOff>
      <xdr:row>96</xdr:row>
      <xdr:rowOff>110341</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7861300" y="16319939"/>
          <a:ext cx="889000" cy="24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110341</xdr:rowOff>
    </xdr:from>
    <xdr:to>
      <xdr:col>41</xdr:col>
      <xdr:colOff>50800</xdr:colOff>
      <xdr:row>97</xdr:row>
      <xdr:rowOff>51780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6972300" y="16569541"/>
          <a:ext cx="889000" cy="1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157068</xdr:rowOff>
    </xdr:from>
    <xdr:to>
      <xdr:col>55</xdr:col>
      <xdr:colOff>50800</xdr:colOff>
      <xdr:row>97</xdr:row>
      <xdr:rowOff>87218</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6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135495</xdr:rowOff>
    </xdr:from>
    <xdr:ext cx="534377"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59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68616</xdr:rowOff>
    </xdr:from>
    <xdr:to>
      <xdr:col>50</xdr:col>
      <xdr:colOff>165100</xdr:colOff>
      <xdr:row>97</xdr:row>
      <xdr:rowOff>170216</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66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161343</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7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152839</xdr:rowOff>
    </xdr:from>
    <xdr:to>
      <xdr:col>46</xdr:col>
      <xdr:colOff>38100</xdr:colOff>
      <xdr:row>95</xdr:row>
      <xdr:rowOff>82989</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2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99516</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0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59541</xdr:rowOff>
    </xdr:from>
    <xdr:to>
      <xdr:col>41</xdr:col>
      <xdr:colOff>101600</xdr:colOff>
      <xdr:row>96</xdr:row>
      <xdr:rowOff>161141</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51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6218</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29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980</xdr:rowOff>
    </xdr:from>
    <xdr:to>
      <xdr:col>36</xdr:col>
      <xdr:colOff>165100</xdr:colOff>
      <xdr:row>97</xdr:row>
      <xdr:rowOff>102580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6921500" y="166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119107</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05111" y="164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xmlns=""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xmlns=""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26265</xdr:rowOff>
    </xdr:from>
    <xdr:to>
      <xdr:col>85</xdr:col>
      <xdr:colOff>127000</xdr:colOff>
      <xdr:row>39</xdr:row>
      <xdr:rowOff>45565</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5481300" y="6712815"/>
          <a:ext cx="8382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xmlns=""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45565</xdr:rowOff>
    </xdr:from>
    <xdr:to>
      <xdr:col>81</xdr:col>
      <xdr:colOff>50800</xdr:colOff>
      <xdr:row>39</xdr:row>
      <xdr:rowOff>58662</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4592300" y="6732115"/>
          <a:ext cx="889000" cy="1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28192</xdr:rowOff>
    </xdr:from>
    <xdr:to>
      <xdr:col>76</xdr:col>
      <xdr:colOff>114300</xdr:colOff>
      <xdr:row>39</xdr:row>
      <xdr:rowOff>58662</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3703300" y="6714742"/>
          <a:ext cx="889000" cy="3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28192</xdr:rowOff>
    </xdr:from>
    <xdr:to>
      <xdr:col>71</xdr:col>
      <xdr:colOff>177800</xdr:colOff>
      <xdr:row>39</xdr:row>
      <xdr:rowOff>80345</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2814300" y="6714742"/>
          <a:ext cx="889000" cy="5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146915</xdr:rowOff>
    </xdr:from>
    <xdr:to>
      <xdr:col>85</xdr:col>
      <xdr:colOff>177800</xdr:colOff>
      <xdr:row>39</xdr:row>
      <xdr:rowOff>77065</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6268700" y="66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61842</xdr:rowOff>
    </xdr:from>
    <xdr:ext cx="469744" cy="259045"/>
    <xdr:sp macro="" textlink="">
      <xdr:nvSpPr>
        <xdr:cNvPr id="532" name="災害復旧事業費該当値テキスト">
          <a:extLst>
            <a:ext uri="{FF2B5EF4-FFF2-40B4-BE49-F238E27FC236}">
              <a16:creationId xmlns:a16="http://schemas.microsoft.com/office/drawing/2014/main" xmlns="" id="{00000000-0008-0000-0600-000014020000}"/>
            </a:ext>
          </a:extLst>
        </xdr:cNvPr>
        <xdr:cNvSpPr txBox="1"/>
      </xdr:nvSpPr>
      <xdr:spPr>
        <a:xfrm>
          <a:off x="16370300" y="65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166215</xdr:rowOff>
    </xdr:from>
    <xdr:to>
      <xdr:col>81</xdr:col>
      <xdr:colOff>101600</xdr:colOff>
      <xdr:row>39</xdr:row>
      <xdr:rowOff>96365</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5430500" y="66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87492</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46428" y="677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7862</xdr:rowOff>
    </xdr:from>
    <xdr:to>
      <xdr:col>76</xdr:col>
      <xdr:colOff>165100</xdr:colOff>
      <xdr:row>39</xdr:row>
      <xdr:rowOff>109462</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4541500" y="66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100589</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357428" y="678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148842</xdr:rowOff>
    </xdr:from>
    <xdr:to>
      <xdr:col>72</xdr:col>
      <xdr:colOff>38100</xdr:colOff>
      <xdr:row>39</xdr:row>
      <xdr:rowOff>78992</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3652500" y="666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95519</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468428" y="643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29545</xdr:rowOff>
    </xdr:from>
    <xdr:to>
      <xdr:col>67</xdr:col>
      <xdr:colOff>101600</xdr:colOff>
      <xdr:row>39</xdr:row>
      <xdr:rowOff>131145</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2763500" y="67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122272</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579428" y="68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37928</xdr:rowOff>
    </xdr:from>
    <xdr:to>
      <xdr:col>85</xdr:col>
      <xdr:colOff>127000</xdr:colOff>
      <xdr:row>78</xdr:row>
      <xdr:rowOff>44492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3411028"/>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44492</xdr:rowOff>
    </xdr:from>
    <xdr:to>
      <xdr:col>81</xdr:col>
      <xdr:colOff>50800</xdr:colOff>
      <xdr:row>78</xdr:row>
      <xdr:rowOff>46231</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3417592"/>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46231</xdr:rowOff>
    </xdr:from>
    <xdr:to>
      <xdr:col>76</xdr:col>
      <xdr:colOff>114300</xdr:colOff>
      <xdr:row>78</xdr:row>
      <xdr:rowOff>52257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3703300" y="13419331"/>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52257</xdr:rowOff>
    </xdr:from>
    <xdr:to>
      <xdr:col>71</xdr:col>
      <xdr:colOff>177800</xdr:colOff>
      <xdr:row>78</xdr:row>
      <xdr:rowOff>52496</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2814300" y="13425357"/>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158578</xdr:rowOff>
    </xdr:from>
    <xdr:to>
      <xdr:col>85</xdr:col>
      <xdr:colOff>177800</xdr:colOff>
      <xdr:row>78</xdr:row>
      <xdr:rowOff>88728</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3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10005</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2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165142</xdr:rowOff>
    </xdr:from>
    <xdr:to>
      <xdr:col>81</xdr:col>
      <xdr:colOff>101600</xdr:colOff>
      <xdr:row>78</xdr:row>
      <xdr:rowOff>95292</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3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86419</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345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166881</xdr:rowOff>
    </xdr:from>
    <xdr:to>
      <xdr:col>76</xdr:col>
      <xdr:colOff>165100</xdr:colOff>
      <xdr:row>78</xdr:row>
      <xdr:rowOff>97031</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36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88158</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4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1457</xdr:rowOff>
    </xdr:from>
    <xdr:to>
      <xdr:col>72</xdr:col>
      <xdr:colOff>38100</xdr:colOff>
      <xdr:row>78</xdr:row>
      <xdr:rowOff>103057</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3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94184</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4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1696</xdr:rowOff>
    </xdr:from>
    <xdr:to>
      <xdr:col>67</xdr:col>
      <xdr:colOff>101600</xdr:colOff>
      <xdr:row>78</xdr:row>
      <xdr:rowOff>103296</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3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94423</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4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56979</xdr:rowOff>
    </xdr:from>
    <xdr:to>
      <xdr:col>85</xdr:col>
      <xdr:colOff>127000</xdr:colOff>
      <xdr:row>98</xdr:row>
      <xdr:rowOff>64889</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5481300" y="16859079"/>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45951</xdr:rowOff>
    </xdr:from>
    <xdr:to>
      <xdr:col>81</xdr:col>
      <xdr:colOff>50800</xdr:colOff>
      <xdr:row>98</xdr:row>
      <xdr:rowOff>64889</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4592300" y="16848051"/>
          <a:ext cx="8890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158710</xdr:rowOff>
    </xdr:from>
    <xdr:to>
      <xdr:col>76</xdr:col>
      <xdr:colOff>114300</xdr:colOff>
      <xdr:row>98</xdr:row>
      <xdr:rowOff>45951</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3703300" y="16789360"/>
          <a:ext cx="889000" cy="5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138602</xdr:rowOff>
    </xdr:from>
    <xdr:to>
      <xdr:col>71</xdr:col>
      <xdr:colOff>177800</xdr:colOff>
      <xdr:row>97</xdr:row>
      <xdr:rowOff>158710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814300" y="167692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6179</xdr:rowOff>
    </xdr:from>
    <xdr:to>
      <xdr:col>85</xdr:col>
      <xdr:colOff>177800</xdr:colOff>
      <xdr:row>98</xdr:row>
      <xdr:rowOff>107779</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8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14089</xdr:rowOff>
    </xdr:from>
    <xdr:to>
      <xdr:col>81</xdr:col>
      <xdr:colOff>101600</xdr:colOff>
      <xdr:row>98</xdr:row>
      <xdr:rowOff>115689</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8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106816</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14111" y="1690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166601</xdr:rowOff>
    </xdr:from>
    <xdr:to>
      <xdr:col>76</xdr:col>
      <xdr:colOff>165100</xdr:colOff>
      <xdr:row>98</xdr:row>
      <xdr:rowOff>96751</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79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113278</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25111" y="165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107910</xdr:rowOff>
    </xdr:from>
    <xdr:to>
      <xdr:col>72</xdr:col>
      <xdr:colOff>38100</xdr:colOff>
      <xdr:row>98</xdr:row>
      <xdr:rowOff>38060</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7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54587</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651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87802</xdr:rowOff>
    </xdr:from>
    <xdr:to>
      <xdr:col>67</xdr:col>
      <xdr:colOff>101600</xdr:colOff>
      <xdr:row>98</xdr:row>
      <xdr:rowOff>17952</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7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34479</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47111" y="164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104587</xdr:rowOff>
    </xdr:from>
    <xdr:to>
      <xdr:col>116</xdr:col>
      <xdr:colOff>63500</xdr:colOff>
      <xdr:row>38</xdr:row>
      <xdr:rowOff>127767</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619687"/>
          <a:ext cx="8382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104587</xdr:rowOff>
    </xdr:from>
    <xdr:to>
      <xdr:col>111</xdr:col>
      <xdr:colOff>177800</xdr:colOff>
      <xdr:row>38</xdr:row>
      <xdr:rowOff>118211</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0434300" y="6619687"/>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117435</xdr:rowOff>
    </xdr:from>
    <xdr:to>
      <xdr:col>107</xdr:col>
      <xdr:colOff>50800</xdr:colOff>
      <xdr:row>38</xdr:row>
      <xdr:rowOff>118211</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9545300" y="6632535"/>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92928</xdr:rowOff>
    </xdr:from>
    <xdr:to>
      <xdr:col>102</xdr:col>
      <xdr:colOff>114300</xdr:colOff>
      <xdr:row>38</xdr:row>
      <xdr:rowOff>117435</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656300" y="6608028"/>
          <a:ext cx="889000" cy="2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76967</xdr:rowOff>
    </xdr:from>
    <xdr:to>
      <xdr:col>116</xdr:col>
      <xdr:colOff>114300</xdr:colOff>
      <xdr:row>39</xdr:row>
      <xdr:rowOff>7117</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5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163344</xdr:rowOff>
    </xdr:from>
    <xdr:ext cx="378565"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50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53787</xdr:rowOff>
    </xdr:from>
    <xdr:to>
      <xdr:col>112</xdr:col>
      <xdr:colOff>38100</xdr:colOff>
      <xdr:row>38</xdr:row>
      <xdr:rowOff>155387</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5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146514</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4017" y="6661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67411</xdr:rowOff>
    </xdr:from>
    <xdr:to>
      <xdr:col>107</xdr:col>
      <xdr:colOff>101600</xdr:colOff>
      <xdr:row>38</xdr:row>
      <xdr:rowOff>169011</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160138</xdr:rowOff>
    </xdr:from>
    <xdr:ext cx="378565"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245017" y="6675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66635</xdr:rowOff>
    </xdr:from>
    <xdr:to>
      <xdr:col>102</xdr:col>
      <xdr:colOff>165100</xdr:colOff>
      <xdr:row>38</xdr:row>
      <xdr:rowOff>168235</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5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159362</xdr:rowOff>
    </xdr:from>
    <xdr:ext cx="378565"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6017" y="667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42128</xdr:rowOff>
    </xdr:from>
    <xdr:to>
      <xdr:col>98</xdr:col>
      <xdr:colOff>38100</xdr:colOff>
      <xdr:row>38</xdr:row>
      <xdr:rowOff>143728</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134855</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421428" y="664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120987</xdr:rowOff>
    </xdr:from>
    <xdr:to>
      <xdr:col>116</xdr:col>
      <xdr:colOff>63500</xdr:colOff>
      <xdr:row>54</xdr:row>
      <xdr:rowOff>150771</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1323300" y="9379287"/>
          <a:ext cx="8382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145154</xdr:rowOff>
    </xdr:from>
    <xdr:to>
      <xdr:col>111</xdr:col>
      <xdr:colOff>177800</xdr:colOff>
      <xdr:row>54</xdr:row>
      <xdr:rowOff>150771</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0434300" y="9403454"/>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145154</xdr:rowOff>
    </xdr:from>
    <xdr:to>
      <xdr:col>107</xdr:col>
      <xdr:colOff>50800</xdr:colOff>
      <xdr:row>55</xdr:row>
      <xdr:rowOff>67430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19545300" y="940345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67430</xdr:rowOff>
    </xdr:from>
    <xdr:to>
      <xdr:col>102</xdr:col>
      <xdr:colOff>114300</xdr:colOff>
      <xdr:row>55</xdr:row>
      <xdr:rowOff>140190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8656300" y="9497180"/>
          <a:ext cx="889000" cy="7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70187</xdr:rowOff>
    </xdr:from>
    <xdr:to>
      <xdr:col>116</xdr:col>
      <xdr:colOff>114300</xdr:colOff>
      <xdr:row>55</xdr:row>
      <xdr:rowOff>337</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93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93064</xdr:rowOff>
    </xdr:from>
    <xdr:ext cx="534377"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917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99971</xdr:rowOff>
    </xdr:from>
    <xdr:to>
      <xdr:col>112</xdr:col>
      <xdr:colOff>38100</xdr:colOff>
      <xdr:row>55</xdr:row>
      <xdr:rowOff>30121</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93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46648</xdr:rowOff>
    </xdr:from>
    <xdr:ext cx="534377"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056111" y="913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94354</xdr:rowOff>
    </xdr:from>
    <xdr:to>
      <xdr:col>107</xdr:col>
      <xdr:colOff>101600</xdr:colOff>
      <xdr:row>55</xdr:row>
      <xdr:rowOff>24504</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93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41031</xdr:rowOff>
    </xdr:from>
    <xdr:ext cx="534377"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167111" y="91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16630</xdr:rowOff>
    </xdr:from>
    <xdr:to>
      <xdr:col>102</xdr:col>
      <xdr:colOff>165100</xdr:colOff>
      <xdr:row>55</xdr:row>
      <xdr:rowOff>118230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9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134757</xdr:rowOff>
    </xdr:from>
    <xdr:ext cx="534377"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278111" y="922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89390</xdr:rowOff>
    </xdr:from>
    <xdr:to>
      <xdr:col>98</xdr:col>
      <xdr:colOff>38100</xdr:colOff>
      <xdr:row>56</xdr:row>
      <xdr:rowOff>19540</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95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36067</xdr:rowOff>
    </xdr:from>
    <xdr:ext cx="534377"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389111" y="92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76231</xdr:rowOff>
    </xdr:from>
    <xdr:to>
      <xdr:col>116</xdr:col>
      <xdr:colOff>63500</xdr:colOff>
      <xdr:row>75</xdr:row>
      <xdr:rowOff>108610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2934981"/>
          <a:ext cx="838200" cy="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91792</xdr:rowOff>
    </xdr:from>
    <xdr:to>
      <xdr:col>111</xdr:col>
      <xdr:colOff>177800</xdr:colOff>
      <xdr:row>75</xdr:row>
      <xdr:rowOff>108610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0434300" y="12950542"/>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12990</xdr:rowOff>
    </xdr:from>
    <xdr:to>
      <xdr:col>107</xdr:col>
      <xdr:colOff>50800</xdr:colOff>
      <xdr:row>75</xdr:row>
      <xdr:rowOff>91792</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9545300" y="12871740"/>
          <a:ext cx="8890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12990</xdr:rowOff>
    </xdr:from>
    <xdr:to>
      <xdr:col>102</xdr:col>
      <xdr:colOff>114300</xdr:colOff>
      <xdr:row>75</xdr:row>
      <xdr:rowOff>84967</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8656300" y="12871740"/>
          <a:ext cx="8890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25431</xdr:rowOff>
    </xdr:from>
    <xdr:to>
      <xdr:col>116</xdr:col>
      <xdr:colOff>114300</xdr:colOff>
      <xdr:row>75</xdr:row>
      <xdr:rowOff>127031</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2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48308</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27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57810</xdr:rowOff>
    </xdr:from>
    <xdr:to>
      <xdr:col>112</xdr:col>
      <xdr:colOff>38100</xdr:colOff>
      <xdr:row>75</xdr:row>
      <xdr:rowOff>159410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150537</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30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40992</xdr:rowOff>
    </xdr:from>
    <xdr:to>
      <xdr:col>107</xdr:col>
      <xdr:colOff>101600</xdr:colOff>
      <xdr:row>75</xdr:row>
      <xdr:rowOff>142592</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28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133718</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299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133640</xdr:rowOff>
    </xdr:from>
    <xdr:to>
      <xdr:col>102</xdr:col>
      <xdr:colOff>165100</xdr:colOff>
      <xdr:row>75</xdr:row>
      <xdr:rowOff>63790</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28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80317</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259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34167</xdr:rowOff>
    </xdr:from>
    <xdr:to>
      <xdr:col>98</xdr:col>
      <xdr:colOff>38100</xdr:colOff>
      <xdr:row>75</xdr:row>
      <xdr:rowOff>135767</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28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152294</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266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132,423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一人あたりのコストが高い状況にある。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障がい者支援事業費や幼児教育・保育の無償化に伴う認定こども園運営負担金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公債費は年々増加しており、今後も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新庁舎建設事業に伴う元金償還が予定されて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いることから増加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が見込まれる。自主財源の確保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資金余力を生み出し、地方債の借入と償還のバランスをとることで地方債残高の計画的な圧縮に努める。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45,334
44,766
562.95
28,646,095
28,174,094
439,488
14,027,907
29,972,189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167894</xdr:rowOff>
    </xdr:from>
    <xdr:to>
      <xdr:col>24</xdr:col>
      <xdr:colOff>63500</xdr:colOff>
      <xdr:row>37</xdr:row>
      <xdr:rowOff>12065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340094"/>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159512</xdr:rowOff>
    </xdr:from>
    <xdr:to>
      <xdr:col>19</xdr:col>
      <xdr:colOff>177800</xdr:colOff>
      <xdr:row>36</xdr:row>
      <xdr:rowOff>167894</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33171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157035</xdr:rowOff>
    </xdr:from>
    <xdr:to>
      <xdr:col>15</xdr:col>
      <xdr:colOff>50800</xdr:colOff>
      <xdr:row>36</xdr:row>
      <xdr:rowOff>159512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32923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80264</xdr:rowOff>
    </xdr:from>
    <xdr:to>
      <xdr:col>10</xdr:col>
      <xdr:colOff>114300</xdr:colOff>
      <xdr:row>36</xdr:row>
      <xdr:rowOff>157035</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252464"/>
          <a:ext cx="889000" cy="7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132715</xdr:rowOff>
    </xdr:from>
    <xdr:to>
      <xdr:col>24</xdr:col>
      <xdr:colOff>114300</xdr:colOff>
      <xdr:row>37</xdr:row>
      <xdr:rowOff>62865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111142</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117094</xdr:rowOff>
    </xdr:from>
    <xdr:to>
      <xdr:col>20</xdr:col>
      <xdr:colOff>38100</xdr:colOff>
      <xdr:row>37</xdr:row>
      <xdr:rowOff>47244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38371</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108712</xdr:rowOff>
    </xdr:from>
    <xdr:to>
      <xdr:col>15</xdr:col>
      <xdr:colOff>101600</xdr:colOff>
      <xdr:row>37</xdr:row>
      <xdr:rowOff>38862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29989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106235</xdr:rowOff>
    </xdr:from>
    <xdr:to>
      <xdr:col>10</xdr:col>
      <xdr:colOff>165100</xdr:colOff>
      <xdr:row>37</xdr:row>
      <xdr:rowOff>36385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27512</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7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122191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149109</xdr:rowOff>
    </xdr:from>
    <xdr:to>
      <xdr:col>24</xdr:col>
      <xdr:colOff>63500</xdr:colOff>
      <xdr:row>58</xdr:row>
      <xdr:rowOff>1962</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921759"/>
          <a:ext cx="838200" cy="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34142</xdr:rowOff>
    </xdr:from>
    <xdr:to>
      <xdr:col>19</xdr:col>
      <xdr:colOff>177800</xdr:colOff>
      <xdr:row>58</xdr:row>
      <xdr:rowOff>1962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806792"/>
          <a:ext cx="889000" cy="1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34142</xdr:rowOff>
    </xdr:from>
    <xdr:to>
      <xdr:col>15</xdr:col>
      <xdr:colOff>50800</xdr:colOff>
      <xdr:row>57</xdr:row>
      <xdr:rowOff>97834</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806792"/>
          <a:ext cx="889000" cy="6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86580</xdr:rowOff>
    </xdr:from>
    <xdr:to>
      <xdr:col>10</xdr:col>
      <xdr:colOff>114300</xdr:colOff>
      <xdr:row>57</xdr:row>
      <xdr:rowOff>97834</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859230"/>
          <a:ext cx="8890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98309</xdr:rowOff>
    </xdr:from>
    <xdr:to>
      <xdr:col>24</xdr:col>
      <xdr:colOff>114300</xdr:colOff>
      <xdr:row>58</xdr:row>
      <xdr:rowOff>28459</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76736</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84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122612</xdr:rowOff>
    </xdr:from>
    <xdr:to>
      <xdr:col>20</xdr:col>
      <xdr:colOff>38100</xdr:colOff>
      <xdr:row>58</xdr:row>
      <xdr:rowOff>52762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8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43889</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99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154792</xdr:rowOff>
    </xdr:from>
    <xdr:to>
      <xdr:col>15</xdr:col>
      <xdr:colOff>101600</xdr:colOff>
      <xdr:row>57</xdr:row>
      <xdr:rowOff>84942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75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101469</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53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47034</xdr:rowOff>
    </xdr:from>
    <xdr:to>
      <xdr:col>10</xdr:col>
      <xdr:colOff>165100</xdr:colOff>
      <xdr:row>57</xdr:row>
      <xdr:rowOff>148634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8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165161</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59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35780</xdr:rowOff>
    </xdr:from>
    <xdr:to>
      <xdr:col>6</xdr:col>
      <xdr:colOff>38100</xdr:colOff>
      <xdr:row>57</xdr:row>
      <xdr:rowOff>137380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8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153907</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58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61282</xdr:rowOff>
    </xdr:from>
    <xdr:to>
      <xdr:col>24</xdr:col>
      <xdr:colOff>63500</xdr:colOff>
      <xdr:row>74</xdr:row>
      <xdr:rowOff>117990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748582"/>
          <a:ext cx="838200" cy="5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117990</xdr:rowOff>
    </xdr:from>
    <xdr:to>
      <xdr:col>19</xdr:col>
      <xdr:colOff>177800</xdr:colOff>
      <xdr:row>75</xdr:row>
      <xdr:rowOff>25255</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805290"/>
          <a:ext cx="8890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168976</xdr:rowOff>
    </xdr:from>
    <xdr:to>
      <xdr:col>15</xdr:col>
      <xdr:colOff>50800</xdr:colOff>
      <xdr:row>75</xdr:row>
      <xdr:rowOff>25255</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2856276"/>
          <a:ext cx="8890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168976</xdr:rowOff>
    </xdr:from>
    <xdr:to>
      <xdr:col>10</xdr:col>
      <xdr:colOff>114300</xdr:colOff>
      <xdr:row>75</xdr:row>
      <xdr:rowOff>87381</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856276"/>
          <a:ext cx="8890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10482</xdr:rowOff>
    </xdr:from>
    <xdr:to>
      <xdr:col>24</xdr:col>
      <xdr:colOff>114300</xdr:colOff>
      <xdr:row>74</xdr:row>
      <xdr:rowOff>112082</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6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33359</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54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67190</xdr:rowOff>
    </xdr:from>
    <xdr:to>
      <xdr:col>20</xdr:col>
      <xdr:colOff>38100</xdr:colOff>
      <xdr:row>74</xdr:row>
      <xdr:rowOff>168790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7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13867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52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145905</xdr:rowOff>
    </xdr:from>
    <xdr:to>
      <xdr:col>15</xdr:col>
      <xdr:colOff>101600</xdr:colOff>
      <xdr:row>75</xdr:row>
      <xdr:rowOff>76055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8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92582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60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118176</xdr:rowOff>
    </xdr:from>
    <xdr:to>
      <xdr:col>10</xdr:col>
      <xdr:colOff>165100</xdr:colOff>
      <xdr:row>75</xdr:row>
      <xdr:rowOff>48326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80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64853</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58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36581</xdr:rowOff>
    </xdr:from>
    <xdr:to>
      <xdr:col>6</xdr:col>
      <xdr:colOff>38100</xdr:colOff>
      <xdr:row>75</xdr:row>
      <xdr:rowOff>138181</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8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154708</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67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89960</xdr:rowOff>
    </xdr:from>
    <xdr:to>
      <xdr:col>24</xdr:col>
      <xdr:colOff>63500</xdr:colOff>
      <xdr:row>97</xdr:row>
      <xdr:rowOff>92838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6720610"/>
          <a:ext cx="838200" cy="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92838</xdr:rowOff>
    </xdr:from>
    <xdr:to>
      <xdr:col>19</xdr:col>
      <xdr:colOff>177800</xdr:colOff>
      <xdr:row>97</xdr:row>
      <xdr:rowOff>108286</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723488"/>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106038</xdr:rowOff>
    </xdr:from>
    <xdr:to>
      <xdr:col>15</xdr:col>
      <xdr:colOff>50800</xdr:colOff>
      <xdr:row>97</xdr:row>
      <xdr:rowOff>108286</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2019300" y="1673668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106038</xdr:rowOff>
    </xdr:from>
    <xdr:to>
      <xdr:col>10</xdr:col>
      <xdr:colOff>114300</xdr:colOff>
      <xdr:row>97</xdr:row>
      <xdr:rowOff>123003</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736688"/>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39160</xdr:rowOff>
    </xdr:from>
    <xdr:to>
      <xdr:col>24</xdr:col>
      <xdr:colOff>114300</xdr:colOff>
      <xdr:row>97</xdr:row>
      <xdr:rowOff>140760</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6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17587</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64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42038</xdr:rowOff>
    </xdr:from>
    <xdr:to>
      <xdr:col>20</xdr:col>
      <xdr:colOff>38100</xdr:colOff>
      <xdr:row>97</xdr:row>
      <xdr:rowOff>143638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134765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7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57486</xdr:rowOff>
    </xdr:from>
    <xdr:to>
      <xdr:col>15</xdr:col>
      <xdr:colOff>101600</xdr:colOff>
      <xdr:row>97</xdr:row>
      <xdr:rowOff>159086</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6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150213</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7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55238</xdr:rowOff>
    </xdr:from>
    <xdr:to>
      <xdr:col>10</xdr:col>
      <xdr:colOff>165100</xdr:colOff>
      <xdr:row>97</xdr:row>
      <xdr:rowOff>156838</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6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147965</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7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72203</xdr:rowOff>
    </xdr:from>
    <xdr:to>
      <xdr:col>6</xdr:col>
      <xdr:colOff>38100</xdr:colOff>
      <xdr:row>98</xdr:row>
      <xdr:rowOff>2353</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7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164930</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7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xmlns=""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xmlns=""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xmlns=""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138138</xdr:rowOff>
    </xdr:from>
    <xdr:to>
      <xdr:col>55</xdr:col>
      <xdr:colOff>0</xdr:colOff>
      <xdr:row>54</xdr:row>
      <xdr:rowOff>121806</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9639300" y="9224988"/>
          <a:ext cx="838200" cy="1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xmlns=""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48768</xdr:rowOff>
    </xdr:from>
    <xdr:to>
      <xdr:col>50</xdr:col>
      <xdr:colOff>114300</xdr:colOff>
      <xdr:row>53</xdr:row>
      <xdr:rowOff>138138</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8750300" y="9135618"/>
          <a:ext cx="889000" cy="8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48768</xdr:rowOff>
    </xdr:from>
    <xdr:to>
      <xdr:col>45</xdr:col>
      <xdr:colOff>177800</xdr:colOff>
      <xdr:row>55</xdr:row>
      <xdr:rowOff>23609</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7861300" y="9135618"/>
          <a:ext cx="889000" cy="3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166688</xdr:rowOff>
    </xdr:from>
    <xdr:to>
      <xdr:col>41</xdr:col>
      <xdr:colOff>50800</xdr:colOff>
      <xdr:row>55</xdr:row>
      <xdr:rowOff>23609</xdr:rowOff>
    </xdr:to>
    <xdr:cxnSp macro="">
      <xdr:nvCxnSpPr>
        <xdr:cNvPr id="364" name="直線コネクタ 363">
          <a:extLst>
            <a:ext uri="{FF2B5EF4-FFF2-40B4-BE49-F238E27FC236}">
              <a16:creationId xmlns:a16="http://schemas.microsoft.com/office/drawing/2014/main" xmlns="" id="{00000000-0008-0000-0700-00006C010000}"/>
            </a:ext>
          </a:extLst>
        </xdr:cNvPr>
        <xdr:cNvCxnSpPr/>
      </xdr:nvCxnSpPr>
      <xdr:spPr>
        <a:xfrm>
          <a:off x="6972300" y="9424988"/>
          <a:ext cx="889000" cy="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71006</xdr:rowOff>
    </xdr:from>
    <xdr:to>
      <xdr:col>55</xdr:col>
      <xdr:colOff>50800</xdr:colOff>
      <xdr:row>55</xdr:row>
      <xdr:rowOff>1156</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10426700" y="93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93883</xdr:rowOff>
    </xdr:from>
    <xdr:ext cx="534377" cy="259045"/>
    <xdr:sp macro="" textlink="">
      <xdr:nvSpPr>
        <xdr:cNvPr id="375" name="農林水産業費該当値テキスト">
          <a:extLst>
            <a:ext uri="{FF2B5EF4-FFF2-40B4-BE49-F238E27FC236}">
              <a16:creationId xmlns:a16="http://schemas.microsoft.com/office/drawing/2014/main" xmlns="" id="{00000000-0008-0000-0700-000077010000}"/>
            </a:ext>
          </a:extLst>
        </xdr:cNvPr>
        <xdr:cNvSpPr txBox="1"/>
      </xdr:nvSpPr>
      <xdr:spPr>
        <a:xfrm>
          <a:off x="10528300" y="91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87338</xdr:rowOff>
    </xdr:from>
    <xdr:to>
      <xdr:col>50</xdr:col>
      <xdr:colOff>165100</xdr:colOff>
      <xdr:row>54</xdr:row>
      <xdr:rowOff>17488</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9588500" y="91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34015</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9372111" y="89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169418</xdr:rowOff>
    </xdr:from>
    <xdr:to>
      <xdr:col>46</xdr:col>
      <xdr:colOff>38100</xdr:colOff>
      <xdr:row>53</xdr:row>
      <xdr:rowOff>99568</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8699500" y="90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116095</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8483111" y="886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144259</xdr:rowOff>
    </xdr:from>
    <xdr:to>
      <xdr:col>41</xdr:col>
      <xdr:colOff>101600</xdr:colOff>
      <xdr:row>55</xdr:row>
      <xdr:rowOff>74409</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7810500" y="94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90936</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7594111" y="917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115888</xdr:rowOff>
    </xdr:from>
    <xdr:to>
      <xdr:col>36</xdr:col>
      <xdr:colOff>165100</xdr:colOff>
      <xdr:row>55</xdr:row>
      <xdr:rowOff>46038</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6921500" y="9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62565</xdr:rowOff>
    </xdr:from>
    <xdr:ext cx="534377"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705111" y="91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xmlns=""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xmlns=""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xmlns=""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100578</xdr:rowOff>
    </xdr:from>
    <xdr:to>
      <xdr:col>55</xdr:col>
      <xdr:colOff>0</xdr:colOff>
      <xdr:row>78</xdr:row>
      <xdr:rowOff>110644</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9639300" y="13473678"/>
          <a:ext cx="8382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xmlns=""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77239</xdr:rowOff>
    </xdr:from>
    <xdr:to>
      <xdr:col>50</xdr:col>
      <xdr:colOff>114300</xdr:colOff>
      <xdr:row>78</xdr:row>
      <xdr:rowOff>110644</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8750300" y="13450339"/>
          <a:ext cx="889000" cy="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77239</xdr:rowOff>
    </xdr:from>
    <xdr:to>
      <xdr:col>45</xdr:col>
      <xdr:colOff>177800</xdr:colOff>
      <xdr:row>78</xdr:row>
      <xdr:rowOff>103299</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7861300" y="1345033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103299</xdr:rowOff>
    </xdr:from>
    <xdr:to>
      <xdr:col>41</xdr:col>
      <xdr:colOff>50800</xdr:colOff>
      <xdr:row>78</xdr:row>
      <xdr:rowOff>104687</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flipV="1">
          <a:off x="6972300" y="13476399"/>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49778</xdr:rowOff>
    </xdr:from>
    <xdr:to>
      <xdr:col>55</xdr:col>
      <xdr:colOff>50800</xdr:colOff>
      <xdr:row>78</xdr:row>
      <xdr:rowOff>151378</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10426700" y="1342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a:extLst>
            <a:ext uri="{FF2B5EF4-FFF2-40B4-BE49-F238E27FC236}">
              <a16:creationId xmlns:a16="http://schemas.microsoft.com/office/drawing/2014/main" xmlns="" id="{00000000-0008-0000-0700-0000B0010000}"/>
            </a:ext>
          </a:extLst>
        </xdr:cNvPr>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59844</xdr:rowOff>
    </xdr:from>
    <xdr:to>
      <xdr:col>50</xdr:col>
      <xdr:colOff>165100</xdr:colOff>
      <xdr:row>78</xdr:row>
      <xdr:rowOff>161444</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9588500" y="134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152571</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9372111" y="135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26439</xdr:rowOff>
    </xdr:from>
    <xdr:to>
      <xdr:col>46</xdr:col>
      <xdr:colOff>38100</xdr:colOff>
      <xdr:row>78</xdr:row>
      <xdr:rowOff>128039</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8699500" y="133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119166</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8483111" y="1349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52499</xdr:rowOff>
    </xdr:from>
    <xdr:to>
      <xdr:col>41</xdr:col>
      <xdr:colOff>101600</xdr:colOff>
      <xdr:row>78</xdr:row>
      <xdr:rowOff>154099</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7810500" y="134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145226</xdr:rowOff>
    </xdr:from>
    <xdr:ext cx="534377"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7594111" y="135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53887</xdr:rowOff>
    </xdr:from>
    <xdr:to>
      <xdr:col>36</xdr:col>
      <xdr:colOff>165100</xdr:colOff>
      <xdr:row>78</xdr:row>
      <xdr:rowOff>155487</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6921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146614</xdr:rowOff>
    </xdr:from>
    <xdr:ext cx="534377"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705111" y="1351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25191</xdr:rowOff>
    </xdr:from>
    <xdr:to>
      <xdr:col>55</xdr:col>
      <xdr:colOff>0</xdr:colOff>
      <xdr:row>97</xdr:row>
      <xdr:rowOff>54423</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9639300" y="16655841"/>
          <a:ext cx="838200" cy="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16008</xdr:rowOff>
    </xdr:from>
    <xdr:to>
      <xdr:col>50</xdr:col>
      <xdr:colOff>114300</xdr:colOff>
      <xdr:row>97</xdr:row>
      <xdr:rowOff>25191</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8750300" y="16475208"/>
          <a:ext cx="889000" cy="18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16008</xdr:rowOff>
    </xdr:from>
    <xdr:to>
      <xdr:col>45</xdr:col>
      <xdr:colOff>177800</xdr:colOff>
      <xdr:row>96</xdr:row>
      <xdr:rowOff>66224</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7861300" y="16475208"/>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66224</xdr:rowOff>
    </xdr:from>
    <xdr:to>
      <xdr:col>41</xdr:col>
      <xdr:colOff>50800</xdr:colOff>
      <xdr:row>97</xdr:row>
      <xdr:rowOff>29011</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525424"/>
          <a:ext cx="889000" cy="13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3623</xdr:rowOff>
    </xdr:from>
    <xdr:to>
      <xdr:col>55</xdr:col>
      <xdr:colOff>50800</xdr:colOff>
      <xdr:row>97</xdr:row>
      <xdr:rowOff>105223</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6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153500</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6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145841</xdr:rowOff>
    </xdr:from>
    <xdr:to>
      <xdr:col>50</xdr:col>
      <xdr:colOff>165100</xdr:colOff>
      <xdr:row>97</xdr:row>
      <xdr:rowOff>75991</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60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67118</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69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136658</xdr:rowOff>
    </xdr:from>
    <xdr:to>
      <xdr:col>46</xdr:col>
      <xdr:colOff>38100</xdr:colOff>
      <xdr:row>96</xdr:row>
      <xdr:rowOff>66808</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83335</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1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15424</xdr:rowOff>
    </xdr:from>
    <xdr:to>
      <xdr:col>41</xdr:col>
      <xdr:colOff>101600</xdr:colOff>
      <xdr:row>96</xdr:row>
      <xdr:rowOff>117024</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4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133551</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2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149661</xdr:rowOff>
    </xdr:from>
    <xdr:to>
      <xdr:col>36</xdr:col>
      <xdr:colOff>165100</xdr:colOff>
      <xdr:row>97</xdr:row>
      <xdr:rowOff>79811</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6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70938</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70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xmlns=""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xmlns=""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xmlns=""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135490</xdr:rowOff>
    </xdr:from>
    <xdr:to>
      <xdr:col>85</xdr:col>
      <xdr:colOff>127000</xdr:colOff>
      <xdr:row>37</xdr:row>
      <xdr:rowOff>39764</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5481300" y="6136240"/>
          <a:ext cx="838200" cy="2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xmlns=""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39764</xdr:rowOff>
    </xdr:from>
    <xdr:to>
      <xdr:col>81</xdr:col>
      <xdr:colOff>50800</xdr:colOff>
      <xdr:row>37</xdr:row>
      <xdr:rowOff>66453</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4592300" y="6383414"/>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66453</xdr:rowOff>
    </xdr:from>
    <xdr:to>
      <xdr:col>76</xdr:col>
      <xdr:colOff>114300</xdr:colOff>
      <xdr:row>37</xdr:row>
      <xdr:rowOff>82760</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3703300" y="6410103"/>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82760</xdr:rowOff>
    </xdr:from>
    <xdr:to>
      <xdr:col>71</xdr:col>
      <xdr:colOff>177800</xdr:colOff>
      <xdr:row>37</xdr:row>
      <xdr:rowOff>84779</xdr:rowOff>
    </xdr:to>
    <xdr:cxnSp macro="">
      <xdr:nvCxnSpPr>
        <xdr:cNvPr id="539" name="直線コネクタ 538">
          <a:extLst>
            <a:ext uri="{FF2B5EF4-FFF2-40B4-BE49-F238E27FC236}">
              <a16:creationId xmlns:a16="http://schemas.microsoft.com/office/drawing/2014/main" xmlns="" id="{00000000-0008-0000-0700-00001B020000}"/>
            </a:ext>
          </a:extLst>
        </xdr:cNvPr>
        <xdr:cNvCxnSpPr/>
      </xdr:nvCxnSpPr>
      <xdr:spPr>
        <a:xfrm flipV="1">
          <a:off x="12814300" y="6426410"/>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xmlns=""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84690</xdr:rowOff>
    </xdr:from>
    <xdr:to>
      <xdr:col>85</xdr:col>
      <xdr:colOff>177800</xdr:colOff>
      <xdr:row>36</xdr:row>
      <xdr:rowOff>14840</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6268700" y="60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107567</xdr:rowOff>
    </xdr:from>
    <xdr:ext cx="534377" cy="259045"/>
    <xdr:sp macro="" textlink="">
      <xdr:nvSpPr>
        <xdr:cNvPr id="550" name="消防費該当値テキスト">
          <a:extLst>
            <a:ext uri="{FF2B5EF4-FFF2-40B4-BE49-F238E27FC236}">
              <a16:creationId xmlns:a16="http://schemas.microsoft.com/office/drawing/2014/main" xmlns="" id="{00000000-0008-0000-0700-000026020000}"/>
            </a:ext>
          </a:extLst>
        </xdr:cNvPr>
        <xdr:cNvSpPr txBox="1"/>
      </xdr:nvSpPr>
      <xdr:spPr>
        <a:xfrm>
          <a:off x="16370300" y="593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160414</xdr:rowOff>
    </xdr:from>
    <xdr:to>
      <xdr:col>81</xdr:col>
      <xdr:colOff>101600</xdr:colOff>
      <xdr:row>37</xdr:row>
      <xdr:rowOff>90564</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5430500" y="63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81691</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5214111" y="64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15653</xdr:rowOff>
    </xdr:from>
    <xdr:to>
      <xdr:col>76</xdr:col>
      <xdr:colOff>165100</xdr:colOff>
      <xdr:row>37</xdr:row>
      <xdr:rowOff>117253</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4541500" y="63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108380</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4325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31960</xdr:rowOff>
    </xdr:from>
    <xdr:to>
      <xdr:col>72</xdr:col>
      <xdr:colOff>38100</xdr:colOff>
      <xdr:row>37</xdr:row>
      <xdr:rowOff>133560</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3652500" y="63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124686</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3436111" y="64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33979</xdr:rowOff>
    </xdr:from>
    <xdr:to>
      <xdr:col>67</xdr:col>
      <xdr:colOff>101600</xdr:colOff>
      <xdr:row>37</xdr:row>
      <xdr:rowOff>135579</xdr:rowOff>
    </xdr:to>
    <xdr:sp macro="" textlink="">
      <xdr:nvSpPr>
        <xdr:cNvPr id="557" name="楕円 556">
          <a:extLst>
            <a:ext uri="{FF2B5EF4-FFF2-40B4-BE49-F238E27FC236}">
              <a16:creationId xmlns:a16="http://schemas.microsoft.com/office/drawing/2014/main" xmlns="" id="{00000000-0008-0000-0700-00002D020000}"/>
            </a:ext>
          </a:extLst>
        </xdr:cNvPr>
        <xdr:cNvSpPr/>
      </xdr:nvSpPr>
      <xdr:spPr>
        <a:xfrm>
          <a:off x="12763500" y="63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126706</xdr:rowOff>
    </xdr:from>
    <xdr:ext cx="534377"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547111" y="647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xmlns=""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xmlns=""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xmlns=""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26146</xdr:rowOff>
    </xdr:from>
    <xdr:to>
      <xdr:col>85</xdr:col>
      <xdr:colOff>127000</xdr:colOff>
      <xdr:row>57</xdr:row>
      <xdr:rowOff>37059</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5481300" y="9798796"/>
          <a:ext cx="8382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xmlns=""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37059</xdr:rowOff>
    </xdr:from>
    <xdr:to>
      <xdr:col>81</xdr:col>
      <xdr:colOff>50800</xdr:colOff>
      <xdr:row>57</xdr:row>
      <xdr:rowOff>75509</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4592300" y="9809709"/>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52360</xdr:rowOff>
    </xdr:from>
    <xdr:to>
      <xdr:col>76</xdr:col>
      <xdr:colOff>114300</xdr:colOff>
      <xdr:row>57</xdr:row>
      <xdr:rowOff>75509</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3703300" y="9825010"/>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37547</xdr:rowOff>
    </xdr:from>
    <xdr:to>
      <xdr:col>71</xdr:col>
      <xdr:colOff>177800</xdr:colOff>
      <xdr:row>57</xdr:row>
      <xdr:rowOff>52360</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a:off x="12814300" y="9810197"/>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xmlns=""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146796</xdr:rowOff>
    </xdr:from>
    <xdr:to>
      <xdr:col>85</xdr:col>
      <xdr:colOff>177800</xdr:colOff>
      <xdr:row>57</xdr:row>
      <xdr:rowOff>76946</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6268700" y="974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125223</xdr:rowOff>
    </xdr:from>
    <xdr:ext cx="534377" cy="259045"/>
    <xdr:sp macro="" textlink="">
      <xdr:nvSpPr>
        <xdr:cNvPr id="607" name="教育費該当値テキスト">
          <a:extLst>
            <a:ext uri="{FF2B5EF4-FFF2-40B4-BE49-F238E27FC236}">
              <a16:creationId xmlns:a16="http://schemas.microsoft.com/office/drawing/2014/main" xmlns="" id="{00000000-0008-0000-0700-00005F020000}"/>
            </a:ext>
          </a:extLst>
        </xdr:cNvPr>
        <xdr:cNvSpPr txBox="1"/>
      </xdr:nvSpPr>
      <xdr:spPr>
        <a:xfrm>
          <a:off x="16370300" y="97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157709</xdr:rowOff>
    </xdr:from>
    <xdr:to>
      <xdr:col>81</xdr:col>
      <xdr:colOff>101600</xdr:colOff>
      <xdr:row>57</xdr:row>
      <xdr:rowOff>87859</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5430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78986</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5214111" y="98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24709</xdr:rowOff>
    </xdr:from>
    <xdr:to>
      <xdr:col>76</xdr:col>
      <xdr:colOff>165100</xdr:colOff>
      <xdr:row>57</xdr:row>
      <xdr:rowOff>126309</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4541500" y="97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117436</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4325111" y="98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1560</xdr:rowOff>
    </xdr:from>
    <xdr:to>
      <xdr:col>72</xdr:col>
      <xdr:colOff>38100</xdr:colOff>
      <xdr:row>57</xdr:row>
      <xdr:rowOff>103160</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3652500" y="97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94287</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3436111" y="98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158197</xdr:rowOff>
    </xdr:from>
    <xdr:to>
      <xdr:col>67</xdr:col>
      <xdr:colOff>101600</xdr:colOff>
      <xdr:row>57</xdr:row>
      <xdr:rowOff>88347</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2763500" y="97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79474</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547111" y="98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xmlns=""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xmlns=""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xmlns=""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26265</xdr:rowOff>
    </xdr:from>
    <xdr:to>
      <xdr:col>85</xdr:col>
      <xdr:colOff>127000</xdr:colOff>
      <xdr:row>79</xdr:row>
      <xdr:rowOff>45566</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flipV="1">
          <a:off x="15481300" y="13570815"/>
          <a:ext cx="8382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xmlns=""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45566</xdr:rowOff>
    </xdr:from>
    <xdr:to>
      <xdr:col>81</xdr:col>
      <xdr:colOff>50800</xdr:colOff>
      <xdr:row>79</xdr:row>
      <xdr:rowOff>58662</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flipV="1">
          <a:off x="14592300" y="13590116"/>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28192</xdr:rowOff>
    </xdr:from>
    <xdr:to>
      <xdr:col>76</xdr:col>
      <xdr:colOff>114300</xdr:colOff>
      <xdr:row>79</xdr:row>
      <xdr:rowOff>58662</xdr:rowOff>
    </xdr:to>
    <xdr:cxnSp macro="">
      <xdr:nvCxnSpPr>
        <xdr:cNvPr id="652" name="直線コネクタ 651">
          <a:extLst>
            <a:ext uri="{FF2B5EF4-FFF2-40B4-BE49-F238E27FC236}">
              <a16:creationId xmlns:a16="http://schemas.microsoft.com/office/drawing/2014/main" xmlns="" id="{00000000-0008-0000-0700-00008C020000}"/>
            </a:ext>
          </a:extLst>
        </xdr:cNvPr>
        <xdr:cNvCxnSpPr/>
      </xdr:nvCxnSpPr>
      <xdr:spPr>
        <a:xfrm>
          <a:off x="13703300" y="13572742"/>
          <a:ext cx="889000" cy="3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28192</xdr:rowOff>
    </xdr:from>
    <xdr:to>
      <xdr:col>71</xdr:col>
      <xdr:colOff>177800</xdr:colOff>
      <xdr:row>79</xdr:row>
      <xdr:rowOff>80345</xdr:rowOff>
    </xdr:to>
    <xdr:cxnSp macro="">
      <xdr:nvCxnSpPr>
        <xdr:cNvPr id="655" name="直線コネクタ 654">
          <a:extLst>
            <a:ext uri="{FF2B5EF4-FFF2-40B4-BE49-F238E27FC236}">
              <a16:creationId xmlns:a16="http://schemas.microsoft.com/office/drawing/2014/main" xmlns="" id="{00000000-0008-0000-0700-00008F020000}"/>
            </a:ext>
          </a:extLst>
        </xdr:cNvPr>
        <xdr:cNvCxnSpPr/>
      </xdr:nvCxnSpPr>
      <xdr:spPr>
        <a:xfrm flipV="1">
          <a:off x="12814300" y="13572742"/>
          <a:ext cx="889000" cy="5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xmlns=""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146915</xdr:rowOff>
    </xdr:from>
    <xdr:to>
      <xdr:col>85</xdr:col>
      <xdr:colOff>177800</xdr:colOff>
      <xdr:row>79</xdr:row>
      <xdr:rowOff>77065</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6268700" y="135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61842</xdr:rowOff>
    </xdr:from>
    <xdr:ext cx="469744" cy="259045"/>
    <xdr:sp macro="" textlink="">
      <xdr:nvSpPr>
        <xdr:cNvPr id="666" name="災害復旧費該当値テキスト">
          <a:extLst>
            <a:ext uri="{FF2B5EF4-FFF2-40B4-BE49-F238E27FC236}">
              <a16:creationId xmlns:a16="http://schemas.microsoft.com/office/drawing/2014/main" xmlns="" id="{00000000-0008-0000-0700-00009A020000}"/>
            </a:ext>
          </a:extLst>
        </xdr:cNvPr>
        <xdr:cNvSpPr txBox="1"/>
      </xdr:nvSpPr>
      <xdr:spPr>
        <a:xfrm>
          <a:off x="16370300" y="1343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166216</xdr:rowOff>
    </xdr:from>
    <xdr:to>
      <xdr:col>81</xdr:col>
      <xdr:colOff>101600</xdr:colOff>
      <xdr:row>79</xdr:row>
      <xdr:rowOff>96366</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5430500" y="135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87493</xdr:rowOff>
    </xdr:from>
    <xdr:ext cx="469744"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5246428" y="1363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7862</xdr:rowOff>
    </xdr:from>
    <xdr:to>
      <xdr:col>76</xdr:col>
      <xdr:colOff>165100</xdr:colOff>
      <xdr:row>79</xdr:row>
      <xdr:rowOff>109462</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4541500" y="135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100589</xdr:rowOff>
    </xdr:from>
    <xdr:ext cx="469744"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4357428" y="1364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148842</xdr:rowOff>
    </xdr:from>
    <xdr:to>
      <xdr:col>72</xdr:col>
      <xdr:colOff>38100</xdr:colOff>
      <xdr:row>79</xdr:row>
      <xdr:rowOff>78992</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3652500" y="135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95519</xdr:rowOff>
    </xdr:from>
    <xdr:ext cx="469744"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3468428" y="1329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29545</xdr:rowOff>
    </xdr:from>
    <xdr:to>
      <xdr:col>67</xdr:col>
      <xdr:colOff>101600</xdr:colOff>
      <xdr:row>79</xdr:row>
      <xdr:rowOff>131145</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2763500" y="135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122272</xdr:rowOff>
    </xdr:from>
    <xdr:ext cx="469744"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579428" y="13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37928</xdr:rowOff>
    </xdr:from>
    <xdr:to>
      <xdr:col>85</xdr:col>
      <xdr:colOff>127000</xdr:colOff>
      <xdr:row>98</xdr:row>
      <xdr:rowOff>44492</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5481300" y="16840028"/>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44492</xdr:rowOff>
    </xdr:from>
    <xdr:to>
      <xdr:col>81</xdr:col>
      <xdr:colOff>50800</xdr:colOff>
      <xdr:row>98</xdr:row>
      <xdr:rowOff>46000</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4592300" y="168465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46000</xdr:rowOff>
    </xdr:from>
    <xdr:to>
      <xdr:col>76</xdr:col>
      <xdr:colOff>114300</xdr:colOff>
      <xdr:row>98</xdr:row>
      <xdr:rowOff>52257</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flipV="1">
          <a:off x="13703300" y="16848100"/>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52257</xdr:rowOff>
    </xdr:from>
    <xdr:to>
      <xdr:col>71</xdr:col>
      <xdr:colOff>177800</xdr:colOff>
      <xdr:row>98</xdr:row>
      <xdr:rowOff>52496</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flipV="1">
          <a:off x="12814300" y="16854357"/>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158578</xdr:rowOff>
    </xdr:from>
    <xdr:to>
      <xdr:col>85</xdr:col>
      <xdr:colOff>177800</xdr:colOff>
      <xdr:row>98</xdr:row>
      <xdr:rowOff>88728</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7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10005</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6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165142</xdr:rowOff>
    </xdr:from>
    <xdr:to>
      <xdr:col>81</xdr:col>
      <xdr:colOff>101600</xdr:colOff>
      <xdr:row>98</xdr:row>
      <xdr:rowOff>95292</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7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86419</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8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166650</xdr:rowOff>
    </xdr:from>
    <xdr:to>
      <xdr:col>76</xdr:col>
      <xdr:colOff>165100</xdr:colOff>
      <xdr:row>98</xdr:row>
      <xdr:rowOff>96800</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7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87927</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89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1457</xdr:rowOff>
    </xdr:from>
    <xdr:to>
      <xdr:col>72</xdr:col>
      <xdr:colOff>38100</xdr:colOff>
      <xdr:row>98</xdr:row>
      <xdr:rowOff>103057</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8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94184</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8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1696</xdr:rowOff>
    </xdr:from>
    <xdr:to>
      <xdr:col>67</xdr:col>
      <xdr:colOff>101600</xdr:colOff>
      <xdr:row>98</xdr:row>
      <xdr:rowOff>103296</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8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94423</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89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xmlns=""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xmlns=""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xmlns=""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92837</xdr:rowOff>
    </xdr:from>
    <xdr:to>
      <xdr:col>116</xdr:col>
      <xdr:colOff>63500</xdr:colOff>
      <xdr:row>38</xdr:row>
      <xdr:rowOff>93599</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flipV="1">
          <a:off x="21323300" y="660793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120667</xdr:rowOff>
    </xdr:from>
    <xdr:ext cx="378565" cy="259045"/>
    <xdr:sp macro="" textlink="">
      <xdr:nvSpPr>
        <xdr:cNvPr id="763" name="諸支出金平均値テキスト">
          <a:extLst>
            <a:ext uri="{FF2B5EF4-FFF2-40B4-BE49-F238E27FC236}">
              <a16:creationId xmlns:a16="http://schemas.microsoft.com/office/drawing/2014/main" xmlns="" id="{00000000-0008-0000-0700-0000FB020000}"/>
            </a:ext>
          </a:extLst>
        </xdr:cNvPr>
        <xdr:cNvSpPr txBox="1"/>
      </xdr:nvSpPr>
      <xdr:spPr>
        <a:xfrm>
          <a:off x="22212300" y="6635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93599</xdr:rowOff>
    </xdr:from>
    <xdr:to>
      <xdr:col>111</xdr:col>
      <xdr:colOff>177800</xdr:colOff>
      <xdr:row>38</xdr:row>
      <xdr:rowOff>110363</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flipV="1">
          <a:off x="20434300" y="660869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55707</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4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110363</xdr:rowOff>
    </xdr:from>
    <xdr:to>
      <xdr:col>107</xdr:col>
      <xdr:colOff>50800</xdr:colOff>
      <xdr:row>38</xdr:row>
      <xdr:rowOff>133032</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flipV="1">
          <a:off x="19545300" y="6625463"/>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10368</xdr:rowOff>
    </xdr:from>
    <xdr:ext cx="378565"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5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133032</xdr:rowOff>
    </xdr:from>
    <xdr:to>
      <xdr:col>102</xdr:col>
      <xdr:colOff>114300</xdr:colOff>
      <xdr:row>38</xdr:row>
      <xdr:rowOff>133223</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flipV="1">
          <a:off x="18656300" y="664813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xmlns=""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59326</xdr:rowOff>
    </xdr:from>
    <xdr:ext cx="378565"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42037</xdr:rowOff>
    </xdr:from>
    <xdr:to>
      <xdr:col>116</xdr:col>
      <xdr:colOff>114300</xdr:colOff>
      <xdr:row>38</xdr:row>
      <xdr:rowOff>143637</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21107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1414</xdr:rowOff>
    </xdr:from>
    <xdr:ext cx="378565" cy="259045"/>
    <xdr:sp macro="" textlink="">
      <xdr:nvSpPr>
        <xdr:cNvPr id="782" name="諸支出金該当値テキスト">
          <a:extLst>
            <a:ext uri="{FF2B5EF4-FFF2-40B4-BE49-F238E27FC236}">
              <a16:creationId xmlns:a16="http://schemas.microsoft.com/office/drawing/2014/main" xmlns="" id="{00000000-0008-0000-0700-00000E030000}"/>
            </a:ext>
          </a:extLst>
        </xdr:cNvPr>
        <xdr:cNvSpPr txBox="1"/>
      </xdr:nvSpPr>
      <xdr:spPr>
        <a:xfrm>
          <a:off x="22212300" y="6345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42799</xdr:rowOff>
    </xdr:from>
    <xdr:to>
      <xdr:col>112</xdr:col>
      <xdr:colOff>38100</xdr:colOff>
      <xdr:row>38</xdr:row>
      <xdr:rowOff>144399</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1272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160926</xdr:rowOff>
    </xdr:from>
    <xdr:ext cx="378565"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1134017" y="633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59563</xdr:rowOff>
    </xdr:from>
    <xdr:to>
      <xdr:col>107</xdr:col>
      <xdr:colOff>101600</xdr:colOff>
      <xdr:row>38</xdr:row>
      <xdr:rowOff>161163</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20383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6240</xdr:rowOff>
    </xdr:from>
    <xdr:ext cx="378565"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20245017" y="634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82232</xdr:rowOff>
    </xdr:from>
    <xdr:to>
      <xdr:col>102</xdr:col>
      <xdr:colOff>165100</xdr:colOff>
      <xdr:row>39</xdr:row>
      <xdr:rowOff>12382</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9494500" y="65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28910</xdr:rowOff>
    </xdr:from>
    <xdr:ext cx="378565"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9356017" y="637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82423</xdr:rowOff>
    </xdr:from>
    <xdr:to>
      <xdr:col>98</xdr:col>
      <xdr:colOff>38100</xdr:colOff>
      <xdr:row>39</xdr:row>
      <xdr:rowOff>12573</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18605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29100</xdr:rowOff>
    </xdr:from>
    <xdr:ext cx="378565"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467017" y="637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xmlns=""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xmlns=""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xmlns=""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xmlns=""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xmlns=""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xmlns=""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xmlns=""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xmlns=""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xmlns=""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xmlns=""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xmlns=""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xmlns=""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xmlns=""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xmlns=""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xmlns=""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xmlns=""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61,409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おり、類似団体と比較して一人当たりコストが高い状況となっているが、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国営土地改良事業負担金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の皆減や畜産競争力強化整備事業補助の繰越事業皆減が要因となり前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消防費が、前年度と比較して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31,221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円となっており、類似団体内平均値よりも高い状況となっている。これは、防災行政無線（同報系）の整備を行なったことが要因となっている。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前年度と比較して歳入・歳出ともに増となった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が、歳入の増に比べて歳出の増が大きく上回ったため、実質収支は減少することとなった。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また、財政調整基金残高は取崩を行ったため、</a:t>
          </a:r>
          <a:r>
            <a:rPr kumimoji="1" lang="en-US" altLang="ja-JP" sz="13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246</a:t>
          </a:r>
          <a:r>
            <a:rPr kumimoji="1" lang="ja-JP" altLang="en-US" sz="13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3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880</a:t>
          </a:r>
          <a:r>
            <a:rPr kumimoji="1" lang="ja-JP" altLang="en-US" sz="13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今後も、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小林市行財政改革推進</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プラン</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2019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を推進し、税収等の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確保</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を図るとともに、歳入に見合った歳出の削減を行っていく。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年度に食肉センター事業特別会計（平成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年度廃止）で赤字が発生して以降、各会計で赤字は発生していない。</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歳出の縮減や受益者負担の適正化など、健全な財政運営を図る必要がある。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百万円増加したことに加え、事業費補正により基準財政需要額に算入された公債費が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百万円減少したことから、算入公債費等が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交付税措置の有利な地方債を優先的に活用するとともに、自主財源の確保</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公共施設の適正化に努めること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によって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資金余力を生み出し、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新規地方債発行の抑制に努める。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一般会計に係る地方債の現在高は、償還額が地方債発行額を上回ったため、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百万円減少した。今後も地方債借入を償還額内に抑制することで、地方債現在高の減少を図る。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充当可能基金については、会計年度を越えて繰替運用している基金の額が前年度と比べて減少したことや、新規基金の積立を行なったことで増加した。今後も基金運用の見直し及び計画的な資金繰によって繰替運用の縮減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宮崎県小林市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、未来まち創生基金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子育て世代の経済的負担軽減を目的とした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子ども医療費助成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事業などのため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こと、地域振興基金から高速情報通信網整備事業などのため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ふるさと納税制度による寄付金の拡充や小林市行財政改革推進プラン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の推進による受益者負担の適正化や歳出削減による資金余力の創出により計画的な基金取崩と積立を行う。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土地改良基金：国営西諸土地改良事業及び関連県営事業の円滑な推進に必要な財源確保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未来まち創生基金：安心して子どもを生み育てることのできる子育てにやさしいまちづくり／教育環境の整備を図り、将来を担う子ども達が積極的に学ぶことのできるまちづくり／健康で健やかな生活を送り、一人ひとりが生きがいの持てるまちづくり／災害に強く、安心安全に暮らせるまちづくり／豊かな自然環境や文化を後世に残すまちづくり／産業の活性化を図り、地域経済の発展に取り組むまちづくり　にかかる経費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地域振興基金：市民の連帯の強化及び地域振興にかかる経費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企業立地促進基金：企業立地を促進させる経費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愛のふるさと福祉基金：少子高齢化等、社会情勢の急激な変動に備えて、地域福祉の向上に資す経費　　など</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未来まち創生基金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にふるさと納税制度による寄付金を財源として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（新規）に森林環境譲与税を財源として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を積み立てた一方で、未来まち創生基金を学校給食費負担軽減補助や救急医療対策事業費の財源として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百万円、過疎地域振興基金を過疎地域の</a:t>
          </a:r>
          <a:r>
            <a:rPr lang="ja-JP" altLang="en-US" sz="1300">
              <a:latin typeface="ＭＳ Ｐゴシック" panose="020B0600070205080204" pitchFamily="50" charset="-128"/>
              <a:ea typeface="ＭＳ Ｐゴシック" panose="020B0600070205080204" pitchFamily="50" charset="-128"/>
            </a:rPr>
            <a:t>住民福祉の向上、地域格差の是正等の施策の財源として</a:t>
          </a:r>
          <a:r>
            <a:rPr lang="en-US" altLang="ja-JP" sz="1300">
              <a:latin typeface="ＭＳ Ｐゴシック" panose="020B0600070205080204" pitchFamily="50" charset="-128"/>
              <a:ea typeface="ＭＳ Ｐゴシック" panose="020B0600070205080204" pitchFamily="50" charset="-128"/>
            </a:rPr>
            <a:t>74</a:t>
          </a:r>
          <a:r>
            <a:rPr lang="ja-JP" altLang="en-US" sz="1300">
              <a:latin typeface="ＭＳ Ｐゴシック" panose="020B0600070205080204" pitchFamily="50" charset="-128"/>
              <a:ea typeface="ＭＳ Ｐゴシック" panose="020B0600070205080204" pitchFamily="50" charset="-128"/>
            </a:rPr>
            <a:t>百万円充当したため、</a:t>
          </a:r>
          <a:r>
            <a:rPr lang="en-US" altLang="ja-JP" sz="1300">
              <a:latin typeface="ＭＳ Ｐゴシック" panose="020B0600070205080204" pitchFamily="50" charset="-128"/>
              <a:ea typeface="ＭＳ Ｐゴシック" panose="020B0600070205080204" pitchFamily="50" charset="-128"/>
            </a:rPr>
            <a:t>451</a:t>
          </a:r>
          <a:r>
            <a:rPr lang="ja-JP" altLang="en-US" sz="1300">
              <a:latin typeface="ＭＳ Ｐゴシック" panose="020B0600070205080204" pitchFamily="50" charset="-128"/>
              <a:ea typeface="ＭＳ Ｐゴシック" panose="020B0600070205080204" pitchFamily="50" charset="-128"/>
            </a:rPr>
            <a:t>百万円減少した。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未来まち創生基金：第２次小林市総合計画（前期計画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おいて、ふるさと納税制度による寄付金額を令和３年度まで増加として目標値を設定しているため経費の圧縮による相乗効果により積み増しを行うとともに、充当事業についても精査を行い適切な運用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利息分（＋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千円）、株配当分（＋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千円）の積み立て及び取り崩し（△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千円）により、前年度と比べて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年度から年々減少しているため、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適正額を確保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できるよう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一般財源所要額の圧縮と税収確保に努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歳計剰余金（＋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千円）、利息分（＋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千円）の積み立て及び市債元金償還（△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千円）のための取り崩しを実施したが増減は生じていない。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今後、新庁舎建設事業に伴う元金償還が予定されており、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償還額がピークを迎える見込みであるため、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にわたる市財政の健全な運営に資するため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償還に必要な一定の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財源を確保するよう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宮崎県小林市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45,334
44,766
562.95
28,646,095
28,174,094
439,488
14,027,907
29,972,189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105.7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107/116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panose="020B0600070205080204" pitchFamily="50" charset="-128"/>
              <a:ea typeface="ＭＳ Ｐゴシック" panose="020B0600070205080204" pitchFamily="50" charset="-128"/>
            </a:rPr>
            <a:t>　有形固定資産減価償却率は、3.9ポイント改善されたものの、全国平均・宮崎県平均を上回っており施設の老朽化が進んでいる。</a:t>
          </a:r>
        </a:p>
        <a:p>
          <a:r>
            <a:rPr lang="ja-JP" altLang="en-US">
              <a:latin typeface="ＭＳ Ｐゴシック" panose="020B0600070205080204" pitchFamily="50" charset="-128"/>
              <a:ea typeface="ＭＳ Ｐゴシック" panose="020B0600070205080204" pitchFamily="50" charset="-128"/>
            </a:rPr>
            <a:t>平成28年３月に策定された公共施設等総合管理計画を踏まえ、今後施設の建て替え等を計画的に行っていく必要がある。</a:t>
          </a:r>
        </a:p>
        <a:p>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156845</xdr:rowOff>
    </xdr:from>
    <xdr:ext cx="409575" cy="224155"/>
    <xdr:sp macro="" textlink="">
      <xdr:nvSpPr>
        <xdr:cNvPr id="53" name="テキスト ボックス 52"/>
        <xdr:cNvSpPr txBox="1"/>
      </xdr:nvSpPr>
      <xdr:spPr>
        <a:xfrm>
          <a:off x="795655" y="65862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140" cy="224155"/>
    <xdr:sp macro="" textlink="">
      <xdr:nvSpPr>
        <xdr:cNvPr id="55" name="テキスト ボックス 54"/>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140" cy="225425"/>
    <xdr:sp macro="" textlink="">
      <xdr:nvSpPr>
        <xdr:cNvPr id="57" name="テキスト ボックス 56"/>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140" cy="225425"/>
    <xdr:sp macro="" textlink="">
      <xdr:nvSpPr>
        <xdr:cNvPr id="59" name="テキスト ボックス 58"/>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1" name="テキスト ボックス 60"/>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135890</xdr:rowOff>
    </xdr:from>
    <xdr:to>
      <xdr:col>23</xdr:col>
      <xdr:colOff>85090</xdr:colOff>
      <xdr:row>33</xdr:row>
      <xdr:rowOff>39370</xdr:rowOff>
    </xdr:to>
    <xdr:cxnSp macro="">
      <xdr:nvCxnSpPr>
        <xdr:cNvPr id="63" name="直線コネクタ 62"/>
        <xdr:cNvCxnSpPr/>
      </xdr:nvCxnSpPr>
      <xdr:spPr>
        <a:xfrm flipV="1">
          <a:off x="4760595" y="536511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43180</xdr:rowOff>
    </xdr:from>
    <xdr:ext cx="403860" cy="257810"/>
    <xdr:sp macro="" textlink="">
      <xdr:nvSpPr>
        <xdr:cNvPr id="64" name="有形固定資産減価償却率最小値テキスト"/>
        <xdr:cNvSpPr txBox="1"/>
      </xdr:nvSpPr>
      <xdr:spPr>
        <a:xfrm>
          <a:off x="4813300" y="6472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39370</xdr:rowOff>
    </xdr:from>
    <xdr:to>
      <xdr:col>23</xdr:col>
      <xdr:colOff>174625</xdr:colOff>
      <xdr:row>33</xdr:row>
      <xdr:rowOff>39370</xdr:rowOff>
    </xdr:to>
    <xdr:cxnSp macro="">
      <xdr:nvCxnSpPr>
        <xdr:cNvPr id="65" name="直線コネクタ 64"/>
        <xdr:cNvCxnSpPr/>
      </xdr:nvCxnSpPr>
      <xdr:spPr>
        <a:xfrm>
          <a:off x="4673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82550</xdr:rowOff>
    </xdr:from>
    <xdr:ext cx="403860" cy="259080"/>
    <xdr:sp macro="" textlink="">
      <xdr:nvSpPr>
        <xdr:cNvPr id="66" name="有形固定資産減価償却率最大値テキスト"/>
        <xdr:cNvSpPr txBox="1"/>
      </xdr:nvSpPr>
      <xdr:spPr>
        <a:xfrm>
          <a:off x="4813300" y="5140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135890</xdr:rowOff>
    </xdr:from>
    <xdr:to>
      <xdr:col>23</xdr:col>
      <xdr:colOff>174625</xdr:colOff>
      <xdr:row>26</xdr:row>
      <xdr:rowOff>135890</xdr:rowOff>
    </xdr:to>
    <xdr:cxnSp macro="">
      <xdr:nvCxnSpPr>
        <xdr:cNvPr id="67" name="直線コネクタ 66"/>
        <xdr:cNvCxnSpPr/>
      </xdr:nvCxnSpPr>
      <xdr:spPr>
        <a:xfrm>
          <a:off x="4673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88265</xdr:rowOff>
    </xdr:from>
    <xdr:ext cx="403860" cy="257810"/>
    <xdr:sp macro="" textlink="">
      <xdr:nvSpPr>
        <xdr:cNvPr id="68" name="有形固定資産減価償却率平均値テキスト"/>
        <xdr:cNvSpPr txBox="1"/>
      </xdr:nvSpPr>
      <xdr:spPr>
        <a:xfrm>
          <a:off x="4813300" y="566039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37465</xdr:rowOff>
    </xdr:from>
    <xdr:to>
      <xdr:col>19</xdr:col>
      <xdr:colOff>187325</xdr:colOff>
      <xdr:row>29</xdr:row>
      <xdr:rowOff>139065</xdr:rowOff>
    </xdr:to>
    <xdr:sp macro="" textlink="">
      <xdr:nvSpPr>
        <xdr:cNvPr id="70" name="フローチャート: 判断 69"/>
        <xdr:cNvSpPr/>
      </xdr:nvSpPr>
      <xdr:spPr>
        <a:xfrm>
          <a:off x="400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13335</xdr:rowOff>
    </xdr:from>
    <xdr:to>
      <xdr:col>15</xdr:col>
      <xdr:colOff>187325</xdr:colOff>
      <xdr:row>29</xdr:row>
      <xdr:rowOff>114935</xdr:rowOff>
    </xdr:to>
    <xdr:sp macro="" textlink="">
      <xdr:nvSpPr>
        <xdr:cNvPr id="71" name="フローチャート: 判断 70"/>
        <xdr:cNvSpPr/>
      </xdr:nvSpPr>
      <xdr:spPr>
        <a:xfrm>
          <a:off x="3238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156845</xdr:rowOff>
    </xdr:from>
    <xdr:to>
      <xdr:col>11</xdr:col>
      <xdr:colOff>187325</xdr:colOff>
      <xdr:row>29</xdr:row>
      <xdr:rowOff>86995</xdr:rowOff>
    </xdr:to>
    <xdr:sp macro="" textlink="">
      <xdr:nvSpPr>
        <xdr:cNvPr id="72" name="フローチャート: 判断 71"/>
        <xdr:cNvSpPr/>
      </xdr:nvSpPr>
      <xdr:spPr>
        <a:xfrm>
          <a:off x="2476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40640</xdr:rowOff>
    </xdr:from>
    <xdr:to>
      <xdr:col>7</xdr:col>
      <xdr:colOff>187325</xdr:colOff>
      <xdr:row>28</xdr:row>
      <xdr:rowOff>142240</xdr:rowOff>
    </xdr:to>
    <xdr:sp macro="" textlink="">
      <xdr:nvSpPr>
        <xdr:cNvPr id="73" name="フローチャート: 判断 72"/>
        <xdr:cNvSpPr/>
      </xdr:nvSpPr>
      <xdr:spPr>
        <a:xfrm>
          <a:off x="1714500"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4" name="テキスト ボックス 73"/>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5" name="テキスト ボックス 74"/>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6" name="テキスト ボックス 75"/>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7" name="テキスト ボックス 76"/>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78" name="テキスト ボックス 77"/>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9" name="楕円 78"/>
        <xdr:cNvSpPr/>
      </xdr:nvSpPr>
      <xdr:spPr>
        <a:xfrm>
          <a:off x="4711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99060</xdr:rowOff>
    </xdr:from>
    <xdr:ext cx="403860" cy="257810"/>
    <xdr:sp macro="" textlink="">
      <xdr:nvSpPr>
        <xdr:cNvPr id="80" name="有形固定資産減価償却率該当値テキスト"/>
        <xdr:cNvSpPr txBox="1"/>
      </xdr:nvSpPr>
      <xdr:spPr>
        <a:xfrm>
          <a:off x="4813300" y="6014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33655</xdr:rowOff>
    </xdr:from>
    <xdr:to>
      <xdr:col>19</xdr:col>
      <xdr:colOff>187325</xdr:colOff>
      <xdr:row>31</xdr:row>
      <xdr:rowOff>135255</xdr:rowOff>
    </xdr:to>
    <xdr:sp macro="" textlink="">
      <xdr:nvSpPr>
        <xdr:cNvPr id="81" name="楕円 80"/>
        <xdr:cNvSpPr/>
      </xdr:nvSpPr>
      <xdr:spPr>
        <a:xfrm>
          <a:off x="4000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0</xdr:rowOff>
    </xdr:from>
    <xdr:to>
      <xdr:col>23</xdr:col>
      <xdr:colOff>85725</xdr:colOff>
      <xdr:row>31</xdr:row>
      <xdr:rowOff>84455</xdr:rowOff>
    </xdr:to>
    <xdr:cxnSp macro="">
      <xdr:nvCxnSpPr>
        <xdr:cNvPr id="82" name="直線コネクタ 81"/>
        <xdr:cNvCxnSpPr/>
      </xdr:nvCxnSpPr>
      <xdr:spPr>
        <a:xfrm flipV="1">
          <a:off x="4051300" y="6086475"/>
          <a:ext cx="711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86360</xdr:rowOff>
    </xdr:from>
    <xdr:to>
      <xdr:col>15</xdr:col>
      <xdr:colOff>187325</xdr:colOff>
      <xdr:row>31</xdr:row>
      <xdr:rowOff>16510</xdr:rowOff>
    </xdr:to>
    <xdr:sp macro="" textlink="">
      <xdr:nvSpPr>
        <xdr:cNvPr id="83" name="楕円 82"/>
        <xdr:cNvSpPr/>
      </xdr:nvSpPr>
      <xdr:spPr>
        <a:xfrm>
          <a:off x="3238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137160</xdr:rowOff>
    </xdr:from>
    <xdr:to>
      <xdr:col>19</xdr:col>
      <xdr:colOff>136525</xdr:colOff>
      <xdr:row>31</xdr:row>
      <xdr:rowOff>84455</xdr:rowOff>
    </xdr:to>
    <xdr:cxnSp macro="">
      <xdr:nvCxnSpPr>
        <xdr:cNvPr id="84" name="直線コネクタ 83"/>
        <xdr:cNvCxnSpPr/>
      </xdr:nvCxnSpPr>
      <xdr:spPr>
        <a:xfrm>
          <a:off x="3289300" y="6052185"/>
          <a:ext cx="762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24130</xdr:rowOff>
    </xdr:from>
    <xdr:to>
      <xdr:col>11</xdr:col>
      <xdr:colOff>187325</xdr:colOff>
      <xdr:row>29</xdr:row>
      <xdr:rowOff>125730</xdr:rowOff>
    </xdr:to>
    <xdr:sp macro="" textlink="">
      <xdr:nvSpPr>
        <xdr:cNvPr id="85" name="楕円 84"/>
        <xdr:cNvSpPr/>
      </xdr:nvSpPr>
      <xdr:spPr>
        <a:xfrm>
          <a:off x="24765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74930</xdr:rowOff>
    </xdr:from>
    <xdr:to>
      <xdr:col>15</xdr:col>
      <xdr:colOff>136525</xdr:colOff>
      <xdr:row>30</xdr:row>
      <xdr:rowOff>137160</xdr:rowOff>
    </xdr:to>
    <xdr:cxnSp macro="">
      <xdr:nvCxnSpPr>
        <xdr:cNvPr id="86" name="直線コネクタ 85"/>
        <xdr:cNvCxnSpPr/>
      </xdr:nvCxnSpPr>
      <xdr:spPr>
        <a:xfrm>
          <a:off x="2527300" y="5818505"/>
          <a:ext cx="7620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27</xdr:row>
      <xdr:rowOff>155575</xdr:rowOff>
    </xdr:from>
    <xdr:ext cx="403860" cy="257810"/>
    <xdr:sp macro="" textlink="">
      <xdr:nvSpPr>
        <xdr:cNvPr id="87" name="n_1aveValue有形固定資産減価償却率"/>
        <xdr:cNvSpPr txBox="1"/>
      </xdr:nvSpPr>
      <xdr:spPr>
        <a:xfrm>
          <a:off x="3836035" y="5556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132080</xdr:rowOff>
    </xdr:from>
    <xdr:ext cx="403860" cy="257810"/>
    <xdr:sp macro="" textlink="">
      <xdr:nvSpPr>
        <xdr:cNvPr id="88" name="n_2aveValue有形固定資産減価償却率"/>
        <xdr:cNvSpPr txBox="1"/>
      </xdr:nvSpPr>
      <xdr:spPr>
        <a:xfrm>
          <a:off x="3086735" y="5532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103505</xdr:rowOff>
    </xdr:from>
    <xdr:ext cx="403860" cy="259080"/>
    <xdr:sp macro="" textlink="">
      <xdr:nvSpPr>
        <xdr:cNvPr id="89" name="n_3aveValue有形固定資産減価償却率"/>
        <xdr:cNvSpPr txBox="1"/>
      </xdr:nvSpPr>
      <xdr:spPr>
        <a:xfrm>
          <a:off x="2324735" y="5504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26</xdr:row>
      <xdr:rowOff>158750</xdr:rowOff>
    </xdr:from>
    <xdr:ext cx="403860" cy="259080"/>
    <xdr:sp macro="" textlink="">
      <xdr:nvSpPr>
        <xdr:cNvPr id="90" name="n_4aveValue有形固定資産減価償却率"/>
        <xdr:cNvSpPr txBox="1"/>
      </xdr:nvSpPr>
      <xdr:spPr>
        <a:xfrm>
          <a:off x="1562735" y="5387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126365</xdr:rowOff>
    </xdr:from>
    <xdr:ext cx="403860" cy="259080"/>
    <xdr:sp macro="" textlink="">
      <xdr:nvSpPr>
        <xdr:cNvPr id="91" name="n_1mainValue有形固定資産減価償却率"/>
        <xdr:cNvSpPr txBox="1"/>
      </xdr:nvSpPr>
      <xdr:spPr>
        <a:xfrm>
          <a:off x="3836035" y="6212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7620</xdr:rowOff>
    </xdr:from>
    <xdr:ext cx="403860" cy="257810"/>
    <xdr:sp macro="" textlink="">
      <xdr:nvSpPr>
        <xdr:cNvPr id="92" name="n_2mainValue有形固定資産減価償却率"/>
        <xdr:cNvSpPr txBox="1"/>
      </xdr:nvSpPr>
      <xdr:spPr>
        <a:xfrm>
          <a:off x="3086735" y="60940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116840</xdr:rowOff>
    </xdr:from>
    <xdr:ext cx="403860" cy="259080"/>
    <xdr:sp macro="" textlink="">
      <xdr:nvSpPr>
        <xdr:cNvPr id="93" name="n_3mainValue有形固定資産減価償却率"/>
        <xdr:cNvSpPr txBox="1"/>
      </xdr:nvSpPr>
      <xdr:spPr>
        <a:xfrm>
          <a:off x="2324735" y="58604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4" name="正方形/長方形 93"/>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5" name="正方形/長方形 94"/>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6" name="正方形/長方形 95"/>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[ 873.6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7" name="正方形/長方形 96"/>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8" name="正方形/長方形 97"/>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9" name="正方形/長方形 98"/>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0" name="正方形/長方形 99"/>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1" name="正方形/長方形 100"/>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2" name="正方形/長方形 101"/>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年度にかけて実施した新庁舎建設事業にかかる地方債発行のため、地方債残高は平成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年度にピークを迎えたものの、新規発行の抑制してきたことで減少が続いている。一方で、合併算定替縮減幅の拡大による普通交付税額の減少（前年度比△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百万円）などを要因に経常一般財源等（歳入）等が縮小しているが、令和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年度に合併算定替の終了年度を迎えるため、地方債残高の減少と相まって債務償還比率は低下するものと想定される。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今後は地方債の新規発行を償還額内に抑制を継続するとともに、公共施設等の統廃合を含めた見直しにより充当一般財源の縮減を図る。</a:t>
          </a:r>
        </a:p>
      </xdr:txBody>
    </xdr:sp>
    <xdr:clientData/>
  </xdr:twoCellAnchor>
  <xdr:oneCellAnchor>
    <xdr:from>
      <xdr:col>57</xdr:col>
      <xdr:colOff>111125</xdr:colOff>
      <xdr:row>23</xdr:row>
      <xdr:rowOff>47625</xdr:rowOff>
    </xdr:from>
    <xdr:ext cx="349885" cy="225425"/>
    <xdr:sp macro="" textlink="">
      <xdr:nvSpPr>
        <xdr:cNvPr id="107" name="テキスト ボックス 106"/>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09" name="テキスト ボックス 108"/>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0" name="直線コネクタ 109"/>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11" name="テキスト ボックス 110"/>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2" name="直線コネクタ 111"/>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4155"/>
    <xdr:sp macro="" textlink="">
      <xdr:nvSpPr>
        <xdr:cNvPr id="113" name="テキスト ボックス 112"/>
        <xdr:cNvSpPr txBox="1"/>
      </xdr:nvSpPr>
      <xdr:spPr>
        <a:xfrm>
          <a:off x="10756900" y="640143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4" name="直線コネクタ 113"/>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15" name="テキスト ボックス 114"/>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6" name="直線コネクタ 115"/>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17" name="テキスト ボックス 116"/>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8" name="直線コネクタ 117"/>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19" name="テキスト ボックス 118"/>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0" name="直線コネクタ 119"/>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21" name="テキスト ボックス 120"/>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60960</xdr:rowOff>
    </xdr:from>
    <xdr:to>
      <xdr:col>76</xdr:col>
      <xdr:colOff>21590</xdr:colOff>
      <xdr:row>34</xdr:row>
      <xdr:rowOff>142240</xdr:rowOff>
    </xdr:to>
    <xdr:cxnSp macro="">
      <xdr:nvCxnSpPr>
        <xdr:cNvPr id="124" name="直線コネクタ 123"/>
        <xdr:cNvCxnSpPr/>
      </xdr:nvCxnSpPr>
      <xdr:spPr>
        <a:xfrm flipV="1">
          <a:off x="14793595" y="546163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146050</xdr:rowOff>
    </xdr:from>
    <xdr:ext cx="559435" cy="257810"/>
    <xdr:sp macro="" textlink="">
      <xdr:nvSpPr>
        <xdr:cNvPr id="125" name="債務償還比率最小値テキスト"/>
        <xdr:cNvSpPr txBox="1"/>
      </xdr:nvSpPr>
      <xdr:spPr>
        <a:xfrm>
          <a:off x="14846300" y="6746875"/>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142240</xdr:rowOff>
    </xdr:from>
    <xdr:to>
      <xdr:col>76</xdr:col>
      <xdr:colOff>111125</xdr:colOff>
      <xdr:row>34</xdr:row>
      <xdr:rowOff>142240</xdr:rowOff>
    </xdr:to>
    <xdr:cxnSp macro="">
      <xdr:nvCxnSpPr>
        <xdr:cNvPr id="126" name="直線コネクタ 125"/>
        <xdr:cNvCxnSpPr/>
      </xdr:nvCxnSpPr>
      <xdr:spPr>
        <a:xfrm>
          <a:off x="1470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7620</xdr:rowOff>
    </xdr:from>
    <xdr:ext cx="468630" cy="257810"/>
    <xdr:sp macro="" textlink="">
      <xdr:nvSpPr>
        <xdr:cNvPr id="127" name="債務償還比率最大値テキスト"/>
        <xdr:cNvSpPr txBox="1"/>
      </xdr:nvSpPr>
      <xdr:spPr>
        <a:xfrm>
          <a:off x="14846300" y="52368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60960</xdr:rowOff>
    </xdr:from>
    <xdr:to>
      <xdr:col>76</xdr:col>
      <xdr:colOff>111125</xdr:colOff>
      <xdr:row>27</xdr:row>
      <xdr:rowOff>60960</xdr:rowOff>
    </xdr:to>
    <xdr:cxnSp macro="">
      <xdr:nvCxnSpPr>
        <xdr:cNvPr id="128" name="直線コネクタ 127"/>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53975</xdr:rowOff>
    </xdr:from>
    <xdr:ext cx="468630" cy="257810"/>
    <xdr:sp macro="" textlink="">
      <xdr:nvSpPr>
        <xdr:cNvPr id="129" name="債務償還比率平均値テキスト"/>
        <xdr:cNvSpPr txBox="1"/>
      </xdr:nvSpPr>
      <xdr:spPr>
        <a:xfrm>
          <a:off x="14846300" y="579755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31115</xdr:rowOff>
    </xdr:from>
    <xdr:to>
      <xdr:col>76</xdr:col>
      <xdr:colOff>73025</xdr:colOff>
      <xdr:row>30</xdr:row>
      <xdr:rowOff>132715</xdr:rowOff>
    </xdr:to>
    <xdr:sp macro="" textlink="">
      <xdr:nvSpPr>
        <xdr:cNvPr id="130" name="フローチャート: 判断 129"/>
        <xdr:cNvSpPr/>
      </xdr:nvSpPr>
      <xdr:spPr>
        <a:xfrm>
          <a:off x="14744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8255</xdr:rowOff>
    </xdr:from>
    <xdr:to>
      <xdr:col>72</xdr:col>
      <xdr:colOff>123825</xdr:colOff>
      <xdr:row>30</xdr:row>
      <xdr:rowOff>109855</xdr:rowOff>
    </xdr:to>
    <xdr:sp macro="" textlink="">
      <xdr:nvSpPr>
        <xdr:cNvPr id="131" name="フローチャート: 判断 130"/>
        <xdr:cNvSpPr/>
      </xdr:nvSpPr>
      <xdr:spPr>
        <a:xfrm>
          <a:off x="14033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168275</xdr:rowOff>
    </xdr:from>
    <xdr:to>
      <xdr:col>68</xdr:col>
      <xdr:colOff>123825</xdr:colOff>
      <xdr:row>30</xdr:row>
      <xdr:rowOff>98425</xdr:rowOff>
    </xdr:to>
    <xdr:sp macro="" textlink="">
      <xdr:nvSpPr>
        <xdr:cNvPr id="132" name="フローチャート: 判断 131"/>
        <xdr:cNvSpPr/>
      </xdr:nvSpPr>
      <xdr:spPr>
        <a:xfrm>
          <a:off x="13271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147320</xdr:rowOff>
    </xdr:from>
    <xdr:to>
      <xdr:col>64</xdr:col>
      <xdr:colOff>123825</xdr:colOff>
      <xdr:row>30</xdr:row>
      <xdr:rowOff>77470</xdr:rowOff>
    </xdr:to>
    <xdr:sp macro="" textlink="">
      <xdr:nvSpPr>
        <xdr:cNvPr id="133" name="フローチャート: 判断 132"/>
        <xdr:cNvSpPr/>
      </xdr:nvSpPr>
      <xdr:spPr>
        <a:xfrm>
          <a:off x="1250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106680</xdr:rowOff>
    </xdr:from>
    <xdr:to>
      <xdr:col>60</xdr:col>
      <xdr:colOff>123825</xdr:colOff>
      <xdr:row>30</xdr:row>
      <xdr:rowOff>36830</xdr:rowOff>
    </xdr:to>
    <xdr:sp macro="" textlink="">
      <xdr:nvSpPr>
        <xdr:cNvPr id="134" name="フローチャート: 判断 133"/>
        <xdr:cNvSpPr/>
      </xdr:nvSpPr>
      <xdr:spPr>
        <a:xfrm>
          <a:off x="11747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5" name="テキスト ボックス 134"/>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6" name="テキスト ボックス 135"/>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37" name="テキスト ボックス 136"/>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38" name="テキスト ボックス 137"/>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39" name="テキスト ボックス 138"/>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31</xdr:row>
      <xdr:rowOff>22225</xdr:rowOff>
    </xdr:from>
    <xdr:to>
      <xdr:col>76</xdr:col>
      <xdr:colOff>73025</xdr:colOff>
      <xdr:row>31</xdr:row>
      <xdr:rowOff>123825</xdr:rowOff>
    </xdr:to>
    <xdr:sp macro="" textlink="">
      <xdr:nvSpPr>
        <xdr:cNvPr id="140" name="楕円 139"/>
        <xdr:cNvSpPr/>
      </xdr:nvSpPr>
      <xdr:spPr>
        <a:xfrm>
          <a:off x="147447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635</xdr:rowOff>
    </xdr:from>
    <xdr:ext cx="468630" cy="259080"/>
    <xdr:sp macro="" textlink="">
      <xdr:nvSpPr>
        <xdr:cNvPr id="141" name="債務償還比率該当値テキスト"/>
        <xdr:cNvSpPr txBox="1"/>
      </xdr:nvSpPr>
      <xdr:spPr>
        <a:xfrm>
          <a:off x="14846300" y="6087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3175</xdr:rowOff>
    </xdr:from>
    <xdr:to>
      <xdr:col>72</xdr:col>
      <xdr:colOff>123825</xdr:colOff>
      <xdr:row>31</xdr:row>
      <xdr:rowOff>104775</xdr:rowOff>
    </xdr:to>
    <xdr:sp macro="" textlink="">
      <xdr:nvSpPr>
        <xdr:cNvPr id="142" name="楕円 141"/>
        <xdr:cNvSpPr/>
      </xdr:nvSpPr>
      <xdr:spPr>
        <a:xfrm>
          <a:off x="14033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53975</xdr:rowOff>
    </xdr:from>
    <xdr:to>
      <xdr:col>76</xdr:col>
      <xdr:colOff>22225</xdr:colOff>
      <xdr:row>31</xdr:row>
      <xdr:rowOff>73025</xdr:rowOff>
    </xdr:to>
    <xdr:cxnSp macro="">
      <xdr:nvCxnSpPr>
        <xdr:cNvPr id="143" name="直線コネクタ 142"/>
        <xdr:cNvCxnSpPr/>
      </xdr:nvCxnSpPr>
      <xdr:spPr>
        <a:xfrm>
          <a:off x="14084300" y="6140450"/>
          <a:ext cx="711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163195</xdr:rowOff>
    </xdr:from>
    <xdr:to>
      <xdr:col>68</xdr:col>
      <xdr:colOff>123825</xdr:colOff>
      <xdr:row>31</xdr:row>
      <xdr:rowOff>93345</xdr:rowOff>
    </xdr:to>
    <xdr:sp macro="" textlink="">
      <xdr:nvSpPr>
        <xdr:cNvPr id="144" name="楕円 143"/>
        <xdr:cNvSpPr/>
      </xdr:nvSpPr>
      <xdr:spPr>
        <a:xfrm>
          <a:off x="13271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42545</xdr:rowOff>
    </xdr:from>
    <xdr:to>
      <xdr:col>72</xdr:col>
      <xdr:colOff>73025</xdr:colOff>
      <xdr:row>31</xdr:row>
      <xdr:rowOff>53975</xdr:rowOff>
    </xdr:to>
    <xdr:cxnSp macro="">
      <xdr:nvCxnSpPr>
        <xdr:cNvPr id="145" name="直線コネクタ 144"/>
        <xdr:cNvCxnSpPr/>
      </xdr:nvCxnSpPr>
      <xdr:spPr>
        <a:xfrm>
          <a:off x="13322300" y="6129020"/>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60325</xdr:rowOff>
    </xdr:from>
    <xdr:to>
      <xdr:col>64</xdr:col>
      <xdr:colOff>123825</xdr:colOff>
      <xdr:row>30</xdr:row>
      <xdr:rowOff>161925</xdr:rowOff>
    </xdr:to>
    <xdr:sp macro="" textlink="">
      <xdr:nvSpPr>
        <xdr:cNvPr id="146" name="楕円 145"/>
        <xdr:cNvSpPr/>
      </xdr:nvSpPr>
      <xdr:spPr>
        <a:xfrm>
          <a:off x="12509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111125</xdr:rowOff>
    </xdr:from>
    <xdr:to>
      <xdr:col>68</xdr:col>
      <xdr:colOff>73025</xdr:colOff>
      <xdr:row>31</xdr:row>
      <xdr:rowOff>42545</xdr:rowOff>
    </xdr:to>
    <xdr:cxnSp macro="">
      <xdr:nvCxnSpPr>
        <xdr:cNvPr id="147" name="直線コネクタ 146"/>
        <xdr:cNvCxnSpPr/>
      </xdr:nvCxnSpPr>
      <xdr:spPr>
        <a:xfrm>
          <a:off x="12560300" y="6026150"/>
          <a:ext cx="762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31115</xdr:rowOff>
    </xdr:from>
    <xdr:to>
      <xdr:col>60</xdr:col>
      <xdr:colOff>123825</xdr:colOff>
      <xdr:row>30</xdr:row>
      <xdr:rowOff>132715</xdr:rowOff>
    </xdr:to>
    <xdr:sp macro="" textlink="">
      <xdr:nvSpPr>
        <xdr:cNvPr id="148" name="楕円 147"/>
        <xdr:cNvSpPr/>
      </xdr:nvSpPr>
      <xdr:spPr>
        <a:xfrm>
          <a:off x="11747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81915</xdr:rowOff>
    </xdr:from>
    <xdr:to>
      <xdr:col>64</xdr:col>
      <xdr:colOff>73025</xdr:colOff>
      <xdr:row>30</xdr:row>
      <xdr:rowOff>111125</xdr:rowOff>
    </xdr:to>
    <xdr:cxnSp macro="">
      <xdr:nvCxnSpPr>
        <xdr:cNvPr id="149" name="直線コネクタ 148"/>
        <xdr:cNvCxnSpPr/>
      </xdr:nvCxnSpPr>
      <xdr:spPr>
        <a:xfrm>
          <a:off x="11798300" y="599694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126365</xdr:rowOff>
    </xdr:from>
    <xdr:ext cx="468630" cy="259080"/>
    <xdr:sp macro="" textlink="">
      <xdr:nvSpPr>
        <xdr:cNvPr id="150" name="n_1aveValue債務償還比率"/>
        <xdr:cNvSpPr txBox="1"/>
      </xdr:nvSpPr>
      <xdr:spPr>
        <a:xfrm>
          <a:off x="13836650" y="5698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114935</xdr:rowOff>
    </xdr:from>
    <xdr:ext cx="468630" cy="259080"/>
    <xdr:sp macro="" textlink="">
      <xdr:nvSpPr>
        <xdr:cNvPr id="151" name="n_2aveValue債務償還比率"/>
        <xdr:cNvSpPr txBox="1"/>
      </xdr:nvSpPr>
      <xdr:spPr>
        <a:xfrm>
          <a:off x="13087350" y="568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93980</xdr:rowOff>
    </xdr:from>
    <xdr:ext cx="468630" cy="259080"/>
    <xdr:sp macro="" textlink="">
      <xdr:nvSpPr>
        <xdr:cNvPr id="152" name="n_3aveValue債務償還比率"/>
        <xdr:cNvSpPr txBox="1"/>
      </xdr:nvSpPr>
      <xdr:spPr>
        <a:xfrm>
          <a:off x="12325350" y="5666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53340</xdr:rowOff>
    </xdr:from>
    <xdr:ext cx="468630" cy="257810"/>
    <xdr:sp macro="" textlink="">
      <xdr:nvSpPr>
        <xdr:cNvPr id="153" name="n_4aveValue債務償還比率"/>
        <xdr:cNvSpPr txBox="1"/>
      </xdr:nvSpPr>
      <xdr:spPr>
        <a:xfrm>
          <a:off x="11563350" y="56254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95885</xdr:rowOff>
    </xdr:from>
    <xdr:ext cx="468630" cy="259080"/>
    <xdr:sp macro="" textlink="">
      <xdr:nvSpPr>
        <xdr:cNvPr id="154" name="n_1mainValue債務償還比率"/>
        <xdr:cNvSpPr txBox="1"/>
      </xdr:nvSpPr>
      <xdr:spPr>
        <a:xfrm>
          <a:off x="13836650" y="6182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84455</xdr:rowOff>
    </xdr:from>
    <xdr:ext cx="468630" cy="259080"/>
    <xdr:sp macro="" textlink="">
      <xdr:nvSpPr>
        <xdr:cNvPr id="155" name="n_2mainValue債務償還比率"/>
        <xdr:cNvSpPr txBox="1"/>
      </xdr:nvSpPr>
      <xdr:spPr>
        <a:xfrm>
          <a:off x="13087350" y="6170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153035</xdr:rowOff>
    </xdr:from>
    <xdr:ext cx="468630" cy="259080"/>
    <xdr:sp macro="" textlink="">
      <xdr:nvSpPr>
        <xdr:cNvPr id="156" name="n_3mainValue債務償還比率"/>
        <xdr:cNvSpPr txBox="1"/>
      </xdr:nvSpPr>
      <xdr:spPr>
        <a:xfrm>
          <a:off x="12325350" y="6068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123825</xdr:rowOff>
    </xdr:from>
    <xdr:ext cx="468630" cy="257810"/>
    <xdr:sp macro="" textlink="">
      <xdr:nvSpPr>
        <xdr:cNvPr id="157" name="n_4mainValue債務償還比率"/>
        <xdr:cNvSpPr txBox="1"/>
      </xdr:nvSpPr>
      <xdr:spPr>
        <a:xfrm>
          <a:off x="11563350" y="6038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9" name="正方形/長方形 158"/>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0" name="テキスト ボックス 159"/>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1" name="テキスト ボックス 160"/>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2" name="テキスト ボックス 161"/>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3" name="テキスト ボックス 162"/>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45,334
44,766
562.95
28,646,095
28,174,094
439,488
14,027,907
29,972,189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105.7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1270</xdr:rowOff>
    </xdr:from>
    <xdr:to>
      <xdr:col>24</xdr:col>
      <xdr:colOff>62865</xdr:colOff>
      <xdr:row>42</xdr:row>
      <xdr:rowOff>87630</xdr:rowOff>
    </xdr:to>
    <xdr:cxnSp macro="">
      <xdr:nvCxnSpPr>
        <xdr:cNvPr id="58" name="直線コネクタ 57"/>
        <xdr:cNvCxnSpPr/>
      </xdr:nvCxnSpPr>
      <xdr:spPr>
        <a:xfrm flipV="1">
          <a:off x="4634865" y="583057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91440</xdr:rowOff>
    </xdr:from>
    <xdr:ext cx="405130" cy="259080"/>
    <xdr:sp macro="" textlink="">
      <xdr:nvSpPr>
        <xdr:cNvPr id="59" name="【道路】&#10;有形固定資産減価償却率最小値テキスト"/>
        <xdr:cNvSpPr txBox="1"/>
      </xdr:nvSpPr>
      <xdr:spPr>
        <a:xfrm>
          <a:off x="4673600" y="729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119380</xdr:rowOff>
    </xdr:from>
    <xdr:ext cx="405130" cy="259080"/>
    <xdr:sp macro="" textlink="">
      <xdr:nvSpPr>
        <xdr:cNvPr id="61" name="【道路】&#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1270</xdr:rowOff>
    </xdr:from>
    <xdr:to>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156210</xdr:rowOff>
    </xdr:from>
    <xdr:ext cx="405130" cy="257810"/>
    <xdr:sp macro="" textlink="">
      <xdr:nvSpPr>
        <xdr:cNvPr id="63" name="【道路】&#10;有形固定資産減価償却率平均値テキスト"/>
        <xdr:cNvSpPr txBox="1"/>
      </xdr:nvSpPr>
      <xdr:spPr>
        <a:xfrm>
          <a:off x="4673600" y="64998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133350</xdr:rowOff>
    </xdr:from>
    <xdr:to>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77470</xdr:rowOff>
    </xdr:from>
    <xdr:to>
      <xdr:col>6</xdr:col>
      <xdr:colOff>38100</xdr:colOff>
      <xdr:row>38</xdr:row>
      <xdr:rowOff>7620</xdr:rowOff>
    </xdr:to>
    <xdr:sp macro="" textlink="">
      <xdr:nvSpPr>
        <xdr:cNvPr id="68" name="フローチャート: 判断 67"/>
        <xdr:cNvSpPr/>
      </xdr:nvSpPr>
      <xdr:spPr>
        <a:xfrm>
          <a:off x="107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41</xdr:row>
      <xdr:rowOff>93980</xdr:rowOff>
    </xdr:from>
    <xdr:to>
      <xdr:col>24</xdr:col>
      <xdr:colOff>114300</xdr:colOff>
      <xdr:row>42</xdr:row>
      <xdr:rowOff>24130</xdr:rowOff>
    </xdr:to>
    <xdr:sp macro="" textlink="">
      <xdr:nvSpPr>
        <xdr:cNvPr id="74" name="楕円 73"/>
        <xdr:cNvSpPr/>
      </xdr:nvSpPr>
      <xdr:spPr>
        <a:xfrm>
          <a:off x="4584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8890</xdr:rowOff>
    </xdr:from>
    <xdr:ext cx="405130" cy="257810"/>
    <xdr:sp macro="" textlink="">
      <xdr:nvSpPr>
        <xdr:cNvPr id="75" name="【道路】&#10;有形固定資産減価償却率該当値テキスト"/>
        <xdr:cNvSpPr txBox="1"/>
      </xdr:nvSpPr>
      <xdr:spPr>
        <a:xfrm>
          <a:off x="4673600" y="7038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168910</xdr:rowOff>
    </xdr:from>
    <xdr:to>
      <xdr:col>20</xdr:col>
      <xdr:colOff>38100</xdr:colOff>
      <xdr:row>42</xdr:row>
      <xdr:rowOff>99060</xdr:rowOff>
    </xdr:to>
    <xdr:sp macro="" textlink="">
      <xdr:nvSpPr>
        <xdr:cNvPr id="76" name="楕円 75"/>
        <xdr:cNvSpPr/>
      </xdr:nvSpPr>
      <xdr:spPr>
        <a:xfrm>
          <a:off x="37465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144780</xdr:rowOff>
    </xdr:from>
    <xdr:to>
      <xdr:col>24</xdr:col>
      <xdr:colOff>63500</xdr:colOff>
      <xdr:row>42</xdr:row>
      <xdr:rowOff>48260</xdr:rowOff>
    </xdr:to>
    <xdr:cxnSp macro="">
      <xdr:nvCxnSpPr>
        <xdr:cNvPr id="77" name="直線コネクタ 76"/>
        <xdr:cNvCxnSpPr/>
      </xdr:nvCxnSpPr>
      <xdr:spPr>
        <a:xfrm flipV="1">
          <a:off x="3797300" y="717423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168910</xdr:rowOff>
    </xdr:from>
    <xdr:to>
      <xdr:col>15</xdr:col>
      <xdr:colOff>101600</xdr:colOff>
      <xdr:row>42</xdr:row>
      <xdr:rowOff>99060</xdr:rowOff>
    </xdr:to>
    <xdr:sp macro="" textlink="">
      <xdr:nvSpPr>
        <xdr:cNvPr id="78" name="楕円 77"/>
        <xdr:cNvSpPr/>
      </xdr:nvSpPr>
      <xdr:spPr>
        <a:xfrm>
          <a:off x="28575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48260</xdr:rowOff>
    </xdr:from>
    <xdr:to>
      <xdr:col>19</xdr:col>
      <xdr:colOff>177800</xdr:colOff>
      <xdr:row>42</xdr:row>
      <xdr:rowOff>48260</xdr:rowOff>
    </xdr:to>
    <xdr:cxnSp macro="">
      <xdr:nvCxnSpPr>
        <xdr:cNvPr id="79" name="直線コネクタ 78"/>
        <xdr:cNvCxnSpPr/>
      </xdr:nvCxnSpPr>
      <xdr:spPr>
        <a:xfrm>
          <a:off x="29083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41910</xdr:rowOff>
    </xdr:from>
    <xdr:to>
      <xdr:col>10</xdr:col>
      <xdr:colOff>165100</xdr:colOff>
      <xdr:row>42</xdr:row>
      <xdr:rowOff>143510</xdr:rowOff>
    </xdr:to>
    <xdr:sp macro="" textlink="">
      <xdr:nvSpPr>
        <xdr:cNvPr id="80" name="楕円 79"/>
        <xdr:cNvSpPr/>
      </xdr:nvSpPr>
      <xdr:spPr>
        <a:xfrm>
          <a:off x="1968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48260</xdr:rowOff>
    </xdr:from>
    <xdr:to>
      <xdr:col>15</xdr:col>
      <xdr:colOff>50800</xdr:colOff>
      <xdr:row>42</xdr:row>
      <xdr:rowOff>92710</xdr:rowOff>
    </xdr:to>
    <xdr:cxnSp macro="">
      <xdr:nvCxnSpPr>
        <xdr:cNvPr id="81" name="直線コネクタ 80"/>
        <xdr:cNvCxnSpPr/>
      </xdr:nvCxnSpPr>
      <xdr:spPr>
        <a:xfrm flipV="1">
          <a:off x="2019300" y="72491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40640</xdr:rowOff>
    </xdr:from>
    <xdr:ext cx="405130" cy="257810"/>
    <xdr:sp macro="" textlink="">
      <xdr:nvSpPr>
        <xdr:cNvPr id="82" name="n_1aveValue【道路】&#10;有形固定資産減価償却率"/>
        <xdr:cNvSpPr txBox="1"/>
      </xdr:nvSpPr>
      <xdr:spPr>
        <a:xfrm>
          <a:off x="3582035" y="6384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17780</xdr:rowOff>
    </xdr:from>
    <xdr:ext cx="403860" cy="257810"/>
    <xdr:sp macro="" textlink="">
      <xdr:nvSpPr>
        <xdr:cNvPr id="83" name="n_2aveValue【道路】&#10;有形固定資産減価償却率"/>
        <xdr:cNvSpPr txBox="1"/>
      </xdr:nvSpPr>
      <xdr:spPr>
        <a:xfrm>
          <a:off x="2705735" y="6361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6350</xdr:rowOff>
    </xdr:from>
    <xdr:ext cx="403860" cy="257810"/>
    <xdr:sp macro="" textlink="">
      <xdr:nvSpPr>
        <xdr:cNvPr id="84" name="n_3aveValue【道路】&#10;有形固定資産減価償却率"/>
        <xdr:cNvSpPr txBox="1"/>
      </xdr:nvSpPr>
      <xdr:spPr>
        <a:xfrm>
          <a:off x="1816735" y="6350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24130</xdr:rowOff>
    </xdr:from>
    <xdr:ext cx="403860" cy="259080"/>
    <xdr:sp macro="" textlink="">
      <xdr:nvSpPr>
        <xdr:cNvPr id="85" name="n_4aveValue【道路】&#10;有形固定資産減価償却率"/>
        <xdr:cNvSpPr txBox="1"/>
      </xdr:nvSpPr>
      <xdr:spPr>
        <a:xfrm>
          <a:off x="927735" y="6196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42</xdr:row>
      <xdr:rowOff>90170</xdr:rowOff>
    </xdr:from>
    <xdr:ext cx="405130" cy="259080"/>
    <xdr:sp macro="" textlink="">
      <xdr:nvSpPr>
        <xdr:cNvPr id="86" name="n_1mainValue【道路】&#10;有形固定資産減価償却率"/>
        <xdr:cNvSpPr txBox="1"/>
      </xdr:nvSpPr>
      <xdr:spPr>
        <a:xfrm>
          <a:off x="3582035" y="7291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42</xdr:row>
      <xdr:rowOff>90170</xdr:rowOff>
    </xdr:from>
    <xdr:ext cx="403860" cy="259080"/>
    <xdr:sp macro="" textlink="">
      <xdr:nvSpPr>
        <xdr:cNvPr id="87" name="n_2mainValue【道路】&#10;有形固定資産減価償却率"/>
        <xdr:cNvSpPr txBox="1"/>
      </xdr:nvSpPr>
      <xdr:spPr>
        <a:xfrm>
          <a:off x="2705735" y="7291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42</xdr:row>
      <xdr:rowOff>134620</xdr:rowOff>
    </xdr:from>
    <xdr:ext cx="468630" cy="257810"/>
    <xdr:sp macro="" textlink="">
      <xdr:nvSpPr>
        <xdr:cNvPr id="88" name="n_3mainValue【道路】&#10;有形固定資産減価償却率"/>
        <xdr:cNvSpPr txBox="1"/>
      </xdr:nvSpPr>
      <xdr:spPr>
        <a:xfrm>
          <a:off x="1784350" y="7335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7" name="テキスト ボックス 96"/>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0" name="テキスト ボックス 99"/>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2" name="テキスト ボックス 101"/>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4360" cy="259080"/>
    <xdr:sp macro="" textlink="">
      <xdr:nvSpPr>
        <xdr:cNvPr id="104" name="テキスト ボックス 103"/>
        <xdr:cNvSpPr txBox="1"/>
      </xdr:nvSpPr>
      <xdr:spPr>
        <a:xfrm>
          <a:off x="6008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4360" cy="259080"/>
    <xdr:sp macro="" textlink="">
      <xdr:nvSpPr>
        <xdr:cNvPr id="106" name="テキスト ボックス 105"/>
        <xdr:cNvSpPr txBox="1"/>
      </xdr:nvSpPr>
      <xdr:spPr>
        <a:xfrm>
          <a:off x="6008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08" name="テキスト ボックス 107"/>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114935</xdr:rowOff>
    </xdr:from>
    <xdr:to>
      <xdr:col>54</xdr:col>
      <xdr:colOff>189865</xdr:colOff>
      <xdr:row>41</xdr:row>
      <xdr:rowOff>114935</xdr:rowOff>
    </xdr:to>
    <xdr:cxnSp macro="">
      <xdr:nvCxnSpPr>
        <xdr:cNvPr id="110" name="直線コネクタ 109"/>
        <xdr:cNvCxnSpPr/>
      </xdr:nvCxnSpPr>
      <xdr:spPr>
        <a:xfrm flipV="1">
          <a:off x="10476865" y="57727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118745</xdr:rowOff>
    </xdr:from>
    <xdr:ext cx="469900" cy="259080"/>
    <xdr:sp macro="" textlink="">
      <xdr:nvSpPr>
        <xdr:cNvPr id="111" name="【道路】&#10;一人当たり延長最小値テキスト"/>
        <xdr:cNvSpPr txBox="1"/>
      </xdr:nvSpPr>
      <xdr:spPr>
        <a:xfrm>
          <a:off x="10515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114935</xdr:rowOff>
    </xdr:from>
    <xdr:to>
      <xdr:col>55</xdr:col>
      <xdr:colOff>88900</xdr:colOff>
      <xdr:row>41</xdr:row>
      <xdr:rowOff>114935</xdr:rowOff>
    </xdr:to>
    <xdr:cxnSp macro="">
      <xdr:nvCxnSpPr>
        <xdr:cNvPr id="112" name="直線コネクタ 111"/>
        <xdr:cNvCxnSpPr/>
      </xdr:nvCxnSpPr>
      <xdr:spPr>
        <a:xfrm>
          <a:off x="10388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61595</xdr:rowOff>
    </xdr:from>
    <xdr:ext cx="598805" cy="259080"/>
    <xdr:sp macro="" textlink="">
      <xdr:nvSpPr>
        <xdr:cNvPr id="113" name="【道路】&#10;一人当たり延長最大値テキスト"/>
        <xdr:cNvSpPr txBox="1"/>
      </xdr:nvSpPr>
      <xdr:spPr>
        <a:xfrm>
          <a:off x="10515600" y="5547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114935</xdr:rowOff>
    </xdr:from>
    <xdr:to>
      <xdr:col>55</xdr:col>
      <xdr:colOff>88900</xdr:colOff>
      <xdr:row>33</xdr:row>
      <xdr:rowOff>114935</xdr:rowOff>
    </xdr:to>
    <xdr:cxnSp macro="">
      <xdr:nvCxnSpPr>
        <xdr:cNvPr id="114" name="直線コネクタ 113"/>
        <xdr:cNvCxnSpPr/>
      </xdr:nvCxnSpPr>
      <xdr:spPr>
        <a:xfrm>
          <a:off x="10388600" y="57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170180</xdr:rowOff>
    </xdr:from>
    <xdr:ext cx="534670" cy="259080"/>
    <xdr:sp macro="" textlink="">
      <xdr:nvSpPr>
        <xdr:cNvPr id="115" name="【道路】&#10;一人当たり延長平均値テキスト"/>
        <xdr:cNvSpPr txBox="1"/>
      </xdr:nvSpPr>
      <xdr:spPr>
        <a:xfrm>
          <a:off x="10515600" y="6856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20320</xdr:rowOff>
    </xdr:from>
    <xdr:to>
      <xdr:col>55</xdr:col>
      <xdr:colOff>50800</xdr:colOff>
      <xdr:row>40</xdr:row>
      <xdr:rowOff>121920</xdr:rowOff>
    </xdr:to>
    <xdr:sp macro="" textlink="">
      <xdr:nvSpPr>
        <xdr:cNvPr id="116" name="フローチャート: 判断 115"/>
        <xdr:cNvSpPr/>
      </xdr:nvSpPr>
      <xdr:spPr>
        <a:xfrm>
          <a:off x="104267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26670</xdr:rowOff>
    </xdr:from>
    <xdr:to>
      <xdr:col>50</xdr:col>
      <xdr:colOff>165100</xdr:colOff>
      <xdr:row>40</xdr:row>
      <xdr:rowOff>128270</xdr:rowOff>
    </xdr:to>
    <xdr:sp macro="" textlink="">
      <xdr:nvSpPr>
        <xdr:cNvPr id="117" name="フローチャート: 判断 116"/>
        <xdr:cNvSpPr/>
      </xdr:nvSpPr>
      <xdr:spPr>
        <a:xfrm>
          <a:off x="9588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40640</xdr:rowOff>
    </xdr:from>
    <xdr:to>
      <xdr:col>46</xdr:col>
      <xdr:colOff>38100</xdr:colOff>
      <xdr:row>40</xdr:row>
      <xdr:rowOff>142240</xdr:rowOff>
    </xdr:to>
    <xdr:sp macro="" textlink="">
      <xdr:nvSpPr>
        <xdr:cNvPr id="118" name="フローチャート: 判断 117"/>
        <xdr:cNvSpPr/>
      </xdr:nvSpPr>
      <xdr:spPr>
        <a:xfrm>
          <a:off x="8699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38100</xdr:rowOff>
    </xdr:from>
    <xdr:to>
      <xdr:col>41</xdr:col>
      <xdr:colOff>101600</xdr:colOff>
      <xdr:row>40</xdr:row>
      <xdr:rowOff>139700</xdr:rowOff>
    </xdr:to>
    <xdr:sp macro="" textlink="">
      <xdr:nvSpPr>
        <xdr:cNvPr id="119" name="フローチャート: 判断 118"/>
        <xdr:cNvSpPr/>
      </xdr:nvSpPr>
      <xdr:spPr>
        <a:xfrm>
          <a:off x="7810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57150</xdr:rowOff>
    </xdr:from>
    <xdr:to>
      <xdr:col>36</xdr:col>
      <xdr:colOff>165100</xdr:colOff>
      <xdr:row>40</xdr:row>
      <xdr:rowOff>158750</xdr:rowOff>
    </xdr:to>
    <xdr:sp macro="" textlink="">
      <xdr:nvSpPr>
        <xdr:cNvPr id="120" name="フローチャート: 判断 119"/>
        <xdr:cNvSpPr/>
      </xdr:nvSpPr>
      <xdr:spPr>
        <a:xfrm>
          <a:off x="69215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132715</xdr:rowOff>
    </xdr:from>
    <xdr:to>
      <xdr:col>55</xdr:col>
      <xdr:colOff>50800</xdr:colOff>
      <xdr:row>40</xdr:row>
      <xdr:rowOff>63500</xdr:rowOff>
    </xdr:to>
    <xdr:sp macro="" textlink="">
      <xdr:nvSpPr>
        <xdr:cNvPr id="126" name="楕円 125"/>
        <xdr:cNvSpPr/>
      </xdr:nvSpPr>
      <xdr:spPr>
        <a:xfrm>
          <a:off x="104267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155575</xdr:rowOff>
    </xdr:from>
    <xdr:ext cx="534670" cy="257810"/>
    <xdr:sp macro="" textlink="">
      <xdr:nvSpPr>
        <xdr:cNvPr id="127" name="【道路】&#10;一人当たり延長該当値テキスト"/>
        <xdr:cNvSpPr txBox="1"/>
      </xdr:nvSpPr>
      <xdr:spPr>
        <a:xfrm>
          <a:off x="10515600" y="66706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67945</xdr:rowOff>
    </xdr:from>
    <xdr:to>
      <xdr:col>50</xdr:col>
      <xdr:colOff>165100</xdr:colOff>
      <xdr:row>40</xdr:row>
      <xdr:rowOff>169545</xdr:rowOff>
    </xdr:to>
    <xdr:sp macro="" textlink="">
      <xdr:nvSpPr>
        <xdr:cNvPr id="128" name="楕円 127"/>
        <xdr:cNvSpPr/>
      </xdr:nvSpPr>
      <xdr:spPr>
        <a:xfrm>
          <a:off x="95885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12065</xdr:rowOff>
    </xdr:from>
    <xdr:to>
      <xdr:col>55</xdr:col>
      <xdr:colOff>0</xdr:colOff>
      <xdr:row>40</xdr:row>
      <xdr:rowOff>118745</xdr:rowOff>
    </xdr:to>
    <xdr:cxnSp macro="">
      <xdr:nvCxnSpPr>
        <xdr:cNvPr id="129" name="直線コネクタ 128"/>
        <xdr:cNvCxnSpPr/>
      </xdr:nvCxnSpPr>
      <xdr:spPr>
        <a:xfrm flipV="1">
          <a:off x="9639300" y="687006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66675</xdr:rowOff>
    </xdr:from>
    <xdr:to>
      <xdr:col>46</xdr:col>
      <xdr:colOff>38100</xdr:colOff>
      <xdr:row>40</xdr:row>
      <xdr:rowOff>168275</xdr:rowOff>
    </xdr:to>
    <xdr:sp macro="" textlink="">
      <xdr:nvSpPr>
        <xdr:cNvPr id="130" name="楕円 129"/>
        <xdr:cNvSpPr/>
      </xdr:nvSpPr>
      <xdr:spPr>
        <a:xfrm>
          <a:off x="86995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117475</xdr:rowOff>
    </xdr:from>
    <xdr:to>
      <xdr:col>50</xdr:col>
      <xdr:colOff>114300</xdr:colOff>
      <xdr:row>40</xdr:row>
      <xdr:rowOff>118745</xdr:rowOff>
    </xdr:to>
    <xdr:cxnSp macro="">
      <xdr:nvCxnSpPr>
        <xdr:cNvPr id="131" name="直線コネクタ 130"/>
        <xdr:cNvCxnSpPr/>
      </xdr:nvCxnSpPr>
      <xdr:spPr>
        <a:xfrm>
          <a:off x="8750300" y="69754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74930</xdr:rowOff>
    </xdr:from>
    <xdr:to>
      <xdr:col>41</xdr:col>
      <xdr:colOff>101600</xdr:colOff>
      <xdr:row>41</xdr:row>
      <xdr:rowOff>5080</xdr:rowOff>
    </xdr:to>
    <xdr:sp macro="" textlink="">
      <xdr:nvSpPr>
        <xdr:cNvPr id="132" name="楕円 131"/>
        <xdr:cNvSpPr/>
      </xdr:nvSpPr>
      <xdr:spPr>
        <a:xfrm>
          <a:off x="781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117475</xdr:rowOff>
    </xdr:from>
    <xdr:to>
      <xdr:col>45</xdr:col>
      <xdr:colOff>177800</xdr:colOff>
      <xdr:row>40</xdr:row>
      <xdr:rowOff>125730</xdr:rowOff>
    </xdr:to>
    <xdr:cxnSp macro="">
      <xdr:nvCxnSpPr>
        <xdr:cNvPr id="133" name="直線コネクタ 132"/>
        <xdr:cNvCxnSpPr/>
      </xdr:nvCxnSpPr>
      <xdr:spPr>
        <a:xfrm flipV="1">
          <a:off x="7861300" y="69754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144780</xdr:rowOff>
    </xdr:from>
    <xdr:ext cx="534670" cy="257810"/>
    <xdr:sp macro="" textlink="">
      <xdr:nvSpPr>
        <xdr:cNvPr id="134" name="n_1aveValue【道路】&#10;一人当たり延長"/>
        <xdr:cNvSpPr txBox="1"/>
      </xdr:nvSpPr>
      <xdr:spPr>
        <a:xfrm>
          <a:off x="9359265" y="66598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159385</xdr:rowOff>
    </xdr:from>
    <xdr:ext cx="533400" cy="258445"/>
    <xdr:sp macro="" textlink="">
      <xdr:nvSpPr>
        <xdr:cNvPr id="135" name="n_2aveValue【道路】&#10;一人当たり延長"/>
        <xdr:cNvSpPr txBox="1"/>
      </xdr:nvSpPr>
      <xdr:spPr>
        <a:xfrm>
          <a:off x="8482965" y="66744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156210</xdr:rowOff>
    </xdr:from>
    <xdr:ext cx="533400" cy="257810"/>
    <xdr:sp macro="" textlink="">
      <xdr:nvSpPr>
        <xdr:cNvPr id="136" name="n_3aveValue【道路】&#10;一人当たり延長"/>
        <xdr:cNvSpPr txBox="1"/>
      </xdr:nvSpPr>
      <xdr:spPr>
        <a:xfrm>
          <a:off x="7593965" y="6671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3810</xdr:rowOff>
    </xdr:from>
    <xdr:ext cx="533400" cy="259080"/>
    <xdr:sp macro="" textlink="">
      <xdr:nvSpPr>
        <xdr:cNvPr id="137" name="n_4aveValue【道路】&#10;一人当たり延長"/>
        <xdr:cNvSpPr txBox="1"/>
      </xdr:nvSpPr>
      <xdr:spPr>
        <a:xfrm>
          <a:off x="6704965" y="6690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160655</xdr:rowOff>
    </xdr:from>
    <xdr:ext cx="534670" cy="259080"/>
    <xdr:sp macro="" textlink="">
      <xdr:nvSpPr>
        <xdr:cNvPr id="138" name="n_1mainValue【道路】&#10;一人当たり延長"/>
        <xdr:cNvSpPr txBox="1"/>
      </xdr:nvSpPr>
      <xdr:spPr>
        <a:xfrm>
          <a:off x="9359265" y="7018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159385</xdr:rowOff>
    </xdr:from>
    <xdr:ext cx="533400" cy="258445"/>
    <xdr:sp macro="" textlink="">
      <xdr:nvSpPr>
        <xdr:cNvPr id="139" name="n_2mainValue【道路】&#10;一人当たり延長"/>
        <xdr:cNvSpPr txBox="1"/>
      </xdr:nvSpPr>
      <xdr:spPr>
        <a:xfrm>
          <a:off x="8482965" y="70173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167640</xdr:rowOff>
    </xdr:from>
    <xdr:ext cx="533400" cy="257810"/>
    <xdr:sp macro="" textlink="">
      <xdr:nvSpPr>
        <xdr:cNvPr id="140" name="n_3mainValue【道路】&#10;一人当たり延長"/>
        <xdr:cNvSpPr txBox="1"/>
      </xdr:nvSpPr>
      <xdr:spPr>
        <a:xfrm>
          <a:off x="7593965" y="7025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49" name="テキスト ボックス 148"/>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1" name="テキスト ボックス 150"/>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53" name="テキスト ボックス 152"/>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5" name="テキスト ボックス 15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57" name="テキスト ボックス 156"/>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9" name="テキスト ボックス 15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7820" cy="259080"/>
    <xdr:sp macro="" textlink="">
      <xdr:nvSpPr>
        <xdr:cNvPr id="161" name="テキスト ボックス 160"/>
        <xdr:cNvSpPr txBox="1"/>
      </xdr:nvSpPr>
      <xdr:spPr>
        <a:xfrm>
          <a:off x="422910" y="9382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132080</xdr:rowOff>
    </xdr:from>
    <xdr:ext cx="405130" cy="257810"/>
    <xdr:sp macro="" textlink="">
      <xdr:nvSpPr>
        <xdr:cNvPr id="165" name="【橋りょう・トンネル】&#10;有形固定資産減価償却率最小値テキスト"/>
        <xdr:cNvSpPr txBox="1"/>
      </xdr:nvSpPr>
      <xdr:spPr>
        <a:xfrm>
          <a:off x="4673600" y="111048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106680</xdr:rowOff>
    </xdr:from>
    <xdr:ext cx="340360" cy="259080"/>
    <xdr:sp macro="" textlink="">
      <xdr:nvSpPr>
        <xdr:cNvPr id="167" name="【橋りょう・トンネル】&#10;有形固定資産減価償却率最大値テキスト"/>
        <xdr:cNvSpPr txBox="1"/>
      </xdr:nvSpPr>
      <xdr:spPr>
        <a:xfrm>
          <a:off x="4673600" y="936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19685</xdr:rowOff>
    </xdr:from>
    <xdr:ext cx="405130" cy="257810"/>
    <xdr:sp macro="" textlink="">
      <xdr:nvSpPr>
        <xdr:cNvPr id="169" name="【橋りょう・トンネル】&#10;有形固定資産減価償却率平均値テキスト"/>
        <xdr:cNvSpPr txBox="1"/>
      </xdr:nvSpPr>
      <xdr:spPr>
        <a:xfrm>
          <a:off x="4673600" y="104781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5" name="テキスト ボックス 17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6" name="テキスト ボックス 17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77" name="テキスト ボックス 17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78" name="テキスト ボックス 17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79" name="テキスト ボックス 17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80" name="楕円 179"/>
        <xdr:cNvSpPr/>
      </xdr:nvSpPr>
      <xdr:spPr>
        <a:xfrm>
          <a:off x="4584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169545</xdr:rowOff>
    </xdr:from>
    <xdr:ext cx="405130" cy="257810"/>
    <xdr:sp macro="" textlink="">
      <xdr:nvSpPr>
        <xdr:cNvPr id="181" name="【橋りょう・トンネル】&#10;有形固定資産減価償却率該当値テキスト"/>
        <xdr:cNvSpPr txBox="1"/>
      </xdr:nvSpPr>
      <xdr:spPr>
        <a:xfrm>
          <a:off x="4673600" y="106279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82" name="楕円 181"/>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70485</xdr:rowOff>
    </xdr:to>
    <xdr:cxnSp macro="">
      <xdr:nvCxnSpPr>
        <xdr:cNvPr id="183" name="直線コネクタ 182"/>
        <xdr:cNvCxnSpPr/>
      </xdr:nvCxnSpPr>
      <xdr:spPr>
        <a:xfrm>
          <a:off x="3797300" y="1067562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137795</xdr:rowOff>
    </xdr:from>
    <xdr:to>
      <xdr:col>15</xdr:col>
      <xdr:colOff>101600</xdr:colOff>
      <xdr:row>62</xdr:row>
      <xdr:rowOff>67945</xdr:rowOff>
    </xdr:to>
    <xdr:sp macro="" textlink="">
      <xdr:nvSpPr>
        <xdr:cNvPr id="184" name="楕円 183"/>
        <xdr:cNvSpPr/>
      </xdr:nvSpPr>
      <xdr:spPr>
        <a:xfrm>
          <a:off x="2857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17780</xdr:rowOff>
    </xdr:from>
    <xdr:to>
      <xdr:col>19</xdr:col>
      <xdr:colOff>177800</xdr:colOff>
      <xdr:row>62</xdr:row>
      <xdr:rowOff>45720</xdr:rowOff>
    </xdr:to>
    <xdr:cxnSp macro="">
      <xdr:nvCxnSpPr>
        <xdr:cNvPr id="185" name="直線コネクタ 184"/>
        <xdr:cNvCxnSpPr/>
      </xdr:nvCxnSpPr>
      <xdr:spPr>
        <a:xfrm>
          <a:off x="2908300" y="106476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111125</xdr:rowOff>
    </xdr:from>
    <xdr:to>
      <xdr:col>10</xdr:col>
      <xdr:colOff>165100</xdr:colOff>
      <xdr:row>62</xdr:row>
      <xdr:rowOff>41275</xdr:rowOff>
    </xdr:to>
    <xdr:sp macro="" textlink="">
      <xdr:nvSpPr>
        <xdr:cNvPr id="186" name="楕円 185"/>
        <xdr:cNvSpPr/>
      </xdr:nvSpPr>
      <xdr:spPr>
        <a:xfrm>
          <a:off x="1968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161925</xdr:rowOff>
    </xdr:from>
    <xdr:to>
      <xdr:col>15</xdr:col>
      <xdr:colOff>50800</xdr:colOff>
      <xdr:row>62</xdr:row>
      <xdr:rowOff>17780</xdr:rowOff>
    </xdr:to>
    <xdr:cxnSp macro="">
      <xdr:nvCxnSpPr>
        <xdr:cNvPr id="187" name="直線コネクタ 186"/>
        <xdr:cNvCxnSpPr/>
      </xdr:nvCxnSpPr>
      <xdr:spPr>
        <a:xfrm>
          <a:off x="2019300" y="106203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88265</xdr:rowOff>
    </xdr:from>
    <xdr:ext cx="405130" cy="257810"/>
    <xdr:sp macro="" textlink="">
      <xdr:nvSpPr>
        <xdr:cNvPr id="188" name="n_1aveValue【橋りょう・トンネル】&#10;有形固定資産減価償却率"/>
        <xdr:cNvSpPr txBox="1"/>
      </xdr:nvSpPr>
      <xdr:spPr>
        <a:xfrm>
          <a:off x="3582035" y="103752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59690</xdr:rowOff>
    </xdr:from>
    <xdr:ext cx="403860" cy="259080"/>
    <xdr:sp macro="" textlink="">
      <xdr:nvSpPr>
        <xdr:cNvPr id="189" name="n_2aveValue【橋りょう・トンネル】&#10;有形固定資産減価償却率"/>
        <xdr:cNvSpPr txBox="1"/>
      </xdr:nvSpPr>
      <xdr:spPr>
        <a:xfrm>
          <a:off x="2705735" y="10346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31115</xdr:rowOff>
    </xdr:from>
    <xdr:ext cx="403860" cy="257810"/>
    <xdr:sp macro="" textlink="">
      <xdr:nvSpPr>
        <xdr:cNvPr id="190" name="n_3aveValue【橋りょう・トンネル】&#10;有形固定資産減価償却率"/>
        <xdr:cNvSpPr txBox="1"/>
      </xdr:nvSpPr>
      <xdr:spPr>
        <a:xfrm>
          <a:off x="1816735" y="10318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162560</xdr:rowOff>
    </xdr:from>
    <xdr:ext cx="403860" cy="259080"/>
    <xdr:sp macro="" textlink="">
      <xdr:nvSpPr>
        <xdr:cNvPr id="191" name="n_4aveValue【橋りょう・トンネル】&#10;有形固定資産減価償却率"/>
        <xdr:cNvSpPr txBox="1"/>
      </xdr:nvSpPr>
      <xdr:spPr>
        <a:xfrm>
          <a:off x="927735" y="10278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87630</xdr:rowOff>
    </xdr:from>
    <xdr:ext cx="405130" cy="257810"/>
    <xdr:sp macro="" textlink="">
      <xdr:nvSpPr>
        <xdr:cNvPr id="192" name="n_1mainValue【橋りょう・トンネル】&#10;有形固定資産減価償却率"/>
        <xdr:cNvSpPr txBox="1"/>
      </xdr:nvSpPr>
      <xdr:spPr>
        <a:xfrm>
          <a:off x="3582035" y="107175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59055</xdr:rowOff>
    </xdr:from>
    <xdr:ext cx="403860" cy="259080"/>
    <xdr:sp macro="" textlink="">
      <xdr:nvSpPr>
        <xdr:cNvPr id="193" name="n_2mainValue【橋りょう・トンネル】&#10;有形固定資産減価償却率"/>
        <xdr:cNvSpPr txBox="1"/>
      </xdr:nvSpPr>
      <xdr:spPr>
        <a:xfrm>
          <a:off x="2705735" y="106889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32385</xdr:rowOff>
    </xdr:from>
    <xdr:ext cx="403860" cy="257810"/>
    <xdr:sp macro="" textlink="">
      <xdr:nvSpPr>
        <xdr:cNvPr id="194" name="n_3mainValue【橋りょう・トンネル】&#10;有形固定資産減価償却率"/>
        <xdr:cNvSpPr txBox="1"/>
      </xdr:nvSpPr>
      <xdr:spPr>
        <a:xfrm>
          <a:off x="1816735" y="106622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396,455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03" name="テキスト ボックス 20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650" cy="257810"/>
    <xdr:sp macro="" textlink="">
      <xdr:nvSpPr>
        <xdr:cNvPr id="206" name="テキスト ボックス 205"/>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360" cy="257810"/>
    <xdr:sp macro="" textlink="">
      <xdr:nvSpPr>
        <xdr:cNvPr id="208" name="テキスト ボックス 207"/>
        <xdr:cNvSpPr txBox="1"/>
      </xdr:nvSpPr>
      <xdr:spPr>
        <a:xfrm>
          <a:off x="6008370" y="1037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4530" cy="257810"/>
    <xdr:sp macro="" textlink="">
      <xdr:nvSpPr>
        <xdr:cNvPr id="210" name="テキスト ボックス 209"/>
        <xdr:cNvSpPr txBox="1"/>
      </xdr:nvSpPr>
      <xdr:spPr>
        <a:xfrm>
          <a:off x="5918200" y="991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4530" cy="257810"/>
    <xdr:sp macro="" textlink="">
      <xdr:nvSpPr>
        <xdr:cNvPr id="212" name="テキスト ボックス 211"/>
        <xdr:cNvSpPr txBox="1"/>
      </xdr:nvSpPr>
      <xdr:spPr>
        <a:xfrm>
          <a:off x="5918200" y="945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14" name="テキスト ボックス 213"/>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170180</xdr:rowOff>
    </xdr:to>
    <xdr:cxnSp macro="">
      <xdr:nvCxnSpPr>
        <xdr:cNvPr id="216" name="直線コネクタ 215"/>
        <xdr:cNvCxnSpPr/>
      </xdr:nvCxnSpPr>
      <xdr:spPr>
        <a:xfrm flipV="1">
          <a:off x="10476865" y="948245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17"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18" name="直線コネクタ 217"/>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170815</xdr:rowOff>
    </xdr:from>
    <xdr:ext cx="690245" cy="258445"/>
    <xdr:sp macro="" textlink="">
      <xdr:nvSpPr>
        <xdr:cNvPr id="219" name="【橋りょう・トンネル】&#10;一人当たり有形固定資産（償却資産）額最大値テキスト"/>
        <xdr:cNvSpPr txBox="1"/>
      </xdr:nvSpPr>
      <xdr:spPr>
        <a:xfrm>
          <a:off x="10515600" y="92576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107315</xdr:rowOff>
    </xdr:from>
    <xdr:ext cx="598805" cy="259080"/>
    <xdr:sp macro="" textlink="">
      <xdr:nvSpPr>
        <xdr:cNvPr id="221" name="【橋りょう・トンネル】&#10;一人当たり有形固定資産（償却資産）額平均値テキスト"/>
        <xdr:cNvSpPr txBox="1"/>
      </xdr:nvSpPr>
      <xdr:spPr>
        <a:xfrm>
          <a:off x="10515600" y="10565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128905</xdr:rowOff>
    </xdr:from>
    <xdr:to>
      <xdr:col>55</xdr:col>
      <xdr:colOff>50800</xdr:colOff>
      <xdr:row>62</xdr:row>
      <xdr:rowOff>59055</xdr:rowOff>
    </xdr:to>
    <xdr:sp macro="" textlink="">
      <xdr:nvSpPr>
        <xdr:cNvPr id="222" name="フローチャート: 判断 221"/>
        <xdr:cNvSpPr/>
      </xdr:nvSpPr>
      <xdr:spPr>
        <a:xfrm>
          <a:off x="104267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128270</xdr:rowOff>
    </xdr:from>
    <xdr:to>
      <xdr:col>50</xdr:col>
      <xdr:colOff>165100</xdr:colOff>
      <xdr:row>62</xdr:row>
      <xdr:rowOff>58420</xdr:rowOff>
    </xdr:to>
    <xdr:sp macro="" textlink="">
      <xdr:nvSpPr>
        <xdr:cNvPr id="223" name="フローチャート: 判断 222"/>
        <xdr:cNvSpPr/>
      </xdr:nvSpPr>
      <xdr:spPr>
        <a:xfrm>
          <a:off x="9588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137795</xdr:rowOff>
    </xdr:from>
    <xdr:to>
      <xdr:col>46</xdr:col>
      <xdr:colOff>38100</xdr:colOff>
      <xdr:row>62</xdr:row>
      <xdr:rowOff>67945</xdr:rowOff>
    </xdr:to>
    <xdr:sp macro="" textlink="">
      <xdr:nvSpPr>
        <xdr:cNvPr id="224" name="フローチャート: 判断 223"/>
        <xdr:cNvSpPr/>
      </xdr:nvSpPr>
      <xdr:spPr>
        <a:xfrm>
          <a:off x="869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147320</xdr:rowOff>
    </xdr:from>
    <xdr:to>
      <xdr:col>41</xdr:col>
      <xdr:colOff>101600</xdr:colOff>
      <xdr:row>62</xdr:row>
      <xdr:rowOff>77470</xdr:rowOff>
    </xdr:to>
    <xdr:sp macro="" textlink="">
      <xdr:nvSpPr>
        <xdr:cNvPr id="225" name="フローチャート: 判断 224"/>
        <xdr:cNvSpPr/>
      </xdr:nvSpPr>
      <xdr:spPr>
        <a:xfrm>
          <a:off x="7810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45720</xdr:rowOff>
    </xdr:from>
    <xdr:to>
      <xdr:col>36</xdr:col>
      <xdr:colOff>165100</xdr:colOff>
      <xdr:row>62</xdr:row>
      <xdr:rowOff>147320</xdr:rowOff>
    </xdr:to>
    <xdr:sp macro="" textlink="">
      <xdr:nvSpPr>
        <xdr:cNvPr id="226" name="フローチャート: 判断 225"/>
        <xdr:cNvSpPr/>
      </xdr:nvSpPr>
      <xdr:spPr>
        <a:xfrm>
          <a:off x="6921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27" name="テキスト ボックス 226"/>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28" name="テキスト ボックス 227"/>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29" name="テキスト ボックス 228"/>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30" name="テキスト ボックス 229"/>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31" name="テキスト ボックス 230"/>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117475</xdr:rowOff>
    </xdr:from>
    <xdr:to>
      <xdr:col>55</xdr:col>
      <xdr:colOff>50800</xdr:colOff>
      <xdr:row>59</xdr:row>
      <xdr:rowOff>47625</xdr:rowOff>
    </xdr:to>
    <xdr:sp macro="" textlink="">
      <xdr:nvSpPr>
        <xdr:cNvPr id="232" name="楕円 231"/>
        <xdr:cNvSpPr/>
      </xdr:nvSpPr>
      <xdr:spPr>
        <a:xfrm>
          <a:off x="104267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140335</xdr:rowOff>
    </xdr:from>
    <xdr:ext cx="598805" cy="259080"/>
    <xdr:sp macro="" textlink="">
      <xdr:nvSpPr>
        <xdr:cNvPr id="233" name="【橋りょう・トンネル】&#10;一人当たり有形固定資産（償却資産）額該当値テキスト"/>
        <xdr:cNvSpPr txBox="1"/>
      </xdr:nvSpPr>
      <xdr:spPr>
        <a:xfrm>
          <a:off x="10515600" y="991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941,290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132080</xdr:rowOff>
    </xdr:from>
    <xdr:to>
      <xdr:col>50</xdr:col>
      <xdr:colOff>165100</xdr:colOff>
      <xdr:row>59</xdr:row>
      <xdr:rowOff>61595</xdr:rowOff>
    </xdr:to>
    <xdr:sp macro="" textlink="">
      <xdr:nvSpPr>
        <xdr:cNvPr id="234" name="楕円 233"/>
        <xdr:cNvSpPr/>
      </xdr:nvSpPr>
      <xdr:spPr>
        <a:xfrm>
          <a:off x="9588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168275</xdr:rowOff>
    </xdr:from>
    <xdr:to>
      <xdr:col>55</xdr:col>
      <xdr:colOff>0</xdr:colOff>
      <xdr:row>59</xdr:row>
      <xdr:rowOff>10795</xdr:rowOff>
    </xdr:to>
    <xdr:cxnSp macro="">
      <xdr:nvCxnSpPr>
        <xdr:cNvPr id="235" name="直線コネクタ 234"/>
        <xdr:cNvCxnSpPr/>
      </xdr:nvCxnSpPr>
      <xdr:spPr>
        <a:xfrm flipV="1">
          <a:off x="9639300" y="1011237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140970</xdr:rowOff>
    </xdr:from>
    <xdr:to>
      <xdr:col>46</xdr:col>
      <xdr:colOff>38100</xdr:colOff>
      <xdr:row>59</xdr:row>
      <xdr:rowOff>71120</xdr:rowOff>
    </xdr:to>
    <xdr:sp macro="" textlink="">
      <xdr:nvSpPr>
        <xdr:cNvPr id="236" name="楕円 235"/>
        <xdr:cNvSpPr/>
      </xdr:nvSpPr>
      <xdr:spPr>
        <a:xfrm>
          <a:off x="8699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10795</xdr:rowOff>
    </xdr:from>
    <xdr:to>
      <xdr:col>50</xdr:col>
      <xdr:colOff>114300</xdr:colOff>
      <xdr:row>59</xdr:row>
      <xdr:rowOff>20320</xdr:rowOff>
    </xdr:to>
    <xdr:cxnSp macro="">
      <xdr:nvCxnSpPr>
        <xdr:cNvPr id="237" name="直線コネクタ 236"/>
        <xdr:cNvCxnSpPr/>
      </xdr:nvCxnSpPr>
      <xdr:spPr>
        <a:xfrm flipV="1">
          <a:off x="8750300" y="101263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151765</xdr:rowOff>
    </xdr:from>
    <xdr:to>
      <xdr:col>41</xdr:col>
      <xdr:colOff>101600</xdr:colOff>
      <xdr:row>59</xdr:row>
      <xdr:rowOff>81915</xdr:rowOff>
    </xdr:to>
    <xdr:sp macro="" textlink="">
      <xdr:nvSpPr>
        <xdr:cNvPr id="238" name="楕円 237"/>
        <xdr:cNvSpPr/>
      </xdr:nvSpPr>
      <xdr:spPr>
        <a:xfrm>
          <a:off x="7810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20320</xdr:rowOff>
    </xdr:from>
    <xdr:to>
      <xdr:col>45</xdr:col>
      <xdr:colOff>177800</xdr:colOff>
      <xdr:row>59</xdr:row>
      <xdr:rowOff>31115</xdr:rowOff>
    </xdr:to>
    <xdr:cxnSp macro="">
      <xdr:nvCxnSpPr>
        <xdr:cNvPr id="239" name="直線コネクタ 238"/>
        <xdr:cNvCxnSpPr/>
      </xdr:nvCxnSpPr>
      <xdr:spPr>
        <a:xfrm flipV="1">
          <a:off x="7861300" y="101358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49530</xdr:rowOff>
    </xdr:from>
    <xdr:ext cx="597535" cy="259080"/>
    <xdr:sp macro="" textlink="">
      <xdr:nvSpPr>
        <xdr:cNvPr id="240" name="n_1aveValue【橋りょう・トンネル】&#10;一人当たり有形固定資産（償却資産）額"/>
        <xdr:cNvSpPr txBox="1"/>
      </xdr:nvSpPr>
      <xdr:spPr>
        <a:xfrm>
          <a:off x="9326880" y="10679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59055</xdr:rowOff>
    </xdr:from>
    <xdr:ext cx="597535" cy="259080"/>
    <xdr:sp macro="" textlink="">
      <xdr:nvSpPr>
        <xdr:cNvPr id="241" name="n_2aveValue【橋りょう・トンネル】&#10;一人当たり有形固定資産（償却資産）額"/>
        <xdr:cNvSpPr txBox="1"/>
      </xdr:nvSpPr>
      <xdr:spPr>
        <a:xfrm>
          <a:off x="8450580" y="106889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68580</xdr:rowOff>
    </xdr:from>
    <xdr:ext cx="597535" cy="259080"/>
    <xdr:sp macro="" textlink="">
      <xdr:nvSpPr>
        <xdr:cNvPr id="242" name="n_3aveValue【橋りょう・トンネル】&#10;一人当たり有形固定資産（償却資産）額"/>
        <xdr:cNvSpPr txBox="1"/>
      </xdr:nvSpPr>
      <xdr:spPr>
        <a:xfrm>
          <a:off x="7561580" y="10698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163830</xdr:rowOff>
    </xdr:from>
    <xdr:ext cx="597535" cy="259080"/>
    <xdr:sp macro="" textlink="">
      <xdr:nvSpPr>
        <xdr:cNvPr id="243" name="n_4aveValue【橋りょう・トンネル】&#10;一人当たり有形固定資産（償却資産）額"/>
        <xdr:cNvSpPr txBox="1"/>
      </xdr:nvSpPr>
      <xdr:spPr>
        <a:xfrm>
          <a:off x="6672580" y="10450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57</xdr:row>
      <xdr:rowOff>78105</xdr:rowOff>
    </xdr:from>
    <xdr:ext cx="597535" cy="257810"/>
    <xdr:sp macro="" textlink="">
      <xdr:nvSpPr>
        <xdr:cNvPr id="244" name="n_1mainValue【橋りょう・トンネル】&#10;一人当たり有形固定資産（償却資産）額"/>
        <xdr:cNvSpPr txBox="1"/>
      </xdr:nvSpPr>
      <xdr:spPr>
        <a:xfrm>
          <a:off x="9326880" y="98507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925,439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87630</xdr:rowOff>
    </xdr:from>
    <xdr:ext cx="597535" cy="257810"/>
    <xdr:sp macro="" textlink="">
      <xdr:nvSpPr>
        <xdr:cNvPr id="245" name="n_2mainValue【橋りょう・トンネル】&#10;一人当たり有形固定資産（償却資産）額"/>
        <xdr:cNvSpPr txBox="1"/>
      </xdr:nvSpPr>
      <xdr:spPr>
        <a:xfrm>
          <a:off x="8450580" y="98602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915,034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98425</xdr:rowOff>
    </xdr:from>
    <xdr:ext cx="597535" cy="257810"/>
    <xdr:sp macro="" textlink="">
      <xdr:nvSpPr>
        <xdr:cNvPr id="246" name="n_3mainValue【橋りょう・トンネル】&#10;一人当たり有形固定資産（償却資産）額"/>
        <xdr:cNvSpPr txBox="1"/>
      </xdr:nvSpPr>
      <xdr:spPr>
        <a:xfrm>
          <a:off x="7561580" y="98710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903,524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55" name="テキスト ボックス 254"/>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57" name="テキスト ボックス 256"/>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59" name="テキスト ボックス 258"/>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1" name="テキスト ボックス 26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3" name="テキスト ボックス 26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65" name="テキスト ボックス 264"/>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67" name="テキスト ボックス 26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69" name="テキスト ボックス 268"/>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72"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116205</xdr:rowOff>
    </xdr:from>
    <xdr:ext cx="405130" cy="259080"/>
    <xdr:sp macro="" textlink="">
      <xdr:nvSpPr>
        <xdr:cNvPr id="274" name="【公営住宅】&#10;有形固定資産減価償却率最大値テキスト"/>
        <xdr:cNvSpPr txBox="1"/>
      </xdr:nvSpPr>
      <xdr:spPr>
        <a:xfrm>
          <a:off x="467360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153035</xdr:rowOff>
    </xdr:from>
    <xdr:ext cx="405130" cy="259080"/>
    <xdr:sp macro="" textlink="">
      <xdr:nvSpPr>
        <xdr:cNvPr id="276" name="【公営住宅】&#10;有形固定資産減価償却率平均値テキスト"/>
        <xdr:cNvSpPr txBox="1"/>
      </xdr:nvSpPr>
      <xdr:spPr>
        <a:xfrm>
          <a:off x="4673600" y="14040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107315</xdr:rowOff>
    </xdr:from>
    <xdr:to>
      <xdr:col>20</xdr:col>
      <xdr:colOff>38100</xdr:colOff>
      <xdr:row>83</xdr:row>
      <xdr:rowOff>37465</xdr:rowOff>
    </xdr:to>
    <xdr:sp macro="" textlink="">
      <xdr:nvSpPr>
        <xdr:cNvPr id="278" name="フローチャート: 判断 277"/>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29210</xdr:rowOff>
    </xdr:from>
    <xdr:to>
      <xdr:col>6</xdr:col>
      <xdr:colOff>38100</xdr:colOff>
      <xdr:row>82</xdr:row>
      <xdr:rowOff>130810</xdr:rowOff>
    </xdr:to>
    <xdr:sp macro="" textlink="">
      <xdr:nvSpPr>
        <xdr:cNvPr id="281" name="フローチャート: 判断 280"/>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2" name="テキスト ボックス 28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3" name="テキスト ボックス 28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4" name="テキスト ボックス 28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5" name="テキスト ボックス 28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6" name="テキスト ボックス 28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287" name="楕円 286"/>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106680</xdr:rowOff>
    </xdr:from>
    <xdr:ext cx="405130" cy="259080"/>
    <xdr:sp macro="" textlink="">
      <xdr:nvSpPr>
        <xdr:cNvPr id="288" name="【公営住宅】&#10;有形固定資産減価償却率該当値テキスト"/>
        <xdr:cNvSpPr txBox="1"/>
      </xdr:nvSpPr>
      <xdr:spPr>
        <a:xfrm>
          <a:off x="4673600" y="1433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57785</xdr:rowOff>
    </xdr:from>
    <xdr:to>
      <xdr:col>20</xdr:col>
      <xdr:colOff>38100</xdr:colOff>
      <xdr:row>84</xdr:row>
      <xdr:rowOff>159385</xdr:rowOff>
    </xdr:to>
    <xdr:sp macro="" textlink="">
      <xdr:nvSpPr>
        <xdr:cNvPr id="289" name="楕円 288"/>
        <xdr:cNvSpPr/>
      </xdr:nvSpPr>
      <xdr:spPr>
        <a:xfrm>
          <a:off x="3746500" y="144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xdr:rowOff>
    </xdr:from>
    <xdr:to>
      <xdr:col>24</xdr:col>
      <xdr:colOff>63500</xdr:colOff>
      <xdr:row>84</xdr:row>
      <xdr:rowOff>109220</xdr:rowOff>
    </xdr:to>
    <xdr:cxnSp macro="">
      <xdr:nvCxnSpPr>
        <xdr:cNvPr id="290" name="直線コネクタ 289"/>
        <xdr:cNvCxnSpPr/>
      </xdr:nvCxnSpPr>
      <xdr:spPr>
        <a:xfrm flipV="1">
          <a:off x="3797300" y="1440942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38735</xdr:rowOff>
    </xdr:from>
    <xdr:to>
      <xdr:col>15</xdr:col>
      <xdr:colOff>101600</xdr:colOff>
      <xdr:row>84</xdr:row>
      <xdr:rowOff>140335</xdr:rowOff>
    </xdr:to>
    <xdr:sp macro="" textlink="">
      <xdr:nvSpPr>
        <xdr:cNvPr id="291" name="楕円 290"/>
        <xdr:cNvSpPr/>
      </xdr:nvSpPr>
      <xdr:spPr>
        <a:xfrm>
          <a:off x="2857500" y="14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89535</xdr:rowOff>
    </xdr:from>
    <xdr:to>
      <xdr:col>19</xdr:col>
      <xdr:colOff>177800</xdr:colOff>
      <xdr:row>84</xdr:row>
      <xdr:rowOff>109220</xdr:rowOff>
    </xdr:to>
    <xdr:cxnSp macro="">
      <xdr:nvCxnSpPr>
        <xdr:cNvPr id="292" name="直線コネクタ 291"/>
        <xdr:cNvCxnSpPr/>
      </xdr:nvCxnSpPr>
      <xdr:spPr>
        <a:xfrm>
          <a:off x="2908300" y="144913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162560</xdr:rowOff>
    </xdr:from>
    <xdr:to>
      <xdr:col>10</xdr:col>
      <xdr:colOff>165100</xdr:colOff>
      <xdr:row>85</xdr:row>
      <xdr:rowOff>92710</xdr:rowOff>
    </xdr:to>
    <xdr:sp macro="" textlink="">
      <xdr:nvSpPr>
        <xdr:cNvPr id="293" name="楕円 292"/>
        <xdr:cNvSpPr/>
      </xdr:nvSpPr>
      <xdr:spPr>
        <a:xfrm>
          <a:off x="1968500" y="145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89535</xdr:rowOff>
    </xdr:from>
    <xdr:to>
      <xdr:col>15</xdr:col>
      <xdr:colOff>50800</xdr:colOff>
      <xdr:row>85</xdr:row>
      <xdr:rowOff>41910</xdr:rowOff>
    </xdr:to>
    <xdr:cxnSp macro="">
      <xdr:nvCxnSpPr>
        <xdr:cNvPr id="294" name="直線コネクタ 293"/>
        <xdr:cNvCxnSpPr/>
      </xdr:nvCxnSpPr>
      <xdr:spPr>
        <a:xfrm flipV="1">
          <a:off x="2019300" y="1449133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53975</xdr:rowOff>
    </xdr:from>
    <xdr:ext cx="405130" cy="257810"/>
    <xdr:sp macro="" textlink="">
      <xdr:nvSpPr>
        <xdr:cNvPr id="295" name="n_1aveValue【公営住宅】&#10;有形固定資産減価償却率"/>
        <xdr:cNvSpPr txBox="1"/>
      </xdr:nvSpPr>
      <xdr:spPr>
        <a:xfrm>
          <a:off x="3582035" y="13941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31115</xdr:rowOff>
    </xdr:from>
    <xdr:ext cx="403860" cy="257810"/>
    <xdr:sp macro="" textlink="">
      <xdr:nvSpPr>
        <xdr:cNvPr id="296" name="n_2aveValue【公営住宅】&#10;有形固定資産減価償却率"/>
        <xdr:cNvSpPr txBox="1"/>
      </xdr:nvSpPr>
      <xdr:spPr>
        <a:xfrm>
          <a:off x="2705735" y="139185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2540</xdr:rowOff>
    </xdr:from>
    <xdr:ext cx="403860" cy="259080"/>
    <xdr:sp macro="" textlink="">
      <xdr:nvSpPr>
        <xdr:cNvPr id="297" name="n_3aveValue【公営住宅】&#10;有形固定資産減価償却率"/>
        <xdr:cNvSpPr txBox="1"/>
      </xdr:nvSpPr>
      <xdr:spPr>
        <a:xfrm>
          <a:off x="1816735" y="13889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147320</xdr:rowOff>
    </xdr:from>
    <xdr:ext cx="403860" cy="259080"/>
    <xdr:sp macro="" textlink="">
      <xdr:nvSpPr>
        <xdr:cNvPr id="298" name="n_4aveValue【公営住宅】&#10;有形固定資産減価償却率"/>
        <xdr:cNvSpPr txBox="1"/>
      </xdr:nvSpPr>
      <xdr:spPr>
        <a:xfrm>
          <a:off x="927735" y="13863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150495</xdr:rowOff>
    </xdr:from>
    <xdr:ext cx="405130" cy="259080"/>
    <xdr:sp macro="" textlink="">
      <xdr:nvSpPr>
        <xdr:cNvPr id="299" name="n_1mainValue【公営住宅】&#10;有形固定資産減価償却率"/>
        <xdr:cNvSpPr txBox="1"/>
      </xdr:nvSpPr>
      <xdr:spPr>
        <a:xfrm>
          <a:off x="3582035" y="14552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132080</xdr:rowOff>
    </xdr:from>
    <xdr:ext cx="403860" cy="257810"/>
    <xdr:sp macro="" textlink="">
      <xdr:nvSpPr>
        <xdr:cNvPr id="300" name="n_2mainValue【公営住宅】&#10;有形固定資産減価償却率"/>
        <xdr:cNvSpPr txBox="1"/>
      </xdr:nvSpPr>
      <xdr:spPr>
        <a:xfrm>
          <a:off x="2705735" y="14533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83820</xdr:rowOff>
    </xdr:from>
    <xdr:ext cx="403860" cy="259080"/>
    <xdr:sp macro="" textlink="">
      <xdr:nvSpPr>
        <xdr:cNvPr id="301" name="n_3mainValue【公営住宅】&#10;有形固定資産減価償却率"/>
        <xdr:cNvSpPr txBox="1"/>
      </xdr:nvSpPr>
      <xdr:spPr>
        <a:xfrm>
          <a:off x="1816735" y="14657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10" name="テキスト ボックス 30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13" name="テキスト ボックス 312"/>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15" name="テキスト ボックス 314"/>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17" name="テキスト ボックス 316"/>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19" name="テキスト ボックス 318"/>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21" name="テキスト ボックス 32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135255</xdr:rowOff>
    </xdr:from>
    <xdr:to>
      <xdr:col>54</xdr:col>
      <xdr:colOff>189865</xdr:colOff>
      <xdr:row>86</xdr:row>
      <xdr:rowOff>33020</xdr:rowOff>
    </xdr:to>
    <xdr:cxnSp macro="">
      <xdr:nvCxnSpPr>
        <xdr:cNvPr id="323" name="直線コネクタ 322"/>
        <xdr:cNvCxnSpPr/>
      </xdr:nvCxnSpPr>
      <xdr:spPr>
        <a:xfrm flipV="1">
          <a:off x="10476865" y="13679805"/>
          <a:ext cx="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36830</xdr:rowOff>
    </xdr:from>
    <xdr:ext cx="469900" cy="259080"/>
    <xdr:sp macro="" textlink="">
      <xdr:nvSpPr>
        <xdr:cNvPr id="324" name="【公営住宅】&#10;一人当たり面積最小値テキスト"/>
        <xdr:cNvSpPr txBox="1"/>
      </xdr:nvSpPr>
      <xdr:spPr>
        <a:xfrm>
          <a:off x="1051560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33020</xdr:rowOff>
    </xdr:from>
    <xdr:to>
      <xdr:col>55</xdr:col>
      <xdr:colOff>88900</xdr:colOff>
      <xdr:row>86</xdr:row>
      <xdr:rowOff>33020</xdr:rowOff>
    </xdr:to>
    <xdr:cxnSp macro="">
      <xdr:nvCxnSpPr>
        <xdr:cNvPr id="325" name="直線コネクタ 324"/>
        <xdr:cNvCxnSpPr/>
      </xdr:nvCxnSpPr>
      <xdr:spPr>
        <a:xfrm>
          <a:off x="10388600" y="1477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81915</xdr:rowOff>
    </xdr:from>
    <xdr:ext cx="534670" cy="259080"/>
    <xdr:sp macro="" textlink="">
      <xdr:nvSpPr>
        <xdr:cNvPr id="326" name="【公営住宅】&#10;一人当たり面積最大値テキスト"/>
        <xdr:cNvSpPr txBox="1"/>
      </xdr:nvSpPr>
      <xdr:spPr>
        <a:xfrm>
          <a:off x="10515600"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135255</xdr:rowOff>
    </xdr:from>
    <xdr:to>
      <xdr:col>55</xdr:col>
      <xdr:colOff>88900</xdr:colOff>
      <xdr:row>79</xdr:row>
      <xdr:rowOff>135255</xdr:rowOff>
    </xdr:to>
    <xdr:cxnSp macro="">
      <xdr:nvCxnSpPr>
        <xdr:cNvPr id="327" name="直線コネクタ 326"/>
        <xdr:cNvCxnSpPr/>
      </xdr:nvCxnSpPr>
      <xdr:spPr>
        <a:xfrm>
          <a:off x="103886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123190</xdr:rowOff>
    </xdr:from>
    <xdr:ext cx="469900" cy="257810"/>
    <xdr:sp macro="" textlink="">
      <xdr:nvSpPr>
        <xdr:cNvPr id="328" name="【公営住宅】&#10;一人当たり面積平均値テキスト"/>
        <xdr:cNvSpPr txBox="1"/>
      </xdr:nvSpPr>
      <xdr:spPr>
        <a:xfrm>
          <a:off x="10515600" y="145249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100330</xdr:rowOff>
    </xdr:from>
    <xdr:to>
      <xdr:col>55</xdr:col>
      <xdr:colOff>50800</xdr:colOff>
      <xdr:row>86</xdr:row>
      <xdr:rowOff>30480</xdr:rowOff>
    </xdr:to>
    <xdr:sp macro="" textlink="">
      <xdr:nvSpPr>
        <xdr:cNvPr id="329" name="フローチャート: 判断 328"/>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101600</xdr:rowOff>
    </xdr:from>
    <xdr:to>
      <xdr:col>50</xdr:col>
      <xdr:colOff>165100</xdr:colOff>
      <xdr:row>86</xdr:row>
      <xdr:rowOff>31750</xdr:rowOff>
    </xdr:to>
    <xdr:sp macro="" textlink="">
      <xdr:nvSpPr>
        <xdr:cNvPr id="330" name="フローチャート: 判断 329"/>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104140</xdr:rowOff>
    </xdr:from>
    <xdr:to>
      <xdr:col>46</xdr:col>
      <xdr:colOff>38100</xdr:colOff>
      <xdr:row>86</xdr:row>
      <xdr:rowOff>34290</xdr:rowOff>
    </xdr:to>
    <xdr:sp macro="" textlink="">
      <xdr:nvSpPr>
        <xdr:cNvPr id="331" name="フローチャート: 判断 330"/>
        <xdr:cNvSpPr/>
      </xdr:nvSpPr>
      <xdr:spPr>
        <a:xfrm>
          <a:off x="8699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104775</xdr:rowOff>
    </xdr:from>
    <xdr:to>
      <xdr:col>41</xdr:col>
      <xdr:colOff>101600</xdr:colOff>
      <xdr:row>86</xdr:row>
      <xdr:rowOff>34925</xdr:rowOff>
    </xdr:to>
    <xdr:sp macro="" textlink="">
      <xdr:nvSpPr>
        <xdr:cNvPr id="332" name="フローチャート: 判断 331"/>
        <xdr:cNvSpPr/>
      </xdr:nvSpPr>
      <xdr:spPr>
        <a:xfrm>
          <a:off x="7810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107950</xdr:rowOff>
    </xdr:from>
    <xdr:to>
      <xdr:col>36</xdr:col>
      <xdr:colOff>165100</xdr:colOff>
      <xdr:row>86</xdr:row>
      <xdr:rowOff>38100</xdr:rowOff>
    </xdr:to>
    <xdr:sp macro="" textlink="">
      <xdr:nvSpPr>
        <xdr:cNvPr id="333" name="フローチャート: 判断 332"/>
        <xdr:cNvSpPr/>
      </xdr:nvSpPr>
      <xdr:spPr>
        <a:xfrm>
          <a:off x="6921500" y="146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4" name="テキスト ボックス 33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5" name="テキスト ボックス 33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6" name="テキスト ボックス 33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7" name="テキスト ボックス 33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8" name="テキスト ボックス 33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115570</xdr:rowOff>
    </xdr:from>
    <xdr:to>
      <xdr:col>55</xdr:col>
      <xdr:colOff>50800</xdr:colOff>
      <xdr:row>86</xdr:row>
      <xdr:rowOff>45720</xdr:rowOff>
    </xdr:to>
    <xdr:sp macro="" textlink="">
      <xdr:nvSpPr>
        <xdr:cNvPr id="339" name="楕円 338"/>
        <xdr:cNvSpPr/>
      </xdr:nvSpPr>
      <xdr:spPr>
        <a:xfrm>
          <a:off x="104267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78740</xdr:rowOff>
    </xdr:from>
    <xdr:ext cx="469900" cy="259080"/>
    <xdr:sp macro="" textlink="">
      <xdr:nvSpPr>
        <xdr:cNvPr id="340"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116840</xdr:rowOff>
    </xdr:from>
    <xdr:to>
      <xdr:col>50</xdr:col>
      <xdr:colOff>165100</xdr:colOff>
      <xdr:row>86</xdr:row>
      <xdr:rowOff>46990</xdr:rowOff>
    </xdr:to>
    <xdr:sp macro="" textlink="">
      <xdr:nvSpPr>
        <xdr:cNvPr id="341" name="楕円 340"/>
        <xdr:cNvSpPr/>
      </xdr:nvSpPr>
      <xdr:spPr>
        <a:xfrm>
          <a:off x="9588500" y="14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166370</xdr:rowOff>
    </xdr:from>
    <xdr:to>
      <xdr:col>55</xdr:col>
      <xdr:colOff>0</xdr:colOff>
      <xdr:row>85</xdr:row>
      <xdr:rowOff>167640</xdr:rowOff>
    </xdr:to>
    <xdr:cxnSp macro="">
      <xdr:nvCxnSpPr>
        <xdr:cNvPr id="342" name="直線コネクタ 341"/>
        <xdr:cNvCxnSpPr/>
      </xdr:nvCxnSpPr>
      <xdr:spPr>
        <a:xfrm flipV="1">
          <a:off x="9639300" y="147396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116205</xdr:rowOff>
    </xdr:from>
    <xdr:to>
      <xdr:col>46</xdr:col>
      <xdr:colOff>38100</xdr:colOff>
      <xdr:row>86</xdr:row>
      <xdr:rowOff>46355</xdr:rowOff>
    </xdr:to>
    <xdr:sp macro="" textlink="">
      <xdr:nvSpPr>
        <xdr:cNvPr id="343" name="楕円 342"/>
        <xdr:cNvSpPr/>
      </xdr:nvSpPr>
      <xdr:spPr>
        <a:xfrm>
          <a:off x="8699500" y="146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167005</xdr:rowOff>
    </xdr:from>
    <xdr:to>
      <xdr:col>50</xdr:col>
      <xdr:colOff>114300</xdr:colOff>
      <xdr:row>85</xdr:row>
      <xdr:rowOff>167640</xdr:rowOff>
    </xdr:to>
    <xdr:cxnSp macro="">
      <xdr:nvCxnSpPr>
        <xdr:cNvPr id="344" name="直線コネクタ 343"/>
        <xdr:cNvCxnSpPr/>
      </xdr:nvCxnSpPr>
      <xdr:spPr>
        <a:xfrm>
          <a:off x="8750300" y="147402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117475</xdr:rowOff>
    </xdr:from>
    <xdr:to>
      <xdr:col>41</xdr:col>
      <xdr:colOff>101600</xdr:colOff>
      <xdr:row>86</xdr:row>
      <xdr:rowOff>47625</xdr:rowOff>
    </xdr:to>
    <xdr:sp macro="" textlink="">
      <xdr:nvSpPr>
        <xdr:cNvPr id="345" name="楕円 344"/>
        <xdr:cNvSpPr/>
      </xdr:nvSpPr>
      <xdr:spPr>
        <a:xfrm>
          <a:off x="7810500" y="146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167005</xdr:rowOff>
    </xdr:from>
    <xdr:to>
      <xdr:col>45</xdr:col>
      <xdr:colOff>177800</xdr:colOff>
      <xdr:row>85</xdr:row>
      <xdr:rowOff>168275</xdr:rowOff>
    </xdr:to>
    <xdr:cxnSp macro="">
      <xdr:nvCxnSpPr>
        <xdr:cNvPr id="346" name="直線コネクタ 345"/>
        <xdr:cNvCxnSpPr/>
      </xdr:nvCxnSpPr>
      <xdr:spPr>
        <a:xfrm flipV="1">
          <a:off x="7861300" y="147402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48260</xdr:rowOff>
    </xdr:from>
    <xdr:ext cx="469900" cy="259080"/>
    <xdr:sp macro="" textlink="">
      <xdr:nvSpPr>
        <xdr:cNvPr id="347" name="n_1aveValue【公営住宅】&#10;一人当たり面積"/>
        <xdr:cNvSpPr txBox="1"/>
      </xdr:nvSpPr>
      <xdr:spPr>
        <a:xfrm>
          <a:off x="9391650" y="1445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50800</xdr:rowOff>
    </xdr:from>
    <xdr:ext cx="468630" cy="259080"/>
    <xdr:sp macro="" textlink="">
      <xdr:nvSpPr>
        <xdr:cNvPr id="348" name="n_2aveValue【公営住宅】&#10;一人当たり面積"/>
        <xdr:cNvSpPr txBox="1"/>
      </xdr:nvSpPr>
      <xdr:spPr>
        <a:xfrm>
          <a:off x="8515350" y="14452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52070</xdr:rowOff>
    </xdr:from>
    <xdr:ext cx="468630" cy="257810"/>
    <xdr:sp macro="" textlink="">
      <xdr:nvSpPr>
        <xdr:cNvPr id="349" name="n_3aveValue【公営住宅】&#10;一人当たり面積"/>
        <xdr:cNvSpPr txBox="1"/>
      </xdr:nvSpPr>
      <xdr:spPr>
        <a:xfrm>
          <a:off x="7626350" y="14453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54610</xdr:rowOff>
    </xdr:from>
    <xdr:ext cx="468630" cy="257810"/>
    <xdr:sp macro="" textlink="">
      <xdr:nvSpPr>
        <xdr:cNvPr id="350" name="n_4aveValue【公営住宅】&#10;一人当たり面積"/>
        <xdr:cNvSpPr txBox="1"/>
      </xdr:nvSpPr>
      <xdr:spPr>
        <a:xfrm>
          <a:off x="6737350" y="14456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38100</xdr:rowOff>
    </xdr:from>
    <xdr:ext cx="469900" cy="259080"/>
    <xdr:sp macro="" textlink="">
      <xdr:nvSpPr>
        <xdr:cNvPr id="351" name="n_1mainValue【公営住宅】&#10;一人当たり面積"/>
        <xdr:cNvSpPr txBox="1"/>
      </xdr:nvSpPr>
      <xdr:spPr>
        <a:xfrm>
          <a:off x="939165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37465</xdr:rowOff>
    </xdr:from>
    <xdr:ext cx="468630" cy="259080"/>
    <xdr:sp macro="" textlink="">
      <xdr:nvSpPr>
        <xdr:cNvPr id="352" name="n_2mainValue【公営住宅】&#10;一人当たり面積"/>
        <xdr:cNvSpPr txBox="1"/>
      </xdr:nvSpPr>
      <xdr:spPr>
        <a:xfrm>
          <a:off x="8515350" y="147821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38735</xdr:rowOff>
    </xdr:from>
    <xdr:ext cx="468630" cy="259080"/>
    <xdr:sp macro="" textlink="">
      <xdr:nvSpPr>
        <xdr:cNvPr id="353" name="n_3mainValue【公営住宅】&#10;一人当たり面積"/>
        <xdr:cNvSpPr txBox="1"/>
      </xdr:nvSpPr>
      <xdr:spPr>
        <a:xfrm>
          <a:off x="7626350" y="14783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78" name="テキスト ボックス 377"/>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380" name="テキスト ボックス 379"/>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382" name="テキスト ボックス 381"/>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384" name="テキスト ボックス 383"/>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86" name="テキスト ボックス 38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88" name="テキスト ボックス 38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390" name="テキスト ボックス 389"/>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392" name="テキスト ボックス 391"/>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6350</xdr:rowOff>
    </xdr:from>
    <xdr:to>
      <xdr:col>85</xdr:col>
      <xdr:colOff>126365</xdr:colOff>
      <xdr:row>42</xdr:row>
      <xdr:rowOff>38100</xdr:rowOff>
    </xdr:to>
    <xdr:cxnSp macro="">
      <xdr:nvCxnSpPr>
        <xdr:cNvPr id="394" name="直線コネクタ 393"/>
        <xdr:cNvCxnSpPr/>
      </xdr:nvCxnSpPr>
      <xdr:spPr>
        <a:xfrm flipV="1">
          <a:off x="16318865" y="5664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395" name="【認定こども園・幼稚園・保育所】&#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123825</xdr:rowOff>
    </xdr:from>
    <xdr:ext cx="405130" cy="257810"/>
    <xdr:sp macro="" textlink="">
      <xdr:nvSpPr>
        <xdr:cNvPr id="397" name="【認定こども園・幼稚園・保育所】&#10;有形固定資産減価償却率最大値テキスト"/>
        <xdr:cNvSpPr txBox="1"/>
      </xdr:nvSpPr>
      <xdr:spPr>
        <a:xfrm>
          <a:off x="16357600" y="54387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6350</xdr:rowOff>
    </xdr:from>
    <xdr:to>
      <xdr:col>86</xdr:col>
      <xdr:colOff>25400</xdr:colOff>
      <xdr:row>33</xdr:row>
      <xdr:rowOff>6350</xdr:rowOff>
    </xdr:to>
    <xdr:cxnSp macro="">
      <xdr:nvCxnSpPr>
        <xdr:cNvPr id="398" name="直線コネクタ 397"/>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73025</xdr:rowOff>
    </xdr:from>
    <xdr:ext cx="405130" cy="259080"/>
    <xdr:sp macro="" textlink="">
      <xdr:nvSpPr>
        <xdr:cNvPr id="399" name="【認定こども園・幼稚園・保育所】&#10;有形固定資産減価償却率平均値テキスト"/>
        <xdr:cNvSpPr txBox="1"/>
      </xdr:nvSpPr>
      <xdr:spPr>
        <a:xfrm>
          <a:off x="1635760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04" name="フローチャート: 判断 403"/>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05" name="テキスト ボックス 40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06" name="テキスト ボックス 40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07" name="テキスト ボックス 40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08" name="テキスト ボックス 40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9" name="テキスト ボックス 40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41</xdr:row>
      <xdr:rowOff>4445</xdr:rowOff>
    </xdr:from>
    <xdr:to>
      <xdr:col>85</xdr:col>
      <xdr:colOff>177800</xdr:colOff>
      <xdr:row>41</xdr:row>
      <xdr:rowOff>106045</xdr:rowOff>
    </xdr:to>
    <xdr:sp macro="" textlink="">
      <xdr:nvSpPr>
        <xdr:cNvPr id="410" name="楕円 409"/>
        <xdr:cNvSpPr/>
      </xdr:nvSpPr>
      <xdr:spPr>
        <a:xfrm>
          <a:off x="162687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154940</xdr:rowOff>
    </xdr:from>
    <xdr:ext cx="405130" cy="257810"/>
    <xdr:sp macro="" textlink="">
      <xdr:nvSpPr>
        <xdr:cNvPr id="411" name="【認定こども園・幼稚園・保育所】&#10;有形固定資産減価償却率該当値テキスト"/>
        <xdr:cNvSpPr txBox="1"/>
      </xdr:nvSpPr>
      <xdr:spPr>
        <a:xfrm>
          <a:off x="16357600" y="70129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168275</xdr:rowOff>
    </xdr:from>
    <xdr:to>
      <xdr:col>81</xdr:col>
      <xdr:colOff>101600</xdr:colOff>
      <xdr:row>41</xdr:row>
      <xdr:rowOff>98425</xdr:rowOff>
    </xdr:to>
    <xdr:sp macro="" textlink="">
      <xdr:nvSpPr>
        <xdr:cNvPr id="412" name="楕円 411"/>
        <xdr:cNvSpPr/>
      </xdr:nvSpPr>
      <xdr:spPr>
        <a:xfrm>
          <a:off x="15430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47625</xdr:rowOff>
    </xdr:from>
    <xdr:to>
      <xdr:col>85</xdr:col>
      <xdr:colOff>127000</xdr:colOff>
      <xdr:row>41</xdr:row>
      <xdr:rowOff>55245</xdr:rowOff>
    </xdr:to>
    <xdr:cxnSp macro="">
      <xdr:nvCxnSpPr>
        <xdr:cNvPr id="413" name="直線コネクタ 412"/>
        <xdr:cNvCxnSpPr/>
      </xdr:nvCxnSpPr>
      <xdr:spPr>
        <a:xfrm>
          <a:off x="15481300" y="707707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122555</xdr:rowOff>
    </xdr:from>
    <xdr:to>
      <xdr:col>76</xdr:col>
      <xdr:colOff>165100</xdr:colOff>
      <xdr:row>41</xdr:row>
      <xdr:rowOff>52705</xdr:rowOff>
    </xdr:to>
    <xdr:sp macro="" textlink="">
      <xdr:nvSpPr>
        <xdr:cNvPr id="414" name="楕円 413"/>
        <xdr:cNvSpPr/>
      </xdr:nvSpPr>
      <xdr:spPr>
        <a:xfrm>
          <a:off x="14541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xdr:rowOff>
    </xdr:from>
    <xdr:to>
      <xdr:col>81</xdr:col>
      <xdr:colOff>50800</xdr:colOff>
      <xdr:row>41</xdr:row>
      <xdr:rowOff>47625</xdr:rowOff>
    </xdr:to>
    <xdr:cxnSp macro="">
      <xdr:nvCxnSpPr>
        <xdr:cNvPr id="415" name="直線コネクタ 414"/>
        <xdr:cNvCxnSpPr/>
      </xdr:nvCxnSpPr>
      <xdr:spPr>
        <a:xfrm>
          <a:off x="14592300" y="70313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65405</xdr:rowOff>
    </xdr:from>
    <xdr:to>
      <xdr:col>72</xdr:col>
      <xdr:colOff>38100</xdr:colOff>
      <xdr:row>40</xdr:row>
      <xdr:rowOff>167005</xdr:rowOff>
    </xdr:to>
    <xdr:sp macro="" textlink="">
      <xdr:nvSpPr>
        <xdr:cNvPr id="416" name="楕円 415"/>
        <xdr:cNvSpPr/>
      </xdr:nvSpPr>
      <xdr:spPr>
        <a:xfrm>
          <a:off x="13652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116205</xdr:rowOff>
    </xdr:from>
    <xdr:to>
      <xdr:col>76</xdr:col>
      <xdr:colOff>114300</xdr:colOff>
      <xdr:row>41</xdr:row>
      <xdr:rowOff>1905</xdr:rowOff>
    </xdr:to>
    <xdr:cxnSp macro="">
      <xdr:nvCxnSpPr>
        <xdr:cNvPr id="417" name="直線コネクタ 416"/>
        <xdr:cNvCxnSpPr/>
      </xdr:nvCxnSpPr>
      <xdr:spPr>
        <a:xfrm>
          <a:off x="13703300" y="69742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128270</xdr:rowOff>
    </xdr:from>
    <xdr:ext cx="405130" cy="259080"/>
    <xdr:sp macro="" textlink="">
      <xdr:nvSpPr>
        <xdr:cNvPr id="418" name="n_1aveValue【認定こども園・幼稚園・保育所】&#10;有形固定資産減価償却率"/>
        <xdr:cNvSpPr txBox="1"/>
      </xdr:nvSpPr>
      <xdr:spPr>
        <a:xfrm>
          <a:off x="15266035" y="612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156845</xdr:rowOff>
    </xdr:from>
    <xdr:ext cx="403860" cy="257810"/>
    <xdr:sp macro="" textlink="">
      <xdr:nvSpPr>
        <xdr:cNvPr id="419" name="n_2aveValue【認定こども園・幼稚園・保育所】&#10;有形固定資産減価償却率"/>
        <xdr:cNvSpPr txBox="1"/>
      </xdr:nvSpPr>
      <xdr:spPr>
        <a:xfrm>
          <a:off x="14389735" y="61575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27305</xdr:rowOff>
    </xdr:from>
    <xdr:ext cx="403860" cy="259080"/>
    <xdr:sp macro="" textlink="">
      <xdr:nvSpPr>
        <xdr:cNvPr id="420" name="n_3aveValue【認定こども園・幼稚園・保育所】&#10;有形固定資産減価償却率"/>
        <xdr:cNvSpPr txBox="1"/>
      </xdr:nvSpPr>
      <xdr:spPr>
        <a:xfrm>
          <a:off x="13500735" y="61995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48260</xdr:rowOff>
    </xdr:from>
    <xdr:ext cx="403860" cy="259080"/>
    <xdr:sp macro="" textlink="">
      <xdr:nvSpPr>
        <xdr:cNvPr id="421" name="n_4aveValue【認定こども園・幼稚園・保育所】&#10;有形固定資産減価償却率"/>
        <xdr:cNvSpPr txBox="1"/>
      </xdr:nvSpPr>
      <xdr:spPr>
        <a:xfrm>
          <a:off x="12611735" y="6220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89535</xdr:rowOff>
    </xdr:from>
    <xdr:ext cx="405130" cy="257810"/>
    <xdr:sp macro="" textlink="">
      <xdr:nvSpPr>
        <xdr:cNvPr id="422" name="n_1mainValue【認定こども園・幼稚園・保育所】&#10;有形固定資産減価償却率"/>
        <xdr:cNvSpPr txBox="1"/>
      </xdr:nvSpPr>
      <xdr:spPr>
        <a:xfrm>
          <a:off x="15266035" y="71189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43815</xdr:rowOff>
    </xdr:from>
    <xdr:ext cx="403860" cy="257810"/>
    <xdr:sp macro="" textlink="">
      <xdr:nvSpPr>
        <xdr:cNvPr id="423" name="n_2mainValue【認定こども園・幼稚園・保育所】&#10;有形固定資産減価償却率"/>
        <xdr:cNvSpPr txBox="1"/>
      </xdr:nvSpPr>
      <xdr:spPr>
        <a:xfrm>
          <a:off x="14389735" y="70732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158115</xdr:rowOff>
    </xdr:from>
    <xdr:ext cx="403860" cy="257810"/>
    <xdr:sp macro="" textlink="">
      <xdr:nvSpPr>
        <xdr:cNvPr id="424" name="n_3mainValue【認定こども園・幼稚園・保育所】&#10;有形固定資産減価償却率"/>
        <xdr:cNvSpPr txBox="1"/>
      </xdr:nvSpPr>
      <xdr:spPr>
        <a:xfrm>
          <a:off x="13500735" y="7016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33" name="テキスト ボックス 432"/>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36" name="テキスト ボックス 435"/>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38" name="テキスト ボックス 437"/>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40" name="テキスト ボックス 439"/>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42" name="テキスト ボックス 441"/>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44" name="テキスト ボックス 443"/>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44450</xdr:rowOff>
    </xdr:from>
    <xdr:to>
      <xdr:col>116</xdr:col>
      <xdr:colOff>62865</xdr:colOff>
      <xdr:row>41</xdr:row>
      <xdr:rowOff>119380</xdr:rowOff>
    </xdr:to>
    <xdr:cxnSp macro="">
      <xdr:nvCxnSpPr>
        <xdr:cNvPr id="446" name="直線コネクタ 445"/>
        <xdr:cNvCxnSpPr/>
      </xdr:nvCxnSpPr>
      <xdr:spPr>
        <a:xfrm flipV="1">
          <a:off x="22160865" y="587375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123190</xdr:rowOff>
    </xdr:from>
    <xdr:ext cx="469900" cy="257810"/>
    <xdr:sp macro="" textlink="">
      <xdr:nvSpPr>
        <xdr:cNvPr id="447" name="【認定こども園・幼稚園・保育所】&#10;一人当たり面積最小値テキスト"/>
        <xdr:cNvSpPr txBox="1"/>
      </xdr:nvSpPr>
      <xdr:spPr>
        <a:xfrm>
          <a:off x="22199600" y="7152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119380</xdr:rowOff>
    </xdr:from>
    <xdr:to>
      <xdr:col>116</xdr:col>
      <xdr:colOff>152400</xdr:colOff>
      <xdr:row>41</xdr:row>
      <xdr:rowOff>119380</xdr:rowOff>
    </xdr:to>
    <xdr:cxnSp macro="">
      <xdr:nvCxnSpPr>
        <xdr:cNvPr id="448" name="直線コネクタ 447"/>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162560</xdr:rowOff>
    </xdr:from>
    <xdr:ext cx="469900" cy="259080"/>
    <xdr:sp macro="" textlink="">
      <xdr:nvSpPr>
        <xdr:cNvPr id="449"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44450</xdr:rowOff>
    </xdr:from>
    <xdr:to>
      <xdr:col>116</xdr:col>
      <xdr:colOff>152400</xdr:colOff>
      <xdr:row>34</xdr:row>
      <xdr:rowOff>44450</xdr:rowOff>
    </xdr:to>
    <xdr:cxnSp macro="">
      <xdr:nvCxnSpPr>
        <xdr:cNvPr id="450" name="直線コネクタ 449"/>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39370</xdr:rowOff>
    </xdr:from>
    <xdr:ext cx="469900" cy="259080"/>
    <xdr:sp macro="" textlink="">
      <xdr:nvSpPr>
        <xdr:cNvPr id="451" name="【認定こども園・幼稚園・保育所】&#10;一人当たり面積平均値テキスト"/>
        <xdr:cNvSpPr txBox="1"/>
      </xdr:nvSpPr>
      <xdr:spPr>
        <a:xfrm>
          <a:off x="22199600" y="6554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16510</xdr:rowOff>
    </xdr:from>
    <xdr:to>
      <xdr:col>116</xdr:col>
      <xdr:colOff>114300</xdr:colOff>
      <xdr:row>39</xdr:row>
      <xdr:rowOff>118110</xdr:rowOff>
    </xdr:to>
    <xdr:sp macro="" textlink="">
      <xdr:nvSpPr>
        <xdr:cNvPr id="452" name="フローチャート: 判断 451"/>
        <xdr:cNvSpPr/>
      </xdr:nvSpPr>
      <xdr:spPr>
        <a:xfrm>
          <a:off x="221107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5080</xdr:rowOff>
    </xdr:from>
    <xdr:to>
      <xdr:col>112</xdr:col>
      <xdr:colOff>38100</xdr:colOff>
      <xdr:row>39</xdr:row>
      <xdr:rowOff>106680</xdr:rowOff>
    </xdr:to>
    <xdr:sp macro="" textlink="">
      <xdr:nvSpPr>
        <xdr:cNvPr id="453" name="フローチャート: 判断 452"/>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22860</xdr:rowOff>
    </xdr:from>
    <xdr:to>
      <xdr:col>102</xdr:col>
      <xdr:colOff>165100</xdr:colOff>
      <xdr:row>39</xdr:row>
      <xdr:rowOff>124460</xdr:rowOff>
    </xdr:to>
    <xdr:sp macro="" textlink="">
      <xdr:nvSpPr>
        <xdr:cNvPr id="455" name="フローチャート: 判断 454"/>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56" name="フローチャート: 判断 455"/>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57" name="テキスト ボックス 45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58" name="テキスト ボックス 45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59" name="テキスト ボックス 45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60" name="テキスト ボックス 45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61" name="テキスト ボックス 46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62" name="楕円 461"/>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49530</xdr:rowOff>
    </xdr:from>
    <xdr:ext cx="469900" cy="259080"/>
    <xdr:sp macro="" textlink="">
      <xdr:nvSpPr>
        <xdr:cNvPr id="463" name="【認定こども園・幼稚園・保育所】&#10;一人当たり面積該当値テキスト"/>
        <xdr:cNvSpPr txBox="1"/>
      </xdr:nvSpPr>
      <xdr:spPr>
        <a:xfrm>
          <a:off x="22199600" y="690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73660</xdr:rowOff>
    </xdr:from>
    <xdr:to>
      <xdr:col>112</xdr:col>
      <xdr:colOff>38100</xdr:colOff>
      <xdr:row>41</xdr:row>
      <xdr:rowOff>3810</xdr:rowOff>
    </xdr:to>
    <xdr:sp macro="" textlink="">
      <xdr:nvSpPr>
        <xdr:cNvPr id="464" name="楕円 463"/>
        <xdr:cNvSpPr/>
      </xdr:nvSpPr>
      <xdr:spPr>
        <a:xfrm>
          <a:off x="212725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124460</xdr:rowOff>
    </xdr:to>
    <xdr:cxnSp macro="">
      <xdr:nvCxnSpPr>
        <xdr:cNvPr id="465" name="直線コネクタ 464"/>
        <xdr:cNvCxnSpPr/>
      </xdr:nvCxnSpPr>
      <xdr:spPr>
        <a:xfrm flipV="1">
          <a:off x="21323300" y="69799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75565</xdr:rowOff>
    </xdr:from>
    <xdr:to>
      <xdr:col>107</xdr:col>
      <xdr:colOff>101600</xdr:colOff>
      <xdr:row>41</xdr:row>
      <xdr:rowOff>6350</xdr:rowOff>
    </xdr:to>
    <xdr:sp macro="" textlink="">
      <xdr:nvSpPr>
        <xdr:cNvPr id="466" name="楕円 465"/>
        <xdr:cNvSpPr/>
      </xdr:nvSpPr>
      <xdr:spPr>
        <a:xfrm>
          <a:off x="20383500" y="693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124460</xdr:rowOff>
    </xdr:from>
    <xdr:to>
      <xdr:col>111</xdr:col>
      <xdr:colOff>177800</xdr:colOff>
      <xdr:row>40</xdr:row>
      <xdr:rowOff>126365</xdr:rowOff>
    </xdr:to>
    <xdr:cxnSp macro="">
      <xdr:nvCxnSpPr>
        <xdr:cNvPr id="467" name="直線コネクタ 466"/>
        <xdr:cNvCxnSpPr/>
      </xdr:nvCxnSpPr>
      <xdr:spPr>
        <a:xfrm flipV="1">
          <a:off x="20434300" y="69824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98425</xdr:rowOff>
    </xdr:from>
    <xdr:to>
      <xdr:col>102</xdr:col>
      <xdr:colOff>165100</xdr:colOff>
      <xdr:row>41</xdr:row>
      <xdr:rowOff>29210</xdr:rowOff>
    </xdr:to>
    <xdr:sp macro="" textlink="">
      <xdr:nvSpPr>
        <xdr:cNvPr id="468" name="楕円 467"/>
        <xdr:cNvSpPr/>
      </xdr:nvSpPr>
      <xdr:spPr>
        <a:xfrm>
          <a:off x="19494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126365</xdr:rowOff>
    </xdr:from>
    <xdr:to>
      <xdr:col>107</xdr:col>
      <xdr:colOff>50800</xdr:colOff>
      <xdr:row>40</xdr:row>
      <xdr:rowOff>149225</xdr:rowOff>
    </xdr:to>
    <xdr:cxnSp macro="">
      <xdr:nvCxnSpPr>
        <xdr:cNvPr id="469" name="直線コネクタ 468"/>
        <xdr:cNvCxnSpPr/>
      </xdr:nvCxnSpPr>
      <xdr:spPr>
        <a:xfrm flipV="1">
          <a:off x="19545300" y="69843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123190</xdr:rowOff>
    </xdr:from>
    <xdr:ext cx="469900" cy="257810"/>
    <xdr:sp macro="" textlink="">
      <xdr:nvSpPr>
        <xdr:cNvPr id="470" name="n_1aveValue【認定こども園・幼稚園・保育所】&#10;一人当たり面積"/>
        <xdr:cNvSpPr txBox="1"/>
      </xdr:nvSpPr>
      <xdr:spPr>
        <a:xfrm>
          <a:off x="21075650" y="6466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120650</xdr:rowOff>
    </xdr:from>
    <xdr:ext cx="468630" cy="257810"/>
    <xdr:sp macro="" textlink="">
      <xdr:nvSpPr>
        <xdr:cNvPr id="471" name="n_2aveValue【認定こども園・幼稚園・保育所】&#10;一人当たり面積"/>
        <xdr:cNvSpPr txBox="1"/>
      </xdr:nvSpPr>
      <xdr:spPr>
        <a:xfrm>
          <a:off x="20199350" y="6464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140970</xdr:rowOff>
    </xdr:from>
    <xdr:ext cx="468630" cy="259080"/>
    <xdr:sp macro="" textlink="">
      <xdr:nvSpPr>
        <xdr:cNvPr id="472" name="n_3aveValue【認定こども園・幼稚園・保育所】&#10;一人当たり面積"/>
        <xdr:cNvSpPr txBox="1"/>
      </xdr:nvSpPr>
      <xdr:spPr>
        <a:xfrm>
          <a:off x="19310350" y="6484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132080</xdr:rowOff>
    </xdr:from>
    <xdr:ext cx="468630" cy="257810"/>
    <xdr:sp macro="" textlink="">
      <xdr:nvSpPr>
        <xdr:cNvPr id="473" name="n_4aveValue【認定こども園・幼稚園・保育所】&#10;一人当たり面積"/>
        <xdr:cNvSpPr txBox="1"/>
      </xdr:nvSpPr>
      <xdr:spPr>
        <a:xfrm>
          <a:off x="18421350" y="6475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166370</xdr:rowOff>
    </xdr:from>
    <xdr:ext cx="469900" cy="257810"/>
    <xdr:sp macro="" textlink="">
      <xdr:nvSpPr>
        <xdr:cNvPr id="474" name="n_1mainValue【認定こども園・幼稚園・保育所】&#10;一人当たり面積"/>
        <xdr:cNvSpPr txBox="1"/>
      </xdr:nvSpPr>
      <xdr:spPr>
        <a:xfrm>
          <a:off x="21075650" y="7024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168275</xdr:rowOff>
    </xdr:from>
    <xdr:ext cx="468630" cy="257810"/>
    <xdr:sp macro="" textlink="">
      <xdr:nvSpPr>
        <xdr:cNvPr id="475" name="n_2mainValue【認定こども園・幼稚園・保育所】&#10;一人当たり面積"/>
        <xdr:cNvSpPr txBox="1"/>
      </xdr:nvSpPr>
      <xdr:spPr>
        <a:xfrm>
          <a:off x="20199350" y="70262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19685</xdr:rowOff>
    </xdr:from>
    <xdr:ext cx="468630" cy="257810"/>
    <xdr:sp macro="" textlink="">
      <xdr:nvSpPr>
        <xdr:cNvPr id="476" name="n_3mainValue【認定こども園・幼稚園・保育所】&#10;一人当たり面積"/>
        <xdr:cNvSpPr txBox="1"/>
      </xdr:nvSpPr>
      <xdr:spPr>
        <a:xfrm>
          <a:off x="19310350" y="70491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85" name="テキスト ボックス 48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487" name="テキスト ボックス 486"/>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489" name="テキスト ボックス 488"/>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91" name="テキスト ボックス 49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493" name="テキスト ボックス 492"/>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95" name="テキスト ボックス 49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97" name="テキスト ボックス 496"/>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499" name="テキスト ボックス 498"/>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139065</xdr:rowOff>
    </xdr:from>
    <xdr:to>
      <xdr:col>85</xdr:col>
      <xdr:colOff>126365</xdr:colOff>
      <xdr:row>63</xdr:row>
      <xdr:rowOff>26670</xdr:rowOff>
    </xdr:to>
    <xdr:cxnSp macro="">
      <xdr:nvCxnSpPr>
        <xdr:cNvPr id="501" name="直線コネクタ 500"/>
        <xdr:cNvCxnSpPr/>
      </xdr:nvCxnSpPr>
      <xdr:spPr>
        <a:xfrm flipV="1">
          <a:off x="16318865" y="974026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30480</xdr:rowOff>
    </xdr:from>
    <xdr:ext cx="405130" cy="257810"/>
    <xdr:sp macro="" textlink="">
      <xdr:nvSpPr>
        <xdr:cNvPr id="502" name="【学校施設】&#10;有形固定資産減価償却率最小値テキスト"/>
        <xdr:cNvSpPr txBox="1"/>
      </xdr:nvSpPr>
      <xdr:spPr>
        <a:xfrm>
          <a:off x="16357600" y="10831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xdr:cNvCxnSpPr/>
      </xdr:nvCxnSpPr>
      <xdr:spPr>
        <a:xfrm>
          <a:off x="16230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86360</xdr:rowOff>
    </xdr:from>
    <xdr:ext cx="405130" cy="257810"/>
    <xdr:sp macro="" textlink="">
      <xdr:nvSpPr>
        <xdr:cNvPr id="504" name="【学校施設】&#10;有形固定資産減価償却率最大値テキスト"/>
        <xdr:cNvSpPr txBox="1"/>
      </xdr:nvSpPr>
      <xdr:spPr>
        <a:xfrm>
          <a:off x="16357600" y="95161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166370</xdr:rowOff>
    </xdr:from>
    <xdr:ext cx="405130" cy="257810"/>
    <xdr:sp macro="" textlink="">
      <xdr:nvSpPr>
        <xdr:cNvPr id="506" name="【学校施設】&#10;有形固定資産減価償却率平均値テキスト"/>
        <xdr:cNvSpPr txBox="1"/>
      </xdr:nvSpPr>
      <xdr:spPr>
        <a:xfrm>
          <a:off x="16357600" y="101104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1" name="フローチャート: 判断 510"/>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12" name="テキスト ボックス 511"/>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13" name="テキスト ボックス 512"/>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14" name="テキスト ボックス 513"/>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15" name="テキスト ボックス 514"/>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16" name="テキスト ボックス 515"/>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17" name="楕円 516"/>
        <xdr:cNvSpPr/>
      </xdr:nvSpPr>
      <xdr:spPr>
        <a:xfrm>
          <a:off x="16268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139065</xdr:rowOff>
    </xdr:from>
    <xdr:ext cx="405130" cy="259080"/>
    <xdr:sp macro="" textlink="">
      <xdr:nvSpPr>
        <xdr:cNvPr id="518" name="【学校施設】&#10;有形固定資産減価償却率該当値テキスト"/>
        <xdr:cNvSpPr txBox="1"/>
      </xdr:nvSpPr>
      <xdr:spPr>
        <a:xfrm>
          <a:off x="16357600" y="10254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519" name="楕円 518"/>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40640</xdr:rowOff>
    </xdr:to>
    <xdr:cxnSp macro="">
      <xdr:nvCxnSpPr>
        <xdr:cNvPr id="520" name="直線コネクタ 519"/>
        <xdr:cNvCxnSpPr/>
      </xdr:nvCxnSpPr>
      <xdr:spPr>
        <a:xfrm>
          <a:off x="15481300" y="1030605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99695</xdr:rowOff>
    </xdr:from>
    <xdr:to>
      <xdr:col>76</xdr:col>
      <xdr:colOff>165100</xdr:colOff>
      <xdr:row>60</xdr:row>
      <xdr:rowOff>29845</xdr:rowOff>
    </xdr:to>
    <xdr:sp macro="" textlink="">
      <xdr:nvSpPr>
        <xdr:cNvPr id="521" name="楕円 520"/>
        <xdr:cNvSpPr/>
      </xdr:nvSpPr>
      <xdr:spPr>
        <a:xfrm>
          <a:off x="14541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150495</xdr:rowOff>
    </xdr:from>
    <xdr:to>
      <xdr:col>81</xdr:col>
      <xdr:colOff>50800</xdr:colOff>
      <xdr:row>60</xdr:row>
      <xdr:rowOff>19050</xdr:rowOff>
    </xdr:to>
    <xdr:cxnSp macro="">
      <xdr:nvCxnSpPr>
        <xdr:cNvPr id="522" name="直線コネクタ 521"/>
        <xdr:cNvCxnSpPr/>
      </xdr:nvCxnSpPr>
      <xdr:spPr>
        <a:xfrm>
          <a:off x="14592300" y="102660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27305</xdr:rowOff>
    </xdr:from>
    <xdr:to>
      <xdr:col>72</xdr:col>
      <xdr:colOff>38100</xdr:colOff>
      <xdr:row>55</xdr:row>
      <xdr:rowOff>128905</xdr:rowOff>
    </xdr:to>
    <xdr:sp macro="" textlink="">
      <xdr:nvSpPr>
        <xdr:cNvPr id="523" name="楕円 522"/>
        <xdr:cNvSpPr/>
      </xdr:nvSpPr>
      <xdr:spPr>
        <a:xfrm>
          <a:off x="13652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78105</xdr:rowOff>
    </xdr:from>
    <xdr:to>
      <xdr:col>76</xdr:col>
      <xdr:colOff>114300</xdr:colOff>
      <xdr:row>59</xdr:row>
      <xdr:rowOff>150495</xdr:rowOff>
    </xdr:to>
    <xdr:cxnSp macro="">
      <xdr:nvCxnSpPr>
        <xdr:cNvPr id="524" name="直線コネクタ 523"/>
        <xdr:cNvCxnSpPr/>
      </xdr:nvCxnSpPr>
      <xdr:spPr>
        <a:xfrm>
          <a:off x="13703300" y="9507855"/>
          <a:ext cx="889000" cy="758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74930</xdr:rowOff>
    </xdr:from>
    <xdr:ext cx="405130" cy="257810"/>
    <xdr:sp macro="" textlink="">
      <xdr:nvSpPr>
        <xdr:cNvPr id="525" name="n_1aveValue【学校施設】&#10;有形固定資産減価償却率"/>
        <xdr:cNvSpPr txBox="1"/>
      </xdr:nvSpPr>
      <xdr:spPr>
        <a:xfrm>
          <a:off x="15266035" y="10019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43815</xdr:rowOff>
    </xdr:from>
    <xdr:ext cx="403860" cy="257810"/>
    <xdr:sp macro="" textlink="">
      <xdr:nvSpPr>
        <xdr:cNvPr id="526" name="n_2aveValue【学校施設】&#10;有形固定資産減価償却率"/>
        <xdr:cNvSpPr txBox="1"/>
      </xdr:nvSpPr>
      <xdr:spPr>
        <a:xfrm>
          <a:off x="14389735" y="10330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32385</xdr:rowOff>
    </xdr:from>
    <xdr:ext cx="403860" cy="257810"/>
    <xdr:sp macro="" textlink="">
      <xdr:nvSpPr>
        <xdr:cNvPr id="527" name="n_3aveValue【学校施設】&#10;有形固定資産減価償却率"/>
        <xdr:cNvSpPr txBox="1"/>
      </xdr:nvSpPr>
      <xdr:spPr>
        <a:xfrm>
          <a:off x="13500735" y="10319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34925</xdr:rowOff>
    </xdr:from>
    <xdr:ext cx="403860" cy="259080"/>
    <xdr:sp macro="" textlink="">
      <xdr:nvSpPr>
        <xdr:cNvPr id="528" name="n_4aveValue【学校施設】&#10;有形固定資産減価償却率"/>
        <xdr:cNvSpPr txBox="1"/>
      </xdr:nvSpPr>
      <xdr:spPr>
        <a:xfrm>
          <a:off x="12611735" y="9979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60960</xdr:rowOff>
    </xdr:from>
    <xdr:ext cx="405130" cy="259080"/>
    <xdr:sp macro="" textlink="">
      <xdr:nvSpPr>
        <xdr:cNvPr id="529" name="n_1mainValue【学校施設】&#10;有形固定資産減価償却率"/>
        <xdr:cNvSpPr txBox="1"/>
      </xdr:nvSpPr>
      <xdr:spPr>
        <a:xfrm>
          <a:off x="15266035" y="10347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46355</xdr:rowOff>
    </xdr:from>
    <xdr:ext cx="403860" cy="259080"/>
    <xdr:sp macro="" textlink="">
      <xdr:nvSpPr>
        <xdr:cNvPr id="530" name="n_2mainValue【学校施設】&#10;有形固定資産減価償却率"/>
        <xdr:cNvSpPr txBox="1"/>
      </xdr:nvSpPr>
      <xdr:spPr>
        <a:xfrm>
          <a:off x="14389735" y="9990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53</xdr:row>
      <xdr:rowOff>145415</xdr:rowOff>
    </xdr:from>
    <xdr:ext cx="403860" cy="257810"/>
    <xdr:sp macro="" textlink="">
      <xdr:nvSpPr>
        <xdr:cNvPr id="531" name="n_3mainValue【学校施設】&#10;有形固定資産減価償却率"/>
        <xdr:cNvSpPr txBox="1"/>
      </xdr:nvSpPr>
      <xdr:spPr>
        <a:xfrm>
          <a:off x="13500735" y="92322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40" name="テキスト ボックス 539"/>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43" name="テキスト ボックス 542"/>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45" name="テキスト ボックス 544"/>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47" name="テキスト ボックス 546"/>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49" name="テキスト ボックス 548"/>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51" name="テキスト ボックス 550"/>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553" name="テキスト ボックス 552"/>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78740</xdr:rowOff>
    </xdr:from>
    <xdr:to>
      <xdr:col>116</xdr:col>
      <xdr:colOff>62865</xdr:colOff>
      <xdr:row>62</xdr:row>
      <xdr:rowOff>169545</xdr:rowOff>
    </xdr:to>
    <xdr:cxnSp macro="">
      <xdr:nvCxnSpPr>
        <xdr:cNvPr id="555" name="直線コネクタ 554"/>
        <xdr:cNvCxnSpPr/>
      </xdr:nvCxnSpPr>
      <xdr:spPr>
        <a:xfrm flipV="1">
          <a:off x="22160865" y="96799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1905</xdr:rowOff>
    </xdr:from>
    <xdr:ext cx="469900" cy="259080"/>
    <xdr:sp macro="" textlink="">
      <xdr:nvSpPr>
        <xdr:cNvPr id="556" name="【学校施設】&#10;一人当たり面積最小値テキスト"/>
        <xdr:cNvSpPr txBox="1"/>
      </xdr:nvSpPr>
      <xdr:spPr>
        <a:xfrm>
          <a:off x="22199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169545</xdr:rowOff>
    </xdr:from>
    <xdr:to>
      <xdr:col>116</xdr:col>
      <xdr:colOff>152400</xdr:colOff>
      <xdr:row>62</xdr:row>
      <xdr:rowOff>169545</xdr:rowOff>
    </xdr:to>
    <xdr:cxnSp macro="">
      <xdr:nvCxnSpPr>
        <xdr:cNvPr id="557" name="直線コネクタ 556"/>
        <xdr:cNvCxnSpPr/>
      </xdr:nvCxnSpPr>
      <xdr:spPr>
        <a:xfrm>
          <a:off x="22072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25400</xdr:rowOff>
    </xdr:from>
    <xdr:ext cx="469900" cy="259080"/>
    <xdr:sp macro="" textlink="">
      <xdr:nvSpPr>
        <xdr:cNvPr id="558"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78740</xdr:rowOff>
    </xdr:from>
    <xdr:to>
      <xdr:col>116</xdr:col>
      <xdr:colOff>152400</xdr:colOff>
      <xdr:row>56</xdr:row>
      <xdr:rowOff>78740</xdr:rowOff>
    </xdr:to>
    <xdr:cxnSp macro="">
      <xdr:nvCxnSpPr>
        <xdr:cNvPr id="559" name="直線コネクタ 558"/>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127000</xdr:rowOff>
    </xdr:from>
    <xdr:ext cx="469900" cy="259080"/>
    <xdr:sp macro="" textlink="">
      <xdr:nvSpPr>
        <xdr:cNvPr id="560" name="【学校施設】&#10;一人当たり面積平均値テキスト"/>
        <xdr:cNvSpPr txBox="1"/>
      </xdr:nvSpPr>
      <xdr:spPr>
        <a:xfrm>
          <a:off x="22199600" y="10414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104140</xdr:rowOff>
    </xdr:from>
    <xdr:to>
      <xdr:col>116</xdr:col>
      <xdr:colOff>114300</xdr:colOff>
      <xdr:row>62</xdr:row>
      <xdr:rowOff>34290</xdr:rowOff>
    </xdr:to>
    <xdr:sp macro="" textlink="">
      <xdr:nvSpPr>
        <xdr:cNvPr id="561" name="フローチャート: 判断 560"/>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106045</xdr:rowOff>
    </xdr:from>
    <xdr:to>
      <xdr:col>112</xdr:col>
      <xdr:colOff>38100</xdr:colOff>
      <xdr:row>62</xdr:row>
      <xdr:rowOff>36195</xdr:rowOff>
    </xdr:to>
    <xdr:sp macro="" textlink="">
      <xdr:nvSpPr>
        <xdr:cNvPr id="562" name="フローチャート: 判断 561"/>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86360</xdr:rowOff>
    </xdr:from>
    <xdr:to>
      <xdr:col>107</xdr:col>
      <xdr:colOff>101600</xdr:colOff>
      <xdr:row>62</xdr:row>
      <xdr:rowOff>15875</xdr:rowOff>
    </xdr:to>
    <xdr:sp macro="" textlink="">
      <xdr:nvSpPr>
        <xdr:cNvPr id="563" name="フローチャート: 判断 562"/>
        <xdr:cNvSpPr/>
      </xdr:nvSpPr>
      <xdr:spPr>
        <a:xfrm>
          <a:off x="203835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107315</xdr:rowOff>
    </xdr:from>
    <xdr:to>
      <xdr:col>102</xdr:col>
      <xdr:colOff>165100</xdr:colOff>
      <xdr:row>62</xdr:row>
      <xdr:rowOff>37465</xdr:rowOff>
    </xdr:to>
    <xdr:sp macro="" textlink="">
      <xdr:nvSpPr>
        <xdr:cNvPr id="564" name="フローチャート: 判断 563"/>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65" name="フローチャート: 判断 564"/>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66" name="テキスト ボックス 565"/>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67" name="テキスト ボックス 566"/>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68" name="テキスト ボックス 567"/>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69" name="テキスト ボックス 568"/>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70" name="テキスト ボックス 569"/>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71" name="楕円 570"/>
        <xdr:cNvSpPr/>
      </xdr:nvSpPr>
      <xdr:spPr>
        <a:xfrm>
          <a:off x="22110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85090</xdr:rowOff>
    </xdr:from>
    <xdr:ext cx="469900" cy="259080"/>
    <xdr:sp macro="" textlink="">
      <xdr:nvSpPr>
        <xdr:cNvPr id="572" name="【学校施設】&#10;一人当たり面積該当値テキスト"/>
        <xdr:cNvSpPr txBox="1"/>
      </xdr:nvSpPr>
      <xdr:spPr>
        <a:xfrm>
          <a:off x="22199600" y="1054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4445</xdr:rowOff>
    </xdr:from>
    <xdr:to>
      <xdr:col>112</xdr:col>
      <xdr:colOff>38100</xdr:colOff>
      <xdr:row>62</xdr:row>
      <xdr:rowOff>106045</xdr:rowOff>
    </xdr:to>
    <xdr:sp macro="" textlink="">
      <xdr:nvSpPr>
        <xdr:cNvPr id="573" name="楕円 572"/>
        <xdr:cNvSpPr/>
      </xdr:nvSpPr>
      <xdr:spPr>
        <a:xfrm>
          <a:off x="21272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49530</xdr:rowOff>
    </xdr:from>
    <xdr:to>
      <xdr:col>116</xdr:col>
      <xdr:colOff>63500</xdr:colOff>
      <xdr:row>62</xdr:row>
      <xdr:rowOff>55245</xdr:rowOff>
    </xdr:to>
    <xdr:cxnSp macro="">
      <xdr:nvCxnSpPr>
        <xdr:cNvPr id="574" name="直線コネクタ 573"/>
        <xdr:cNvCxnSpPr/>
      </xdr:nvCxnSpPr>
      <xdr:spPr>
        <a:xfrm flipV="1">
          <a:off x="21323300" y="106794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8890</xdr:rowOff>
    </xdr:from>
    <xdr:to>
      <xdr:col>107</xdr:col>
      <xdr:colOff>101600</xdr:colOff>
      <xdr:row>62</xdr:row>
      <xdr:rowOff>110490</xdr:rowOff>
    </xdr:to>
    <xdr:sp macro="" textlink="">
      <xdr:nvSpPr>
        <xdr:cNvPr id="575" name="楕円 574"/>
        <xdr:cNvSpPr/>
      </xdr:nvSpPr>
      <xdr:spPr>
        <a:xfrm>
          <a:off x="20383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55245</xdr:rowOff>
    </xdr:from>
    <xdr:to>
      <xdr:col>111</xdr:col>
      <xdr:colOff>177800</xdr:colOff>
      <xdr:row>62</xdr:row>
      <xdr:rowOff>59690</xdr:rowOff>
    </xdr:to>
    <xdr:cxnSp macro="">
      <xdr:nvCxnSpPr>
        <xdr:cNvPr id="576" name="直線コネクタ 575"/>
        <xdr:cNvCxnSpPr/>
      </xdr:nvCxnSpPr>
      <xdr:spPr>
        <a:xfrm flipV="1">
          <a:off x="20434300" y="106851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87630</xdr:rowOff>
    </xdr:from>
    <xdr:to>
      <xdr:col>102</xdr:col>
      <xdr:colOff>165100</xdr:colOff>
      <xdr:row>64</xdr:row>
      <xdr:rowOff>17780</xdr:rowOff>
    </xdr:to>
    <xdr:sp macro="" textlink="">
      <xdr:nvSpPr>
        <xdr:cNvPr id="577" name="楕円 576"/>
        <xdr:cNvSpPr/>
      </xdr:nvSpPr>
      <xdr:spPr>
        <a:xfrm>
          <a:off x="194945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59690</xdr:rowOff>
    </xdr:from>
    <xdr:to>
      <xdr:col>107</xdr:col>
      <xdr:colOff>50800</xdr:colOff>
      <xdr:row>63</xdr:row>
      <xdr:rowOff>138430</xdr:rowOff>
    </xdr:to>
    <xdr:cxnSp macro="">
      <xdr:nvCxnSpPr>
        <xdr:cNvPr id="578" name="直線コネクタ 577"/>
        <xdr:cNvCxnSpPr/>
      </xdr:nvCxnSpPr>
      <xdr:spPr>
        <a:xfrm flipV="1">
          <a:off x="19545300" y="1068959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52705</xdr:rowOff>
    </xdr:from>
    <xdr:ext cx="469900" cy="257810"/>
    <xdr:sp macro="" textlink="">
      <xdr:nvSpPr>
        <xdr:cNvPr id="579" name="n_1aveValue【学校施設】&#10;一人当たり面積"/>
        <xdr:cNvSpPr txBox="1"/>
      </xdr:nvSpPr>
      <xdr:spPr>
        <a:xfrm>
          <a:off x="21075650" y="10339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32385</xdr:rowOff>
    </xdr:from>
    <xdr:ext cx="468630" cy="257810"/>
    <xdr:sp macro="" textlink="">
      <xdr:nvSpPr>
        <xdr:cNvPr id="580" name="n_2aveValue【学校施設】&#10;一人当たり面積"/>
        <xdr:cNvSpPr txBox="1"/>
      </xdr:nvSpPr>
      <xdr:spPr>
        <a:xfrm>
          <a:off x="20199350" y="103193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53975</xdr:rowOff>
    </xdr:from>
    <xdr:ext cx="468630" cy="257810"/>
    <xdr:sp macro="" textlink="">
      <xdr:nvSpPr>
        <xdr:cNvPr id="581" name="n_3aveValue【学校施設】&#10;一人当たり面積"/>
        <xdr:cNvSpPr txBox="1"/>
      </xdr:nvSpPr>
      <xdr:spPr>
        <a:xfrm>
          <a:off x="19310350" y="103409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42545</xdr:rowOff>
    </xdr:from>
    <xdr:ext cx="468630" cy="257810"/>
    <xdr:sp macro="" textlink="">
      <xdr:nvSpPr>
        <xdr:cNvPr id="582" name="n_4aveValue【学校施設】&#10;一人当たり面積"/>
        <xdr:cNvSpPr txBox="1"/>
      </xdr:nvSpPr>
      <xdr:spPr>
        <a:xfrm>
          <a:off x="18421350" y="103295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97790</xdr:rowOff>
    </xdr:from>
    <xdr:ext cx="469900" cy="257810"/>
    <xdr:sp macro="" textlink="">
      <xdr:nvSpPr>
        <xdr:cNvPr id="583" name="n_1mainValue【学校施設】&#10;一人当たり面積"/>
        <xdr:cNvSpPr txBox="1"/>
      </xdr:nvSpPr>
      <xdr:spPr>
        <a:xfrm>
          <a:off x="21075650" y="10727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101600</xdr:rowOff>
    </xdr:from>
    <xdr:ext cx="468630" cy="259080"/>
    <xdr:sp macro="" textlink="">
      <xdr:nvSpPr>
        <xdr:cNvPr id="584" name="n_2mainValue【学校施設】&#10;一人当たり面積"/>
        <xdr:cNvSpPr txBox="1"/>
      </xdr:nvSpPr>
      <xdr:spPr>
        <a:xfrm>
          <a:off x="20199350" y="10731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8890</xdr:rowOff>
    </xdr:from>
    <xdr:ext cx="468630" cy="257810"/>
    <xdr:sp macro="" textlink="">
      <xdr:nvSpPr>
        <xdr:cNvPr id="585" name="n_3mainValue【学校施設】&#10;一人当たり面積"/>
        <xdr:cNvSpPr txBox="1"/>
      </xdr:nvSpPr>
      <xdr:spPr>
        <a:xfrm>
          <a:off x="19310350" y="10981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94" name="テキスト ボックス 593"/>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596" name="テキスト ボックス 595"/>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97" name="直線コネクタ 59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598" name="テキスト ボックス 597"/>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99" name="直線コネクタ 59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00" name="テキスト ボックス 599"/>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01" name="直線コネクタ 60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02" name="テキスト ボックス 60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03" name="直線コネクタ 60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04" name="テキスト ボックス 603"/>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05" name="直線コネクタ 60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06" name="テキスト ボックス 60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07" name="直線コネクタ 60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08" name="テキスト ボックス 607"/>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24765</xdr:rowOff>
    </xdr:from>
    <xdr:to>
      <xdr:col>85</xdr:col>
      <xdr:colOff>126365</xdr:colOff>
      <xdr:row>86</xdr:row>
      <xdr:rowOff>168910</xdr:rowOff>
    </xdr:to>
    <xdr:cxnSp macro="">
      <xdr:nvCxnSpPr>
        <xdr:cNvPr id="611" name="直線コネクタ 610"/>
        <xdr:cNvCxnSpPr/>
      </xdr:nvCxnSpPr>
      <xdr:spPr>
        <a:xfrm flipV="1">
          <a:off x="16318865" y="1339786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1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13" name="直線コネクタ 61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143510</xdr:rowOff>
    </xdr:from>
    <xdr:ext cx="340360" cy="257810"/>
    <xdr:sp macro="" textlink="">
      <xdr:nvSpPr>
        <xdr:cNvPr id="614" name="【児童館】&#10;有形固定資産減価償却率最大値テキスト"/>
        <xdr:cNvSpPr txBox="1"/>
      </xdr:nvSpPr>
      <xdr:spPr>
        <a:xfrm>
          <a:off x="16357600" y="131737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24765</xdr:rowOff>
    </xdr:from>
    <xdr:to>
      <xdr:col>86</xdr:col>
      <xdr:colOff>25400</xdr:colOff>
      <xdr:row>78</xdr:row>
      <xdr:rowOff>24765</xdr:rowOff>
    </xdr:to>
    <xdr:cxnSp macro="">
      <xdr:nvCxnSpPr>
        <xdr:cNvPr id="615" name="直線コネクタ 614"/>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78740</xdr:rowOff>
    </xdr:from>
    <xdr:ext cx="405130" cy="259080"/>
    <xdr:sp macro="" textlink="">
      <xdr:nvSpPr>
        <xdr:cNvPr id="616" name="【児童館】&#10;有形固定資産減価償却率平均値テキスト"/>
        <xdr:cNvSpPr txBox="1"/>
      </xdr:nvSpPr>
      <xdr:spPr>
        <a:xfrm>
          <a:off x="16357600" y="1396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17" name="フローチャート: 判断 61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85090</xdr:rowOff>
    </xdr:from>
    <xdr:to>
      <xdr:col>81</xdr:col>
      <xdr:colOff>101600</xdr:colOff>
      <xdr:row>83</xdr:row>
      <xdr:rowOff>15240</xdr:rowOff>
    </xdr:to>
    <xdr:sp macro="" textlink="">
      <xdr:nvSpPr>
        <xdr:cNvPr id="618" name="フローチャート: 判断 617"/>
        <xdr:cNvSpPr/>
      </xdr:nvSpPr>
      <xdr:spPr>
        <a:xfrm>
          <a:off x="15430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95250</xdr:rowOff>
    </xdr:from>
    <xdr:to>
      <xdr:col>76</xdr:col>
      <xdr:colOff>165100</xdr:colOff>
      <xdr:row>83</xdr:row>
      <xdr:rowOff>25400</xdr:rowOff>
    </xdr:to>
    <xdr:sp macro="" textlink="">
      <xdr:nvSpPr>
        <xdr:cNvPr id="619" name="フローチャート: 判断 618"/>
        <xdr:cNvSpPr/>
      </xdr:nvSpPr>
      <xdr:spPr>
        <a:xfrm>
          <a:off x="145415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60960</xdr:rowOff>
    </xdr:from>
    <xdr:to>
      <xdr:col>72</xdr:col>
      <xdr:colOff>38100</xdr:colOff>
      <xdr:row>82</xdr:row>
      <xdr:rowOff>162560</xdr:rowOff>
    </xdr:to>
    <xdr:sp macro="" textlink="">
      <xdr:nvSpPr>
        <xdr:cNvPr id="620" name="フローチャート: 判断 619"/>
        <xdr:cNvSpPr/>
      </xdr:nvSpPr>
      <xdr:spPr>
        <a:xfrm>
          <a:off x="13652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21" name="フローチャート: 判断 62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22" name="テキスト ボックス 62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23" name="テキスト ボックス 62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24" name="テキスト ボックス 62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25" name="テキスト ボックス 62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26" name="テキスト ボックス 62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16510</xdr:rowOff>
    </xdr:from>
    <xdr:to>
      <xdr:col>85</xdr:col>
      <xdr:colOff>177800</xdr:colOff>
      <xdr:row>86</xdr:row>
      <xdr:rowOff>118110</xdr:rowOff>
    </xdr:to>
    <xdr:sp macro="" textlink="">
      <xdr:nvSpPr>
        <xdr:cNvPr id="627" name="楕円 626"/>
        <xdr:cNvSpPr/>
      </xdr:nvSpPr>
      <xdr:spPr>
        <a:xfrm>
          <a:off x="162687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102870</xdr:rowOff>
    </xdr:from>
    <xdr:ext cx="405130" cy="259080"/>
    <xdr:sp macro="" textlink="">
      <xdr:nvSpPr>
        <xdr:cNvPr id="628" name="【児童館】&#10;有形固定資産減価償却率該当値テキスト"/>
        <xdr:cNvSpPr txBox="1"/>
      </xdr:nvSpPr>
      <xdr:spPr>
        <a:xfrm>
          <a:off x="16357600" y="1467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167005</xdr:rowOff>
    </xdr:from>
    <xdr:to>
      <xdr:col>81</xdr:col>
      <xdr:colOff>101600</xdr:colOff>
      <xdr:row>86</xdr:row>
      <xdr:rowOff>97790</xdr:rowOff>
    </xdr:to>
    <xdr:sp macro="" textlink="">
      <xdr:nvSpPr>
        <xdr:cNvPr id="629" name="楕円 628"/>
        <xdr:cNvSpPr/>
      </xdr:nvSpPr>
      <xdr:spPr>
        <a:xfrm>
          <a:off x="15430500" y="14740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46355</xdr:rowOff>
    </xdr:from>
    <xdr:to>
      <xdr:col>85</xdr:col>
      <xdr:colOff>127000</xdr:colOff>
      <xdr:row>86</xdr:row>
      <xdr:rowOff>67310</xdr:rowOff>
    </xdr:to>
    <xdr:cxnSp macro="">
      <xdr:nvCxnSpPr>
        <xdr:cNvPr id="630" name="直線コネクタ 629"/>
        <xdr:cNvCxnSpPr/>
      </xdr:nvCxnSpPr>
      <xdr:spPr>
        <a:xfrm>
          <a:off x="15481300" y="1479105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142240</xdr:rowOff>
    </xdr:from>
    <xdr:to>
      <xdr:col>76</xdr:col>
      <xdr:colOff>165100</xdr:colOff>
      <xdr:row>86</xdr:row>
      <xdr:rowOff>72390</xdr:rowOff>
    </xdr:to>
    <xdr:sp macro="" textlink="">
      <xdr:nvSpPr>
        <xdr:cNvPr id="631" name="楕円 630"/>
        <xdr:cNvSpPr/>
      </xdr:nvSpPr>
      <xdr:spPr>
        <a:xfrm>
          <a:off x="14541500" y="147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21590</xdr:rowOff>
    </xdr:from>
    <xdr:to>
      <xdr:col>81</xdr:col>
      <xdr:colOff>50800</xdr:colOff>
      <xdr:row>86</xdr:row>
      <xdr:rowOff>46355</xdr:rowOff>
    </xdr:to>
    <xdr:cxnSp macro="">
      <xdr:nvCxnSpPr>
        <xdr:cNvPr id="632" name="直線コネクタ 631"/>
        <xdr:cNvCxnSpPr/>
      </xdr:nvCxnSpPr>
      <xdr:spPr>
        <a:xfrm>
          <a:off x="14592300" y="147662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122555</xdr:rowOff>
    </xdr:from>
    <xdr:to>
      <xdr:col>72</xdr:col>
      <xdr:colOff>38100</xdr:colOff>
      <xdr:row>84</xdr:row>
      <xdr:rowOff>52705</xdr:rowOff>
    </xdr:to>
    <xdr:sp macro="" textlink="">
      <xdr:nvSpPr>
        <xdr:cNvPr id="633" name="楕円 632"/>
        <xdr:cNvSpPr/>
      </xdr:nvSpPr>
      <xdr:spPr>
        <a:xfrm>
          <a:off x="13652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1905</xdr:rowOff>
    </xdr:from>
    <xdr:to>
      <xdr:col>76</xdr:col>
      <xdr:colOff>114300</xdr:colOff>
      <xdr:row>86</xdr:row>
      <xdr:rowOff>21590</xdr:rowOff>
    </xdr:to>
    <xdr:cxnSp macro="">
      <xdr:nvCxnSpPr>
        <xdr:cNvPr id="634" name="直線コネクタ 633"/>
        <xdr:cNvCxnSpPr/>
      </xdr:nvCxnSpPr>
      <xdr:spPr>
        <a:xfrm>
          <a:off x="13703300" y="14403705"/>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31750</xdr:rowOff>
    </xdr:from>
    <xdr:ext cx="405130" cy="257810"/>
    <xdr:sp macro="" textlink="">
      <xdr:nvSpPr>
        <xdr:cNvPr id="635" name="n_1aveValue【児童館】&#10;有形固定資産減価償却率"/>
        <xdr:cNvSpPr txBox="1"/>
      </xdr:nvSpPr>
      <xdr:spPr>
        <a:xfrm>
          <a:off x="15266035" y="139192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41910</xdr:rowOff>
    </xdr:from>
    <xdr:ext cx="403860" cy="257810"/>
    <xdr:sp macro="" textlink="">
      <xdr:nvSpPr>
        <xdr:cNvPr id="636" name="n_2aveValue【児童館】&#10;有形固定資産減価償却率"/>
        <xdr:cNvSpPr txBox="1"/>
      </xdr:nvSpPr>
      <xdr:spPr>
        <a:xfrm>
          <a:off x="14389735" y="13929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7620</xdr:rowOff>
    </xdr:from>
    <xdr:ext cx="403860" cy="257810"/>
    <xdr:sp macro="" textlink="">
      <xdr:nvSpPr>
        <xdr:cNvPr id="637" name="n_3aveValue【児童館】&#10;有形固定資産減価償却率"/>
        <xdr:cNvSpPr txBox="1"/>
      </xdr:nvSpPr>
      <xdr:spPr>
        <a:xfrm>
          <a:off x="13500735" y="13895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66040</xdr:rowOff>
    </xdr:from>
    <xdr:ext cx="403860" cy="257810"/>
    <xdr:sp macro="" textlink="">
      <xdr:nvSpPr>
        <xdr:cNvPr id="638" name="n_4aveValue【児童館】&#10;有形固定資産減価償却率"/>
        <xdr:cNvSpPr txBox="1"/>
      </xdr:nvSpPr>
      <xdr:spPr>
        <a:xfrm>
          <a:off x="12611735" y="13782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88265</xdr:rowOff>
    </xdr:from>
    <xdr:ext cx="405130" cy="257810"/>
    <xdr:sp macro="" textlink="">
      <xdr:nvSpPr>
        <xdr:cNvPr id="639" name="n_1mainValue【児童館】&#10;有形固定資産減価償却率"/>
        <xdr:cNvSpPr txBox="1"/>
      </xdr:nvSpPr>
      <xdr:spPr>
        <a:xfrm>
          <a:off x="15266035" y="14832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63500</xdr:rowOff>
    </xdr:from>
    <xdr:ext cx="403860" cy="257810"/>
    <xdr:sp macro="" textlink="">
      <xdr:nvSpPr>
        <xdr:cNvPr id="640" name="n_2mainValue【児童館】&#10;有形固定資産減価償却率"/>
        <xdr:cNvSpPr txBox="1"/>
      </xdr:nvSpPr>
      <xdr:spPr>
        <a:xfrm>
          <a:off x="14389735" y="14808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43815</xdr:rowOff>
    </xdr:from>
    <xdr:ext cx="403860" cy="257810"/>
    <xdr:sp macro="" textlink="">
      <xdr:nvSpPr>
        <xdr:cNvPr id="641" name="n_3mainValue【児童館】&#10;有形固定資産減価償却率"/>
        <xdr:cNvSpPr txBox="1"/>
      </xdr:nvSpPr>
      <xdr:spPr>
        <a:xfrm>
          <a:off x="13500735" y="144456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50" name="テキスト ボックス 649"/>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53" name="テキスト ボックス 652"/>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55" name="テキスト ボックス 654"/>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57" name="テキスト ボックス 656"/>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659" name="テキスト ボックス 658"/>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61" name="テキスト ボックス 660"/>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140970</xdr:rowOff>
    </xdr:from>
    <xdr:to>
      <xdr:col>116</xdr:col>
      <xdr:colOff>62865</xdr:colOff>
      <xdr:row>86</xdr:row>
      <xdr:rowOff>19685</xdr:rowOff>
    </xdr:to>
    <xdr:cxnSp macro="">
      <xdr:nvCxnSpPr>
        <xdr:cNvPr id="663" name="直線コネクタ 662"/>
        <xdr:cNvCxnSpPr/>
      </xdr:nvCxnSpPr>
      <xdr:spPr>
        <a:xfrm flipV="1">
          <a:off x="22160865" y="13685520"/>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23495</xdr:rowOff>
    </xdr:from>
    <xdr:ext cx="469900" cy="259080"/>
    <xdr:sp macro="" textlink="">
      <xdr:nvSpPr>
        <xdr:cNvPr id="664" name="【児童館】&#10;一人当たり面積最小値テキスト"/>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19685</xdr:rowOff>
    </xdr:from>
    <xdr:to>
      <xdr:col>116</xdr:col>
      <xdr:colOff>152400</xdr:colOff>
      <xdr:row>86</xdr:row>
      <xdr:rowOff>19685</xdr:rowOff>
    </xdr:to>
    <xdr:cxnSp macro="">
      <xdr:nvCxnSpPr>
        <xdr:cNvPr id="665" name="直線コネクタ 664"/>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87630</xdr:rowOff>
    </xdr:from>
    <xdr:ext cx="469900" cy="257810"/>
    <xdr:sp macro="" textlink="">
      <xdr:nvSpPr>
        <xdr:cNvPr id="666" name="【児童館】&#10;一人当たり面積最大値テキスト"/>
        <xdr:cNvSpPr txBox="1"/>
      </xdr:nvSpPr>
      <xdr:spPr>
        <a:xfrm>
          <a:off x="22199600" y="13460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67" name="直線コネクタ 666"/>
        <xdr:cNvCxnSpPr/>
      </xdr:nvCxnSpPr>
      <xdr:spPr>
        <a:xfrm>
          <a:off x="22072600" y="1368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35560</xdr:rowOff>
    </xdr:from>
    <xdr:ext cx="469900" cy="259080"/>
    <xdr:sp macro="" textlink="">
      <xdr:nvSpPr>
        <xdr:cNvPr id="668" name="【児童館】&#10;一人当たり面積平均値テキスト"/>
        <xdr:cNvSpPr txBox="1"/>
      </xdr:nvSpPr>
      <xdr:spPr>
        <a:xfrm>
          <a:off x="22199600" y="14437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12700</xdr:rowOff>
    </xdr:from>
    <xdr:to>
      <xdr:col>116</xdr:col>
      <xdr:colOff>114300</xdr:colOff>
      <xdr:row>85</xdr:row>
      <xdr:rowOff>114300</xdr:rowOff>
    </xdr:to>
    <xdr:sp macro="" textlink="">
      <xdr:nvSpPr>
        <xdr:cNvPr id="669" name="フローチャート: 判断 668"/>
        <xdr:cNvSpPr/>
      </xdr:nvSpPr>
      <xdr:spPr>
        <a:xfrm>
          <a:off x="221107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21590</xdr:rowOff>
    </xdr:from>
    <xdr:to>
      <xdr:col>112</xdr:col>
      <xdr:colOff>38100</xdr:colOff>
      <xdr:row>85</xdr:row>
      <xdr:rowOff>123190</xdr:rowOff>
    </xdr:to>
    <xdr:sp macro="" textlink="">
      <xdr:nvSpPr>
        <xdr:cNvPr id="670" name="フローチャート: 判断 669"/>
        <xdr:cNvSpPr/>
      </xdr:nvSpPr>
      <xdr:spPr>
        <a:xfrm>
          <a:off x="21272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21590</xdr:rowOff>
    </xdr:from>
    <xdr:to>
      <xdr:col>107</xdr:col>
      <xdr:colOff>101600</xdr:colOff>
      <xdr:row>85</xdr:row>
      <xdr:rowOff>123190</xdr:rowOff>
    </xdr:to>
    <xdr:sp macro="" textlink="">
      <xdr:nvSpPr>
        <xdr:cNvPr id="671" name="フローチャート: 判断 670"/>
        <xdr:cNvSpPr/>
      </xdr:nvSpPr>
      <xdr:spPr>
        <a:xfrm>
          <a:off x="20383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30480</xdr:rowOff>
    </xdr:from>
    <xdr:to>
      <xdr:col>102</xdr:col>
      <xdr:colOff>165100</xdr:colOff>
      <xdr:row>85</xdr:row>
      <xdr:rowOff>132080</xdr:rowOff>
    </xdr:to>
    <xdr:sp macro="" textlink="">
      <xdr:nvSpPr>
        <xdr:cNvPr id="672" name="フローチャート: 判断 671"/>
        <xdr:cNvSpPr/>
      </xdr:nvSpPr>
      <xdr:spPr>
        <a:xfrm>
          <a:off x="19494500" y="146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21590</xdr:rowOff>
    </xdr:from>
    <xdr:to>
      <xdr:col>98</xdr:col>
      <xdr:colOff>38100</xdr:colOff>
      <xdr:row>85</xdr:row>
      <xdr:rowOff>123190</xdr:rowOff>
    </xdr:to>
    <xdr:sp macro="" textlink="">
      <xdr:nvSpPr>
        <xdr:cNvPr id="673" name="フローチャート: 判断 672"/>
        <xdr:cNvSpPr/>
      </xdr:nvSpPr>
      <xdr:spPr>
        <a:xfrm>
          <a:off x="18605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74" name="テキスト ボックス 67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75" name="テキスト ボックス 67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76" name="テキスト ボックス 67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77" name="テキスト ボックス 67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78" name="テキスト ボックス 67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99060</xdr:rowOff>
    </xdr:from>
    <xdr:to>
      <xdr:col>116</xdr:col>
      <xdr:colOff>114300</xdr:colOff>
      <xdr:row>86</xdr:row>
      <xdr:rowOff>29210</xdr:rowOff>
    </xdr:to>
    <xdr:sp macro="" textlink="">
      <xdr:nvSpPr>
        <xdr:cNvPr id="679" name="楕円 678"/>
        <xdr:cNvSpPr/>
      </xdr:nvSpPr>
      <xdr:spPr>
        <a:xfrm>
          <a:off x="221107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13970</xdr:rowOff>
    </xdr:from>
    <xdr:ext cx="469900" cy="259080"/>
    <xdr:sp macro="" textlink="">
      <xdr:nvSpPr>
        <xdr:cNvPr id="680" name="【児童館】&#10;一人当たり面積該当値テキスト"/>
        <xdr:cNvSpPr txBox="1"/>
      </xdr:nvSpPr>
      <xdr:spPr>
        <a:xfrm>
          <a:off x="22199600" y="1458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99060</xdr:rowOff>
    </xdr:from>
    <xdr:to>
      <xdr:col>112</xdr:col>
      <xdr:colOff>38100</xdr:colOff>
      <xdr:row>86</xdr:row>
      <xdr:rowOff>29210</xdr:rowOff>
    </xdr:to>
    <xdr:sp macro="" textlink="">
      <xdr:nvSpPr>
        <xdr:cNvPr id="681" name="楕円 680"/>
        <xdr:cNvSpPr/>
      </xdr:nvSpPr>
      <xdr:spPr>
        <a:xfrm>
          <a:off x="212725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149860</xdr:rowOff>
    </xdr:from>
    <xdr:to>
      <xdr:col>116</xdr:col>
      <xdr:colOff>63500</xdr:colOff>
      <xdr:row>85</xdr:row>
      <xdr:rowOff>149860</xdr:rowOff>
    </xdr:to>
    <xdr:cxnSp macro="">
      <xdr:nvCxnSpPr>
        <xdr:cNvPr id="682" name="直線コネクタ 681"/>
        <xdr:cNvCxnSpPr/>
      </xdr:nvCxnSpPr>
      <xdr:spPr>
        <a:xfrm>
          <a:off x="21323300" y="147231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99060</xdr:rowOff>
    </xdr:from>
    <xdr:to>
      <xdr:col>107</xdr:col>
      <xdr:colOff>101600</xdr:colOff>
      <xdr:row>86</xdr:row>
      <xdr:rowOff>29210</xdr:rowOff>
    </xdr:to>
    <xdr:sp macro="" textlink="">
      <xdr:nvSpPr>
        <xdr:cNvPr id="683" name="楕円 682"/>
        <xdr:cNvSpPr/>
      </xdr:nvSpPr>
      <xdr:spPr>
        <a:xfrm>
          <a:off x="203835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149860</xdr:rowOff>
    </xdr:from>
    <xdr:to>
      <xdr:col>111</xdr:col>
      <xdr:colOff>177800</xdr:colOff>
      <xdr:row>85</xdr:row>
      <xdr:rowOff>149860</xdr:rowOff>
    </xdr:to>
    <xdr:cxnSp macro="">
      <xdr:nvCxnSpPr>
        <xdr:cNvPr id="684" name="直線コネクタ 683"/>
        <xdr:cNvCxnSpPr/>
      </xdr:nvCxnSpPr>
      <xdr:spPr>
        <a:xfrm>
          <a:off x="20434300" y="14723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76200</xdr:rowOff>
    </xdr:from>
    <xdr:to>
      <xdr:col>102</xdr:col>
      <xdr:colOff>165100</xdr:colOff>
      <xdr:row>86</xdr:row>
      <xdr:rowOff>6350</xdr:rowOff>
    </xdr:to>
    <xdr:sp macro="" textlink="">
      <xdr:nvSpPr>
        <xdr:cNvPr id="685" name="楕円 684"/>
        <xdr:cNvSpPr/>
      </xdr:nvSpPr>
      <xdr:spPr>
        <a:xfrm>
          <a:off x="194945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127000</xdr:rowOff>
    </xdr:from>
    <xdr:to>
      <xdr:col>107</xdr:col>
      <xdr:colOff>50800</xdr:colOff>
      <xdr:row>85</xdr:row>
      <xdr:rowOff>149860</xdr:rowOff>
    </xdr:to>
    <xdr:cxnSp macro="">
      <xdr:nvCxnSpPr>
        <xdr:cNvPr id="686" name="直線コネクタ 685"/>
        <xdr:cNvCxnSpPr/>
      </xdr:nvCxnSpPr>
      <xdr:spPr>
        <a:xfrm>
          <a:off x="19545300" y="147002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139700</xdr:rowOff>
    </xdr:from>
    <xdr:ext cx="469900" cy="259080"/>
    <xdr:sp macro="" textlink="">
      <xdr:nvSpPr>
        <xdr:cNvPr id="687" name="n_1aveValue【児童館】&#10;一人当たり面積"/>
        <xdr:cNvSpPr txBox="1"/>
      </xdr:nvSpPr>
      <xdr:spPr>
        <a:xfrm>
          <a:off x="21075650" y="1437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139700</xdr:rowOff>
    </xdr:from>
    <xdr:ext cx="468630" cy="259080"/>
    <xdr:sp macro="" textlink="">
      <xdr:nvSpPr>
        <xdr:cNvPr id="688" name="n_2aveValue【児童館】&#10;一人当たり面積"/>
        <xdr:cNvSpPr txBox="1"/>
      </xdr:nvSpPr>
      <xdr:spPr>
        <a:xfrm>
          <a:off x="20199350" y="14370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148590</xdr:rowOff>
    </xdr:from>
    <xdr:ext cx="468630" cy="259080"/>
    <xdr:sp macro="" textlink="">
      <xdr:nvSpPr>
        <xdr:cNvPr id="689" name="n_3aveValue【児童館】&#10;一人当たり面積"/>
        <xdr:cNvSpPr txBox="1"/>
      </xdr:nvSpPr>
      <xdr:spPr>
        <a:xfrm>
          <a:off x="19310350" y="14378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139700</xdr:rowOff>
    </xdr:from>
    <xdr:ext cx="468630" cy="259080"/>
    <xdr:sp macro="" textlink="">
      <xdr:nvSpPr>
        <xdr:cNvPr id="690" name="n_4aveValue【児童館】&#10;一人当たり面積"/>
        <xdr:cNvSpPr txBox="1"/>
      </xdr:nvSpPr>
      <xdr:spPr>
        <a:xfrm>
          <a:off x="18421350" y="14370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20320</xdr:rowOff>
    </xdr:from>
    <xdr:ext cx="469900" cy="257810"/>
    <xdr:sp macro="" textlink="">
      <xdr:nvSpPr>
        <xdr:cNvPr id="691" name="n_1mainValue【児童館】&#10;一人当たり面積"/>
        <xdr:cNvSpPr txBox="1"/>
      </xdr:nvSpPr>
      <xdr:spPr>
        <a:xfrm>
          <a:off x="21075650" y="14765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20320</xdr:rowOff>
    </xdr:from>
    <xdr:ext cx="468630" cy="257810"/>
    <xdr:sp macro="" textlink="">
      <xdr:nvSpPr>
        <xdr:cNvPr id="692" name="n_2mainValue【児童館】&#10;一人当たり面積"/>
        <xdr:cNvSpPr txBox="1"/>
      </xdr:nvSpPr>
      <xdr:spPr>
        <a:xfrm>
          <a:off x="20199350" y="14765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168910</xdr:rowOff>
    </xdr:from>
    <xdr:ext cx="468630" cy="257810"/>
    <xdr:sp macro="" textlink="">
      <xdr:nvSpPr>
        <xdr:cNvPr id="693" name="n_3mainValue【児童館】&#10;一人当たり面積"/>
        <xdr:cNvSpPr txBox="1"/>
      </xdr:nvSpPr>
      <xdr:spPr>
        <a:xfrm>
          <a:off x="19310350" y="14742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02" name="テキスト ボックス 701"/>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04" name="テキスト ボックス 703"/>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05" name="直線コネクタ 70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06" name="テキスト ボックス 705"/>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07" name="直線コネクタ 70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08" name="テキスト ボックス 70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09" name="直線コネクタ 70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10" name="テキスト ボックス 709"/>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11" name="直線コネクタ 71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12" name="テキスト ボックス 71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13" name="直線コネクタ 71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14" name="テキスト ボックス 71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15" name="直線コネクタ 71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16" name="テキスト ボックス 715"/>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149860</xdr:rowOff>
    </xdr:from>
    <xdr:to>
      <xdr:col>85</xdr:col>
      <xdr:colOff>126365</xdr:colOff>
      <xdr:row>109</xdr:row>
      <xdr:rowOff>35560</xdr:rowOff>
    </xdr:to>
    <xdr:cxnSp macro="">
      <xdr:nvCxnSpPr>
        <xdr:cNvPr id="719" name="直線コネクタ 718"/>
        <xdr:cNvCxnSpPr/>
      </xdr:nvCxnSpPr>
      <xdr:spPr>
        <a:xfrm flipV="1">
          <a:off x="163188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20"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21" name="直線コネクタ 72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96520</xdr:rowOff>
    </xdr:from>
    <xdr:ext cx="405130" cy="259080"/>
    <xdr:sp macro="" textlink="">
      <xdr:nvSpPr>
        <xdr:cNvPr id="722"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149860</xdr:rowOff>
    </xdr:from>
    <xdr:to>
      <xdr:col>86</xdr:col>
      <xdr:colOff>25400</xdr:colOff>
      <xdr:row>100</xdr:row>
      <xdr:rowOff>149860</xdr:rowOff>
    </xdr:to>
    <xdr:cxnSp macro="">
      <xdr:nvCxnSpPr>
        <xdr:cNvPr id="723" name="直線コネクタ 722"/>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116840</xdr:rowOff>
    </xdr:from>
    <xdr:ext cx="405130" cy="259080"/>
    <xdr:sp macro="" textlink="">
      <xdr:nvSpPr>
        <xdr:cNvPr id="724" name="【公民館】&#10;有形固定資産減価償却率平均値テキスト"/>
        <xdr:cNvSpPr txBox="1"/>
      </xdr:nvSpPr>
      <xdr:spPr>
        <a:xfrm>
          <a:off x="16357600" y="17947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5" name="フローチャート: 判断 724"/>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86360</xdr:rowOff>
    </xdr:from>
    <xdr:to>
      <xdr:col>81</xdr:col>
      <xdr:colOff>101600</xdr:colOff>
      <xdr:row>106</xdr:row>
      <xdr:rowOff>15875</xdr:rowOff>
    </xdr:to>
    <xdr:sp macro="" textlink="">
      <xdr:nvSpPr>
        <xdr:cNvPr id="726" name="フローチャート: 判断 725"/>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95885</xdr:rowOff>
    </xdr:from>
    <xdr:to>
      <xdr:col>76</xdr:col>
      <xdr:colOff>165100</xdr:colOff>
      <xdr:row>106</xdr:row>
      <xdr:rowOff>26035</xdr:rowOff>
    </xdr:to>
    <xdr:sp macro="" textlink="">
      <xdr:nvSpPr>
        <xdr:cNvPr id="727" name="フローチャート: 判断 726"/>
        <xdr:cNvSpPr/>
      </xdr:nvSpPr>
      <xdr:spPr>
        <a:xfrm>
          <a:off x="1454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728" name="フローチャート: 判断 727"/>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74930</xdr:rowOff>
    </xdr:from>
    <xdr:to>
      <xdr:col>67</xdr:col>
      <xdr:colOff>101600</xdr:colOff>
      <xdr:row>106</xdr:row>
      <xdr:rowOff>4445</xdr:rowOff>
    </xdr:to>
    <xdr:sp macro="" textlink="">
      <xdr:nvSpPr>
        <xdr:cNvPr id="729" name="フローチャート: 判断 728"/>
        <xdr:cNvSpPr/>
      </xdr:nvSpPr>
      <xdr:spPr>
        <a:xfrm>
          <a:off x="12763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30" name="テキスト ボックス 72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31" name="テキスト ボックス 73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32" name="テキスト ボックス 73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33" name="テキスト ボックス 73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34" name="テキスト ボックス 73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40640</xdr:rowOff>
    </xdr:from>
    <xdr:to>
      <xdr:col>85</xdr:col>
      <xdr:colOff>177800</xdr:colOff>
      <xdr:row>107</xdr:row>
      <xdr:rowOff>141605</xdr:rowOff>
    </xdr:to>
    <xdr:sp macro="" textlink="">
      <xdr:nvSpPr>
        <xdr:cNvPr id="735" name="楕円 734"/>
        <xdr:cNvSpPr/>
      </xdr:nvSpPr>
      <xdr:spPr>
        <a:xfrm>
          <a:off x="16268700" y="1838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18415</xdr:rowOff>
    </xdr:from>
    <xdr:ext cx="405130" cy="257810"/>
    <xdr:sp macro="" textlink="">
      <xdr:nvSpPr>
        <xdr:cNvPr id="736" name="【公民館】&#10;有形固定資産減価償却率該当値テキスト"/>
        <xdr:cNvSpPr txBox="1"/>
      </xdr:nvSpPr>
      <xdr:spPr>
        <a:xfrm>
          <a:off x="16357600" y="183635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737" name="楕円 736"/>
        <xdr:cNvSpPr/>
      </xdr:nvSpPr>
      <xdr:spPr>
        <a:xfrm>
          <a:off x="1543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90805</xdr:rowOff>
    </xdr:from>
    <xdr:to>
      <xdr:col>85</xdr:col>
      <xdr:colOff>127000</xdr:colOff>
      <xdr:row>108</xdr:row>
      <xdr:rowOff>7620</xdr:rowOff>
    </xdr:to>
    <xdr:cxnSp macro="">
      <xdr:nvCxnSpPr>
        <xdr:cNvPr id="738" name="直線コネクタ 737"/>
        <xdr:cNvCxnSpPr/>
      </xdr:nvCxnSpPr>
      <xdr:spPr>
        <a:xfrm flipV="1">
          <a:off x="15481300" y="1843595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95885</xdr:rowOff>
    </xdr:from>
    <xdr:to>
      <xdr:col>76</xdr:col>
      <xdr:colOff>165100</xdr:colOff>
      <xdr:row>108</xdr:row>
      <xdr:rowOff>26035</xdr:rowOff>
    </xdr:to>
    <xdr:sp macro="" textlink="">
      <xdr:nvSpPr>
        <xdr:cNvPr id="739" name="楕円 738"/>
        <xdr:cNvSpPr/>
      </xdr:nvSpPr>
      <xdr:spPr>
        <a:xfrm>
          <a:off x="1454150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146685</xdr:rowOff>
    </xdr:from>
    <xdr:to>
      <xdr:col>81</xdr:col>
      <xdr:colOff>50800</xdr:colOff>
      <xdr:row>108</xdr:row>
      <xdr:rowOff>7620</xdr:rowOff>
    </xdr:to>
    <xdr:cxnSp macro="">
      <xdr:nvCxnSpPr>
        <xdr:cNvPr id="740" name="直線コネクタ 739"/>
        <xdr:cNvCxnSpPr/>
      </xdr:nvCxnSpPr>
      <xdr:spPr>
        <a:xfrm>
          <a:off x="14592300" y="184918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41" name="楕円 740"/>
        <xdr:cNvSpPr/>
      </xdr:nvSpPr>
      <xdr:spPr>
        <a:xfrm>
          <a:off x="13652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123825</xdr:rowOff>
    </xdr:from>
    <xdr:to>
      <xdr:col>76</xdr:col>
      <xdr:colOff>114300</xdr:colOff>
      <xdr:row>107</xdr:row>
      <xdr:rowOff>146685</xdr:rowOff>
    </xdr:to>
    <xdr:cxnSp macro="">
      <xdr:nvCxnSpPr>
        <xdr:cNvPr id="742" name="直線コネクタ 741"/>
        <xdr:cNvCxnSpPr/>
      </xdr:nvCxnSpPr>
      <xdr:spPr>
        <a:xfrm>
          <a:off x="13703300" y="17954625"/>
          <a:ext cx="889000" cy="537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32385</xdr:rowOff>
    </xdr:from>
    <xdr:ext cx="405130" cy="257810"/>
    <xdr:sp macro="" textlink="">
      <xdr:nvSpPr>
        <xdr:cNvPr id="743" name="n_1aveValue【公民館】&#10;有形固定資産減価償却率"/>
        <xdr:cNvSpPr txBox="1"/>
      </xdr:nvSpPr>
      <xdr:spPr>
        <a:xfrm>
          <a:off x="15266035" y="178631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42545</xdr:rowOff>
    </xdr:from>
    <xdr:ext cx="403860" cy="257810"/>
    <xdr:sp macro="" textlink="">
      <xdr:nvSpPr>
        <xdr:cNvPr id="744" name="n_2aveValue【公民館】&#10;有形固定資産減価償却率"/>
        <xdr:cNvSpPr txBox="1"/>
      </xdr:nvSpPr>
      <xdr:spPr>
        <a:xfrm>
          <a:off x="14389735" y="17873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166370</xdr:rowOff>
    </xdr:from>
    <xdr:ext cx="403860" cy="257810"/>
    <xdr:sp macro="" textlink="">
      <xdr:nvSpPr>
        <xdr:cNvPr id="745" name="n_3aveValue【公民館】&#10;有形固定資産減価償却率"/>
        <xdr:cNvSpPr txBox="1"/>
      </xdr:nvSpPr>
      <xdr:spPr>
        <a:xfrm>
          <a:off x="13500735" y="181686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20955</xdr:rowOff>
    </xdr:from>
    <xdr:ext cx="403860" cy="257810"/>
    <xdr:sp macro="" textlink="">
      <xdr:nvSpPr>
        <xdr:cNvPr id="746" name="n_4aveValue【公民館】&#10;有形固定資産減価償却率"/>
        <xdr:cNvSpPr txBox="1"/>
      </xdr:nvSpPr>
      <xdr:spPr>
        <a:xfrm>
          <a:off x="12611735" y="17851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49530</xdr:rowOff>
    </xdr:from>
    <xdr:ext cx="405130" cy="259080"/>
    <xdr:sp macro="" textlink="">
      <xdr:nvSpPr>
        <xdr:cNvPr id="747" name="n_1mainValue【公民館】&#10;有形固定資産減価償却率"/>
        <xdr:cNvSpPr txBox="1"/>
      </xdr:nvSpPr>
      <xdr:spPr>
        <a:xfrm>
          <a:off x="15266035" y="1856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17780</xdr:rowOff>
    </xdr:from>
    <xdr:ext cx="403860" cy="257810"/>
    <xdr:sp macro="" textlink="">
      <xdr:nvSpPr>
        <xdr:cNvPr id="748" name="n_2mainValue【公民館】&#10;有形固定資産減価償却率"/>
        <xdr:cNvSpPr txBox="1"/>
      </xdr:nvSpPr>
      <xdr:spPr>
        <a:xfrm>
          <a:off x="14389735" y="18534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19685</xdr:rowOff>
    </xdr:from>
    <xdr:ext cx="403860" cy="257810"/>
    <xdr:sp macro="" textlink="">
      <xdr:nvSpPr>
        <xdr:cNvPr id="749" name="n_3mainValue【公民館】&#10;有形固定資産減価償却率"/>
        <xdr:cNvSpPr txBox="1"/>
      </xdr:nvSpPr>
      <xdr:spPr>
        <a:xfrm>
          <a:off x="13500735" y="17679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58" name="テキスト ボックス 757"/>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60" name="直線コネクタ 75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761" name="テキスト ボックス 760"/>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62" name="直線コネクタ 76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763" name="テキスト ボックス 762"/>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64" name="直線コネクタ 76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765" name="テキスト ボックス 764"/>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66" name="直線コネクタ 76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767" name="テキスト ボックス 766"/>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68" name="直線コネクタ 76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769" name="テキスト ボックス 768"/>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70" name="直線コネクタ 76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771" name="テキスト ボックス 770"/>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73" name="テキスト ボックス 772"/>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71120</xdr:rowOff>
    </xdr:from>
    <xdr:to>
      <xdr:col>116</xdr:col>
      <xdr:colOff>62865</xdr:colOff>
      <xdr:row>109</xdr:row>
      <xdr:rowOff>20955</xdr:rowOff>
    </xdr:to>
    <xdr:cxnSp macro="">
      <xdr:nvCxnSpPr>
        <xdr:cNvPr id="775" name="直線コネクタ 774"/>
        <xdr:cNvCxnSpPr/>
      </xdr:nvCxnSpPr>
      <xdr:spPr>
        <a:xfrm flipV="1">
          <a:off x="2216086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776"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777" name="直線コネクタ 776"/>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17780</xdr:rowOff>
    </xdr:from>
    <xdr:ext cx="469900" cy="257810"/>
    <xdr:sp macro="" textlink="">
      <xdr:nvSpPr>
        <xdr:cNvPr id="778" name="【公民館】&#10;一人当たり面積最大値テキスト"/>
        <xdr:cNvSpPr txBox="1"/>
      </xdr:nvSpPr>
      <xdr:spPr>
        <a:xfrm>
          <a:off x="22199600" y="16991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71120</xdr:rowOff>
    </xdr:from>
    <xdr:to>
      <xdr:col>116</xdr:col>
      <xdr:colOff>152400</xdr:colOff>
      <xdr:row>100</xdr:row>
      <xdr:rowOff>71120</xdr:rowOff>
    </xdr:to>
    <xdr:cxnSp macro="">
      <xdr:nvCxnSpPr>
        <xdr:cNvPr id="779" name="直線コネクタ 778"/>
        <xdr:cNvCxnSpPr/>
      </xdr:nvCxnSpPr>
      <xdr:spPr>
        <a:xfrm>
          <a:off x="22072600" y="1721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162560</xdr:rowOff>
    </xdr:from>
    <xdr:ext cx="469900" cy="259080"/>
    <xdr:sp macro="" textlink="">
      <xdr:nvSpPr>
        <xdr:cNvPr id="780" name="【公民館】&#10;一人当たり面積平均値テキスト"/>
        <xdr:cNvSpPr txBox="1"/>
      </xdr:nvSpPr>
      <xdr:spPr>
        <a:xfrm>
          <a:off x="22199600" y="1816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1" name="フローチャート: 判断 78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147955</xdr:rowOff>
    </xdr:from>
    <xdr:to>
      <xdr:col>112</xdr:col>
      <xdr:colOff>38100</xdr:colOff>
      <xdr:row>107</xdr:row>
      <xdr:rowOff>78105</xdr:rowOff>
    </xdr:to>
    <xdr:sp macro="" textlink="">
      <xdr:nvSpPr>
        <xdr:cNvPr id="782" name="フローチャート: 判断 781"/>
        <xdr:cNvSpPr/>
      </xdr:nvSpPr>
      <xdr:spPr>
        <a:xfrm>
          <a:off x="21272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3" name="フローチャート: 判断 78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162560</xdr:rowOff>
    </xdr:from>
    <xdr:to>
      <xdr:col>102</xdr:col>
      <xdr:colOff>165100</xdr:colOff>
      <xdr:row>107</xdr:row>
      <xdr:rowOff>92710</xdr:rowOff>
    </xdr:to>
    <xdr:sp macro="" textlink="">
      <xdr:nvSpPr>
        <xdr:cNvPr id="784" name="フローチャート: 判断 783"/>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10795</xdr:rowOff>
    </xdr:from>
    <xdr:to>
      <xdr:col>98</xdr:col>
      <xdr:colOff>38100</xdr:colOff>
      <xdr:row>107</xdr:row>
      <xdr:rowOff>112395</xdr:rowOff>
    </xdr:to>
    <xdr:sp macro="" textlink="">
      <xdr:nvSpPr>
        <xdr:cNvPr id="785" name="フローチャート: 判断 784"/>
        <xdr:cNvSpPr/>
      </xdr:nvSpPr>
      <xdr:spPr>
        <a:xfrm>
          <a:off x="18605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86" name="テキスト ボックス 78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87" name="テキスト ボックス 78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88" name="テキスト ボックス 78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89" name="テキスト ボックス 78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90" name="テキスト ボックス 78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87630</xdr:rowOff>
    </xdr:from>
    <xdr:to>
      <xdr:col>116</xdr:col>
      <xdr:colOff>114300</xdr:colOff>
      <xdr:row>108</xdr:row>
      <xdr:rowOff>17780</xdr:rowOff>
    </xdr:to>
    <xdr:sp macro="" textlink="">
      <xdr:nvSpPr>
        <xdr:cNvPr id="791" name="楕円 790"/>
        <xdr:cNvSpPr/>
      </xdr:nvSpPr>
      <xdr:spPr>
        <a:xfrm>
          <a:off x="22110700" y="184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66040</xdr:rowOff>
    </xdr:from>
    <xdr:ext cx="469900" cy="257810"/>
    <xdr:sp macro="" textlink="">
      <xdr:nvSpPr>
        <xdr:cNvPr id="792" name="【公民館】&#10;一人当たり面積該当値テキスト"/>
        <xdr:cNvSpPr txBox="1"/>
      </xdr:nvSpPr>
      <xdr:spPr>
        <a:xfrm>
          <a:off x="22199600" y="18411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79375</xdr:rowOff>
    </xdr:from>
    <xdr:to>
      <xdr:col>112</xdr:col>
      <xdr:colOff>38100</xdr:colOff>
      <xdr:row>109</xdr:row>
      <xdr:rowOff>9525</xdr:rowOff>
    </xdr:to>
    <xdr:sp macro="" textlink="">
      <xdr:nvSpPr>
        <xdr:cNvPr id="793" name="楕円 792"/>
        <xdr:cNvSpPr/>
      </xdr:nvSpPr>
      <xdr:spPr>
        <a:xfrm>
          <a:off x="21272500" y="185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138430</xdr:rowOff>
    </xdr:from>
    <xdr:to>
      <xdr:col>116</xdr:col>
      <xdr:colOff>63500</xdr:colOff>
      <xdr:row>108</xdr:row>
      <xdr:rowOff>130175</xdr:rowOff>
    </xdr:to>
    <xdr:cxnSp macro="">
      <xdr:nvCxnSpPr>
        <xdr:cNvPr id="794" name="直線コネクタ 793"/>
        <xdr:cNvCxnSpPr/>
      </xdr:nvCxnSpPr>
      <xdr:spPr>
        <a:xfrm flipV="1">
          <a:off x="21323300" y="1848358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79375</xdr:rowOff>
    </xdr:from>
    <xdr:to>
      <xdr:col>107</xdr:col>
      <xdr:colOff>101600</xdr:colOff>
      <xdr:row>109</xdr:row>
      <xdr:rowOff>9525</xdr:rowOff>
    </xdr:to>
    <xdr:sp macro="" textlink="">
      <xdr:nvSpPr>
        <xdr:cNvPr id="795" name="楕円 794"/>
        <xdr:cNvSpPr/>
      </xdr:nvSpPr>
      <xdr:spPr>
        <a:xfrm>
          <a:off x="20383500" y="185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130175</xdr:rowOff>
    </xdr:from>
    <xdr:to>
      <xdr:col>111</xdr:col>
      <xdr:colOff>177800</xdr:colOff>
      <xdr:row>108</xdr:row>
      <xdr:rowOff>130175</xdr:rowOff>
    </xdr:to>
    <xdr:cxnSp macro="">
      <xdr:nvCxnSpPr>
        <xdr:cNvPr id="796" name="直線コネクタ 795"/>
        <xdr:cNvCxnSpPr/>
      </xdr:nvCxnSpPr>
      <xdr:spPr>
        <a:xfrm>
          <a:off x="20434300" y="18646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56515</xdr:rowOff>
    </xdr:from>
    <xdr:to>
      <xdr:col>102</xdr:col>
      <xdr:colOff>165100</xdr:colOff>
      <xdr:row>108</xdr:row>
      <xdr:rowOff>158115</xdr:rowOff>
    </xdr:to>
    <xdr:sp macro="" textlink="">
      <xdr:nvSpPr>
        <xdr:cNvPr id="797" name="楕円 796"/>
        <xdr:cNvSpPr/>
      </xdr:nvSpPr>
      <xdr:spPr>
        <a:xfrm>
          <a:off x="19494500" y="185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107315</xdr:rowOff>
    </xdr:from>
    <xdr:to>
      <xdr:col>107</xdr:col>
      <xdr:colOff>50800</xdr:colOff>
      <xdr:row>108</xdr:row>
      <xdr:rowOff>130175</xdr:rowOff>
    </xdr:to>
    <xdr:cxnSp macro="">
      <xdr:nvCxnSpPr>
        <xdr:cNvPr id="798" name="直線コネクタ 797"/>
        <xdr:cNvCxnSpPr/>
      </xdr:nvCxnSpPr>
      <xdr:spPr>
        <a:xfrm>
          <a:off x="19545300" y="186239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94615</xdr:rowOff>
    </xdr:from>
    <xdr:ext cx="469900" cy="259080"/>
    <xdr:sp macro="" textlink="">
      <xdr:nvSpPr>
        <xdr:cNvPr id="799" name="n_1aveValue【公民館】&#10;一人当たり面積"/>
        <xdr:cNvSpPr txBox="1"/>
      </xdr:nvSpPr>
      <xdr:spPr>
        <a:xfrm>
          <a:off x="21075650" y="1809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97790</xdr:rowOff>
    </xdr:from>
    <xdr:ext cx="468630" cy="257810"/>
    <xdr:sp macro="" textlink="">
      <xdr:nvSpPr>
        <xdr:cNvPr id="800" name="n_2aveValue【公民館】&#10;一人当たり面積"/>
        <xdr:cNvSpPr txBox="1"/>
      </xdr:nvSpPr>
      <xdr:spPr>
        <a:xfrm>
          <a:off x="20199350" y="18100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109220</xdr:rowOff>
    </xdr:from>
    <xdr:ext cx="468630" cy="257810"/>
    <xdr:sp macro="" textlink="">
      <xdr:nvSpPr>
        <xdr:cNvPr id="801" name="n_3aveValue【公民館】&#10;一人当たり面積"/>
        <xdr:cNvSpPr txBox="1"/>
      </xdr:nvSpPr>
      <xdr:spPr>
        <a:xfrm>
          <a:off x="19310350" y="18111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128905</xdr:rowOff>
    </xdr:from>
    <xdr:ext cx="468630" cy="259080"/>
    <xdr:sp macro="" textlink="">
      <xdr:nvSpPr>
        <xdr:cNvPr id="802" name="n_4aveValue【公民館】&#10;一人当たり面積"/>
        <xdr:cNvSpPr txBox="1"/>
      </xdr:nvSpPr>
      <xdr:spPr>
        <a:xfrm>
          <a:off x="18421350" y="18131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109</xdr:row>
      <xdr:rowOff>635</xdr:rowOff>
    </xdr:from>
    <xdr:ext cx="469900" cy="259080"/>
    <xdr:sp macro="" textlink="">
      <xdr:nvSpPr>
        <xdr:cNvPr id="803" name="n_1mainValue【公民館】&#10;一人当たり面積"/>
        <xdr:cNvSpPr txBox="1"/>
      </xdr:nvSpPr>
      <xdr:spPr>
        <a:xfrm>
          <a:off x="21075650" y="18688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109</xdr:row>
      <xdr:rowOff>635</xdr:rowOff>
    </xdr:from>
    <xdr:ext cx="468630" cy="259080"/>
    <xdr:sp macro="" textlink="">
      <xdr:nvSpPr>
        <xdr:cNvPr id="804" name="n_2mainValue【公民館】&#10;一人当たり面積"/>
        <xdr:cNvSpPr txBox="1"/>
      </xdr:nvSpPr>
      <xdr:spPr>
        <a:xfrm>
          <a:off x="20199350" y="18688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149225</xdr:rowOff>
    </xdr:from>
    <xdr:ext cx="468630" cy="259080"/>
    <xdr:sp macro="" textlink="">
      <xdr:nvSpPr>
        <xdr:cNvPr id="805" name="n_3mainValue【公民館】&#10;一人当たり面積"/>
        <xdr:cNvSpPr txBox="1"/>
      </xdr:nvSpPr>
      <xdr:spPr>
        <a:xfrm>
          <a:off x="19310350" y="18665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明朝"/>
              <a:ea typeface="ＭＳ Ｐ明朝"/>
            </a:rPr>
            <a:t>公営住宅、保育所等は老朽化がかなり進んでいる。公営住宅は建て替えを順次行っており、有形固定資産原価償却率は今後下がっていく予定である。施設類型ごとの一人当たり面積を見てみると、ほとんどが類似団体と比較して小さ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45,334
44,766
562.95
28,646,095
28,174,094
439,488
14,027,907
29,972,189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105.7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7820" cy="257810"/>
    <xdr:sp macro="" textlink="">
      <xdr:nvSpPr>
        <xdr:cNvPr id="53" name="テキスト ボックス 52"/>
        <xdr:cNvSpPr txBox="1"/>
      </xdr:nvSpPr>
      <xdr:spPr>
        <a:xfrm>
          <a:off x="422910" y="557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46990</xdr:rowOff>
    </xdr:from>
    <xdr:ext cx="405130" cy="259080"/>
    <xdr:sp macro="" textlink="">
      <xdr:nvSpPr>
        <xdr:cNvPr id="61" name="【図書館】&#10;有形固定資産減価償却率平均値テキスト"/>
        <xdr:cNvSpPr txBox="1"/>
      </xdr:nvSpPr>
      <xdr:spPr>
        <a:xfrm>
          <a:off x="4673600" y="6047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106680</xdr:rowOff>
    </xdr:from>
    <xdr:to>
      <xdr:col>24</xdr:col>
      <xdr:colOff>114300</xdr:colOff>
      <xdr:row>39</xdr:row>
      <xdr:rowOff>36830</xdr:rowOff>
    </xdr:to>
    <xdr:sp macro="" textlink="">
      <xdr:nvSpPr>
        <xdr:cNvPr id="72" name="楕円 71"/>
        <xdr:cNvSpPr/>
      </xdr:nvSpPr>
      <xdr:spPr>
        <a:xfrm>
          <a:off x="45847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85090</xdr:rowOff>
    </xdr:from>
    <xdr:ext cx="405130" cy="259080"/>
    <xdr:sp macro="" textlink="">
      <xdr:nvSpPr>
        <xdr:cNvPr id="73" name="【図書館】&#10;有形固定資産減価償却率該当値テキスト"/>
        <xdr:cNvSpPr txBox="1"/>
      </xdr:nvSpPr>
      <xdr:spPr>
        <a:xfrm>
          <a:off x="4673600" y="6600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74" name="楕円 73"/>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139700</xdr:rowOff>
    </xdr:from>
    <xdr:to>
      <xdr:col>24</xdr:col>
      <xdr:colOff>63500</xdr:colOff>
      <xdr:row>38</xdr:row>
      <xdr:rowOff>157480</xdr:rowOff>
    </xdr:to>
    <xdr:cxnSp macro="">
      <xdr:nvCxnSpPr>
        <xdr:cNvPr id="75" name="直線コネクタ 74"/>
        <xdr:cNvCxnSpPr/>
      </xdr:nvCxnSpPr>
      <xdr:spPr>
        <a:xfrm>
          <a:off x="3797300" y="665480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6" name="楕円 75"/>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139700</xdr:rowOff>
    </xdr:to>
    <xdr:cxnSp macro="">
      <xdr:nvCxnSpPr>
        <xdr:cNvPr id="77" name="直線コネクタ 76"/>
        <xdr:cNvCxnSpPr/>
      </xdr:nvCxnSpPr>
      <xdr:spPr>
        <a:xfrm>
          <a:off x="2908300" y="6629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38100</xdr:rowOff>
    </xdr:from>
    <xdr:to>
      <xdr:col>10</xdr:col>
      <xdr:colOff>165100</xdr:colOff>
      <xdr:row>38</xdr:row>
      <xdr:rowOff>139700</xdr:rowOff>
    </xdr:to>
    <xdr:sp macro="" textlink="">
      <xdr:nvSpPr>
        <xdr:cNvPr id="78" name="楕円 77"/>
        <xdr:cNvSpPr/>
      </xdr:nvSpPr>
      <xdr:spPr>
        <a:xfrm>
          <a:off x="196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88900</xdr:rowOff>
    </xdr:from>
    <xdr:to>
      <xdr:col>15</xdr:col>
      <xdr:colOff>50800</xdr:colOff>
      <xdr:row>38</xdr:row>
      <xdr:rowOff>114300</xdr:rowOff>
    </xdr:to>
    <xdr:cxnSp macro="">
      <xdr:nvCxnSpPr>
        <xdr:cNvPr id="79" name="直線コネクタ 78"/>
        <xdr:cNvCxnSpPr/>
      </xdr:nvCxnSpPr>
      <xdr:spPr>
        <a:xfrm>
          <a:off x="2019300" y="6604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135890</xdr:rowOff>
    </xdr:from>
    <xdr:ext cx="405130" cy="259080"/>
    <xdr:sp macro="" textlink="">
      <xdr:nvSpPr>
        <xdr:cNvPr id="80" name="n_1aveValue【図書館】&#10;有形固定資産減価償却率"/>
        <xdr:cNvSpPr txBox="1"/>
      </xdr:nvSpPr>
      <xdr:spPr>
        <a:xfrm>
          <a:off x="3582035" y="59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137160</xdr:rowOff>
    </xdr:from>
    <xdr:ext cx="403860" cy="259080"/>
    <xdr:sp macro="" textlink="">
      <xdr:nvSpPr>
        <xdr:cNvPr id="81" name="n_2aveValue【図書館】&#10;有形固定資産減価償却率"/>
        <xdr:cNvSpPr txBox="1"/>
      </xdr:nvSpPr>
      <xdr:spPr>
        <a:xfrm>
          <a:off x="2705735" y="5966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127000</xdr:rowOff>
    </xdr:from>
    <xdr:ext cx="403860" cy="259080"/>
    <xdr:sp macro="" textlink="">
      <xdr:nvSpPr>
        <xdr:cNvPr id="82" name="n_3aveValue【図書館】&#10;有形固定資産減価償却率"/>
        <xdr:cNvSpPr txBox="1"/>
      </xdr:nvSpPr>
      <xdr:spPr>
        <a:xfrm>
          <a:off x="1816735" y="5956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140970</xdr:rowOff>
    </xdr:from>
    <xdr:ext cx="403860" cy="259080"/>
    <xdr:sp macro="" textlink="">
      <xdr:nvSpPr>
        <xdr:cNvPr id="83" name="n_4aveValue【図書館】&#10;有形固定資産減価償却率"/>
        <xdr:cNvSpPr txBox="1"/>
      </xdr:nvSpPr>
      <xdr:spPr>
        <a:xfrm>
          <a:off x="927735" y="5970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10160</xdr:rowOff>
    </xdr:from>
    <xdr:ext cx="405130" cy="259080"/>
    <xdr:sp macro="" textlink="">
      <xdr:nvSpPr>
        <xdr:cNvPr id="84" name="n_1mainValue【図書館】&#10;有形固定資産減価償却率"/>
        <xdr:cNvSpPr txBox="1"/>
      </xdr:nvSpPr>
      <xdr:spPr>
        <a:xfrm>
          <a:off x="3582035" y="669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156210</xdr:rowOff>
    </xdr:from>
    <xdr:ext cx="403860" cy="257810"/>
    <xdr:sp macro="" textlink="">
      <xdr:nvSpPr>
        <xdr:cNvPr id="85" name="n_2mainValue【図書館】&#10;有形固定資産減価償却率"/>
        <xdr:cNvSpPr txBox="1"/>
      </xdr:nvSpPr>
      <xdr:spPr>
        <a:xfrm>
          <a:off x="2705735" y="6671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130810</xdr:rowOff>
    </xdr:from>
    <xdr:ext cx="403860" cy="259080"/>
    <xdr:sp macro="" textlink="">
      <xdr:nvSpPr>
        <xdr:cNvPr id="86" name="n_3mainValue【図書館】&#10;有形固定資産減価償却率"/>
        <xdr:cNvSpPr txBox="1"/>
      </xdr:nvSpPr>
      <xdr:spPr>
        <a:xfrm>
          <a:off x="1816735" y="6645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95" name="テキスト ボックス 94"/>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98" name="テキスト ボックス 97"/>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0" name="テキスト ボックス 99"/>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2" name="テキスト ボックス 101"/>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4" name="テキスト ボックス 103"/>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06" name="テキスト ボックス 105"/>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08" name="テキスト ボックス 107"/>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xdr:rowOff>
    </xdr:from>
    <xdr:ext cx="469900" cy="259080"/>
    <xdr:sp macro="" textlink="">
      <xdr:nvSpPr>
        <xdr:cNvPr id="111"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22860</xdr:rowOff>
    </xdr:from>
    <xdr:ext cx="469900" cy="259080"/>
    <xdr:sp macro="" textlink="">
      <xdr:nvSpPr>
        <xdr:cNvPr id="113"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101600</xdr:rowOff>
    </xdr:from>
    <xdr:ext cx="469900" cy="259080"/>
    <xdr:sp macro="" textlink="">
      <xdr:nvSpPr>
        <xdr:cNvPr id="115" name="【図書館】&#10;一人当たり面積平均値テキスト"/>
        <xdr:cNvSpPr txBox="1"/>
      </xdr:nvSpPr>
      <xdr:spPr>
        <a:xfrm>
          <a:off x="10515600" y="678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67310</xdr:rowOff>
    </xdr:from>
    <xdr:to>
      <xdr:col>55</xdr:col>
      <xdr:colOff>50800</xdr:colOff>
      <xdr:row>41</xdr:row>
      <xdr:rowOff>168910</xdr:rowOff>
    </xdr:to>
    <xdr:sp macro="" textlink="">
      <xdr:nvSpPr>
        <xdr:cNvPr id="126" name="楕円 125"/>
        <xdr:cNvSpPr/>
      </xdr:nvSpPr>
      <xdr:spPr>
        <a:xfrm>
          <a:off x="10426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153670</xdr:rowOff>
    </xdr:from>
    <xdr:ext cx="469900" cy="259080"/>
    <xdr:sp macro="" textlink="">
      <xdr:nvSpPr>
        <xdr:cNvPr id="127" name="【図書館】&#10;一人当たり面積該当値テキスト"/>
        <xdr:cNvSpPr txBox="1"/>
      </xdr:nvSpPr>
      <xdr:spPr>
        <a:xfrm>
          <a:off x="10515600" y="701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40640</xdr:rowOff>
    </xdr:from>
    <xdr:to>
      <xdr:col>50</xdr:col>
      <xdr:colOff>165100</xdr:colOff>
      <xdr:row>41</xdr:row>
      <xdr:rowOff>142240</xdr:rowOff>
    </xdr:to>
    <xdr:sp macro="" textlink="">
      <xdr:nvSpPr>
        <xdr:cNvPr id="128" name="楕円 127"/>
        <xdr:cNvSpPr/>
      </xdr:nvSpPr>
      <xdr:spPr>
        <a:xfrm>
          <a:off x="9588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91440</xdr:rowOff>
    </xdr:from>
    <xdr:to>
      <xdr:col>55</xdr:col>
      <xdr:colOff>0</xdr:colOff>
      <xdr:row>41</xdr:row>
      <xdr:rowOff>118110</xdr:rowOff>
    </xdr:to>
    <xdr:cxnSp macro="">
      <xdr:nvCxnSpPr>
        <xdr:cNvPr id="129" name="直線コネクタ 128"/>
        <xdr:cNvCxnSpPr/>
      </xdr:nvCxnSpPr>
      <xdr:spPr>
        <a:xfrm>
          <a:off x="9639300" y="71208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0" name="楕円 129"/>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91440</xdr:rowOff>
    </xdr:from>
    <xdr:to>
      <xdr:col>50</xdr:col>
      <xdr:colOff>114300</xdr:colOff>
      <xdr:row>41</xdr:row>
      <xdr:rowOff>95250</xdr:rowOff>
    </xdr:to>
    <xdr:cxnSp macro="">
      <xdr:nvCxnSpPr>
        <xdr:cNvPr id="131" name="直線コネクタ 130"/>
        <xdr:cNvCxnSpPr/>
      </xdr:nvCxnSpPr>
      <xdr:spPr>
        <a:xfrm flipV="1">
          <a:off x="8750300" y="7120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71120</xdr:rowOff>
    </xdr:from>
    <xdr:to>
      <xdr:col>41</xdr:col>
      <xdr:colOff>101600</xdr:colOff>
      <xdr:row>42</xdr:row>
      <xdr:rowOff>1270</xdr:rowOff>
    </xdr:to>
    <xdr:sp macro="" textlink="">
      <xdr:nvSpPr>
        <xdr:cNvPr id="132" name="楕円 131"/>
        <xdr:cNvSpPr/>
      </xdr:nvSpPr>
      <xdr:spPr>
        <a:xfrm>
          <a:off x="781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121920</xdr:rowOff>
    </xdr:to>
    <xdr:cxnSp macro="">
      <xdr:nvCxnSpPr>
        <xdr:cNvPr id="133" name="直線コネクタ 132"/>
        <xdr:cNvCxnSpPr/>
      </xdr:nvCxnSpPr>
      <xdr:spPr>
        <a:xfrm flipV="1">
          <a:off x="7861300" y="71247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33020</xdr:rowOff>
    </xdr:from>
    <xdr:ext cx="469900" cy="259080"/>
    <xdr:sp macro="" textlink="">
      <xdr:nvSpPr>
        <xdr:cNvPr id="134" name="n_1aveValue【図書館】&#10;一人当たり面積"/>
        <xdr:cNvSpPr txBox="1"/>
      </xdr:nvSpPr>
      <xdr:spPr>
        <a:xfrm>
          <a:off x="9391650" y="671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48260</xdr:rowOff>
    </xdr:from>
    <xdr:ext cx="468630" cy="259080"/>
    <xdr:sp macro="" textlink="">
      <xdr:nvSpPr>
        <xdr:cNvPr id="135" name="n_2aveValue【図書館】&#10;一人当たり面積"/>
        <xdr:cNvSpPr txBox="1"/>
      </xdr:nvSpPr>
      <xdr:spPr>
        <a:xfrm>
          <a:off x="8515350" y="6734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52070</xdr:rowOff>
    </xdr:from>
    <xdr:ext cx="468630" cy="257810"/>
    <xdr:sp macro="" textlink="">
      <xdr:nvSpPr>
        <xdr:cNvPr id="136" name="n_3aveValue【図書館】&#10;一人当たり面積"/>
        <xdr:cNvSpPr txBox="1"/>
      </xdr:nvSpPr>
      <xdr:spPr>
        <a:xfrm>
          <a:off x="7626350" y="6738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55880</xdr:rowOff>
    </xdr:from>
    <xdr:ext cx="468630" cy="259080"/>
    <xdr:sp macro="" textlink="">
      <xdr:nvSpPr>
        <xdr:cNvPr id="137" name="n_4aveValue【図書館】&#10;一人当たり面積"/>
        <xdr:cNvSpPr txBox="1"/>
      </xdr:nvSpPr>
      <xdr:spPr>
        <a:xfrm>
          <a:off x="6737350" y="6742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133350</xdr:rowOff>
    </xdr:from>
    <xdr:ext cx="469900" cy="257810"/>
    <xdr:sp macro="" textlink="">
      <xdr:nvSpPr>
        <xdr:cNvPr id="138" name="n_1mainValue【図書館】&#10;一人当たり面積"/>
        <xdr:cNvSpPr txBox="1"/>
      </xdr:nvSpPr>
      <xdr:spPr>
        <a:xfrm>
          <a:off x="9391650" y="7162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137160</xdr:rowOff>
    </xdr:from>
    <xdr:ext cx="468630" cy="259080"/>
    <xdr:sp macro="" textlink="">
      <xdr:nvSpPr>
        <xdr:cNvPr id="139" name="n_2mainValue【図書館】&#10;一人当たり面積"/>
        <xdr:cNvSpPr txBox="1"/>
      </xdr:nvSpPr>
      <xdr:spPr>
        <a:xfrm>
          <a:off x="8515350" y="7166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163830</xdr:rowOff>
    </xdr:from>
    <xdr:ext cx="468630" cy="259080"/>
    <xdr:sp macro="" textlink="">
      <xdr:nvSpPr>
        <xdr:cNvPr id="140" name="n_3mainValue【図書館】&#10;一人当たり面積"/>
        <xdr:cNvSpPr txBox="1"/>
      </xdr:nvSpPr>
      <xdr:spPr>
        <a:xfrm>
          <a:off x="7626350" y="7193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49" name="テキスト ボックス 148"/>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1" name="テキスト ボックス 150"/>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53" name="テキスト ボックス 152"/>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5" name="テキスト ボックス 15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57" name="テキスト ボックス 156"/>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9" name="テキスト ボックス 15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1" name="テキスト ボックス 16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3" name="テキスト ボックス 162"/>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66"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53340</xdr:rowOff>
    </xdr:from>
    <xdr:ext cx="405130" cy="257810"/>
    <xdr:sp macro="" textlink="">
      <xdr:nvSpPr>
        <xdr:cNvPr id="168" name="【体育館・プール】&#10;有形固定資産減価償却率最大値テキスト"/>
        <xdr:cNvSpPr txBox="1"/>
      </xdr:nvSpPr>
      <xdr:spPr>
        <a:xfrm>
          <a:off x="4673600" y="9311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21590</xdr:rowOff>
    </xdr:from>
    <xdr:ext cx="405130" cy="259080"/>
    <xdr:sp macro="" textlink="">
      <xdr:nvSpPr>
        <xdr:cNvPr id="170" name="【体育館・プール】&#10;有形固定資産減価償却率平均値テキスト"/>
        <xdr:cNvSpPr txBox="1"/>
      </xdr:nvSpPr>
      <xdr:spPr>
        <a:xfrm>
          <a:off x="467360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6" name="テキスト ボックス 175"/>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7" name="テキスト ボックス 176"/>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78" name="テキスト ボックス 177"/>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79" name="テキスト ボックス 178"/>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0" name="テキスト ボックス 179"/>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81" name="楕円 180"/>
        <xdr:cNvSpPr/>
      </xdr:nvSpPr>
      <xdr:spPr>
        <a:xfrm>
          <a:off x="4584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167640</xdr:rowOff>
    </xdr:from>
    <xdr:ext cx="405130" cy="257810"/>
    <xdr:sp macro="" textlink="">
      <xdr:nvSpPr>
        <xdr:cNvPr id="182" name="【体育館・プール】&#10;有形固定資産減価償却率該当値テキスト"/>
        <xdr:cNvSpPr txBox="1"/>
      </xdr:nvSpPr>
      <xdr:spPr>
        <a:xfrm>
          <a:off x="4673600" y="10797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31115</xdr:rowOff>
    </xdr:from>
    <xdr:to>
      <xdr:col>20</xdr:col>
      <xdr:colOff>38100</xdr:colOff>
      <xdr:row>63</xdr:row>
      <xdr:rowOff>132715</xdr:rowOff>
    </xdr:to>
    <xdr:sp macro="" textlink="">
      <xdr:nvSpPr>
        <xdr:cNvPr id="183" name="楕円 182"/>
        <xdr:cNvSpPr/>
      </xdr:nvSpPr>
      <xdr:spPr>
        <a:xfrm>
          <a:off x="3746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81915</xdr:rowOff>
    </xdr:to>
    <xdr:cxnSp macro="">
      <xdr:nvCxnSpPr>
        <xdr:cNvPr id="184" name="直線コネクタ 183"/>
        <xdr:cNvCxnSpPr/>
      </xdr:nvCxnSpPr>
      <xdr:spPr>
        <a:xfrm flipV="1">
          <a:off x="3797300" y="108699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xdr:rowOff>
    </xdr:from>
    <xdr:to>
      <xdr:col>15</xdr:col>
      <xdr:colOff>101600</xdr:colOff>
      <xdr:row>63</xdr:row>
      <xdr:rowOff>102235</xdr:rowOff>
    </xdr:to>
    <xdr:sp macro="" textlink="">
      <xdr:nvSpPr>
        <xdr:cNvPr id="185" name="楕円 184"/>
        <xdr:cNvSpPr/>
      </xdr:nvSpPr>
      <xdr:spPr>
        <a:xfrm>
          <a:off x="2857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52070</xdr:rowOff>
    </xdr:from>
    <xdr:to>
      <xdr:col>19</xdr:col>
      <xdr:colOff>177800</xdr:colOff>
      <xdr:row>63</xdr:row>
      <xdr:rowOff>81915</xdr:rowOff>
    </xdr:to>
    <xdr:cxnSp macro="">
      <xdr:nvCxnSpPr>
        <xdr:cNvPr id="186" name="直線コネクタ 185"/>
        <xdr:cNvCxnSpPr/>
      </xdr:nvCxnSpPr>
      <xdr:spPr>
        <a:xfrm>
          <a:off x="2908300" y="108534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166370</xdr:rowOff>
    </xdr:from>
    <xdr:to>
      <xdr:col>10</xdr:col>
      <xdr:colOff>165100</xdr:colOff>
      <xdr:row>56</xdr:row>
      <xdr:rowOff>96520</xdr:rowOff>
    </xdr:to>
    <xdr:sp macro="" textlink="">
      <xdr:nvSpPr>
        <xdr:cNvPr id="187" name="楕円 186"/>
        <xdr:cNvSpPr/>
      </xdr:nvSpPr>
      <xdr:spPr>
        <a:xfrm>
          <a:off x="1968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45720</xdr:rowOff>
    </xdr:from>
    <xdr:to>
      <xdr:col>15</xdr:col>
      <xdr:colOff>50800</xdr:colOff>
      <xdr:row>63</xdr:row>
      <xdr:rowOff>52070</xdr:rowOff>
    </xdr:to>
    <xdr:cxnSp macro="">
      <xdr:nvCxnSpPr>
        <xdr:cNvPr id="188" name="直線コネクタ 187"/>
        <xdr:cNvCxnSpPr/>
      </xdr:nvCxnSpPr>
      <xdr:spPr>
        <a:xfrm>
          <a:off x="2019300" y="9646920"/>
          <a:ext cx="889000" cy="1206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101600</xdr:rowOff>
    </xdr:from>
    <xdr:ext cx="405130" cy="259080"/>
    <xdr:sp macro="" textlink="">
      <xdr:nvSpPr>
        <xdr:cNvPr id="189" name="n_1aveValue【体育館・プール】&#10;有形固定資産減価償却率"/>
        <xdr:cNvSpPr txBox="1"/>
      </xdr:nvSpPr>
      <xdr:spPr>
        <a:xfrm>
          <a:off x="3582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82550</xdr:rowOff>
    </xdr:from>
    <xdr:ext cx="403860" cy="259080"/>
    <xdr:sp macro="" textlink="">
      <xdr:nvSpPr>
        <xdr:cNvPr id="190" name="n_2aveValue【体育館・プール】&#10;有形固定資産減価償却率"/>
        <xdr:cNvSpPr txBox="1"/>
      </xdr:nvSpPr>
      <xdr:spPr>
        <a:xfrm>
          <a:off x="2705735" y="10026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40640</xdr:rowOff>
    </xdr:from>
    <xdr:ext cx="403860" cy="257810"/>
    <xdr:sp macro="" textlink="">
      <xdr:nvSpPr>
        <xdr:cNvPr id="191" name="n_3aveValue【体育館・プール】&#10;有形固定資産減価償却率"/>
        <xdr:cNvSpPr txBox="1"/>
      </xdr:nvSpPr>
      <xdr:spPr>
        <a:xfrm>
          <a:off x="1816735" y="10327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166370</xdr:rowOff>
    </xdr:from>
    <xdr:ext cx="403860" cy="257810"/>
    <xdr:sp macro="" textlink="">
      <xdr:nvSpPr>
        <xdr:cNvPr id="192" name="n_4aveValue【体育館・プール】&#10;有形固定資産減価償却率"/>
        <xdr:cNvSpPr txBox="1"/>
      </xdr:nvSpPr>
      <xdr:spPr>
        <a:xfrm>
          <a:off x="927735" y="9939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123825</xdr:rowOff>
    </xdr:from>
    <xdr:ext cx="405130" cy="257810"/>
    <xdr:sp macro="" textlink="">
      <xdr:nvSpPr>
        <xdr:cNvPr id="193" name="n_1mainValue【体育館・プール】&#10;有形固定資産減価償却率"/>
        <xdr:cNvSpPr txBox="1"/>
      </xdr:nvSpPr>
      <xdr:spPr>
        <a:xfrm>
          <a:off x="3582035" y="10925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93345</xdr:rowOff>
    </xdr:from>
    <xdr:ext cx="403860" cy="259080"/>
    <xdr:sp macro="" textlink="">
      <xdr:nvSpPr>
        <xdr:cNvPr id="194" name="n_2mainValue【体育館・プール】&#10;有形固定資産減価償却率"/>
        <xdr:cNvSpPr txBox="1"/>
      </xdr:nvSpPr>
      <xdr:spPr>
        <a:xfrm>
          <a:off x="2705735" y="10894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113030</xdr:rowOff>
    </xdr:from>
    <xdr:ext cx="403860" cy="259080"/>
    <xdr:sp macro="" textlink="">
      <xdr:nvSpPr>
        <xdr:cNvPr id="195" name="n_3mainValue【体育館・プール】&#10;有形固定資産減価償却率"/>
        <xdr:cNvSpPr txBox="1"/>
      </xdr:nvSpPr>
      <xdr:spPr>
        <a:xfrm>
          <a:off x="1816735" y="9371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04" name="テキスト ボックス 203"/>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6090" cy="257810"/>
    <xdr:sp macro="" textlink="">
      <xdr:nvSpPr>
        <xdr:cNvPr id="207" name="テキスト ボックス 206"/>
        <xdr:cNvSpPr txBox="1"/>
      </xdr:nvSpPr>
      <xdr:spPr>
        <a:xfrm>
          <a:off x="6136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6090" cy="257810"/>
    <xdr:sp macro="" textlink="">
      <xdr:nvSpPr>
        <xdr:cNvPr id="209" name="テキスト ボックス 208"/>
        <xdr:cNvSpPr txBox="1"/>
      </xdr:nvSpPr>
      <xdr:spPr>
        <a:xfrm>
          <a:off x="6136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6090" cy="257810"/>
    <xdr:sp macro="" textlink="">
      <xdr:nvSpPr>
        <xdr:cNvPr id="211" name="テキスト ボックス 210"/>
        <xdr:cNvSpPr txBox="1"/>
      </xdr:nvSpPr>
      <xdr:spPr>
        <a:xfrm>
          <a:off x="6136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6090" cy="257810"/>
    <xdr:sp macro="" textlink="">
      <xdr:nvSpPr>
        <xdr:cNvPr id="213" name="テキスト ボックス 212"/>
        <xdr:cNvSpPr txBox="1"/>
      </xdr:nvSpPr>
      <xdr:spPr>
        <a:xfrm>
          <a:off x="6136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15" name="テキスト ボックス 214"/>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103505</xdr:rowOff>
    </xdr:from>
    <xdr:to>
      <xdr:col>54</xdr:col>
      <xdr:colOff>189865</xdr:colOff>
      <xdr:row>63</xdr:row>
      <xdr:rowOff>162560</xdr:rowOff>
    </xdr:to>
    <xdr:cxnSp macro="">
      <xdr:nvCxnSpPr>
        <xdr:cNvPr id="217" name="直線コネクタ 216"/>
        <xdr:cNvCxnSpPr/>
      </xdr:nvCxnSpPr>
      <xdr:spPr>
        <a:xfrm flipV="1">
          <a:off x="10476865" y="987615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166370</xdr:rowOff>
    </xdr:from>
    <xdr:ext cx="469900" cy="257810"/>
    <xdr:sp macro="" textlink="">
      <xdr:nvSpPr>
        <xdr:cNvPr id="218" name="【体育館・プール】&#10;一人当たり面積最小値テキスト"/>
        <xdr:cNvSpPr txBox="1"/>
      </xdr:nvSpPr>
      <xdr:spPr>
        <a:xfrm>
          <a:off x="10515600" y="10967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162560</xdr:rowOff>
    </xdr:from>
    <xdr:to>
      <xdr:col>55</xdr:col>
      <xdr:colOff>88900</xdr:colOff>
      <xdr:row>63</xdr:row>
      <xdr:rowOff>162560</xdr:rowOff>
    </xdr:to>
    <xdr:cxnSp macro="">
      <xdr:nvCxnSpPr>
        <xdr:cNvPr id="219" name="直線コネクタ 218"/>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50165</xdr:rowOff>
    </xdr:from>
    <xdr:ext cx="469900" cy="259080"/>
    <xdr:sp macro="" textlink="">
      <xdr:nvSpPr>
        <xdr:cNvPr id="220" name="【体育館・プール】&#10;一人当たり面積最大値テキスト"/>
        <xdr:cNvSpPr txBox="1"/>
      </xdr:nvSpPr>
      <xdr:spPr>
        <a:xfrm>
          <a:off x="10515600" y="965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103505</xdr:rowOff>
    </xdr:from>
    <xdr:to>
      <xdr:col>55</xdr:col>
      <xdr:colOff>88900</xdr:colOff>
      <xdr:row>57</xdr:row>
      <xdr:rowOff>103505</xdr:rowOff>
    </xdr:to>
    <xdr:cxnSp macro="">
      <xdr:nvCxnSpPr>
        <xdr:cNvPr id="221" name="直線コネクタ 220"/>
        <xdr:cNvCxnSpPr/>
      </xdr:nvCxnSpPr>
      <xdr:spPr>
        <a:xfrm>
          <a:off x="10388600" y="987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155575</xdr:rowOff>
    </xdr:from>
    <xdr:ext cx="469900" cy="257810"/>
    <xdr:sp macro="" textlink="">
      <xdr:nvSpPr>
        <xdr:cNvPr id="222" name="【体育館・プール】&#10;一人当たり面積平均値テキスト"/>
        <xdr:cNvSpPr txBox="1"/>
      </xdr:nvSpPr>
      <xdr:spPr>
        <a:xfrm>
          <a:off x="10515600" y="106140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132715</xdr:rowOff>
    </xdr:from>
    <xdr:to>
      <xdr:col>55</xdr:col>
      <xdr:colOff>50800</xdr:colOff>
      <xdr:row>63</xdr:row>
      <xdr:rowOff>63500</xdr:rowOff>
    </xdr:to>
    <xdr:sp macro="" textlink="">
      <xdr:nvSpPr>
        <xdr:cNvPr id="223" name="フローチャート: 判断 222"/>
        <xdr:cNvSpPr/>
      </xdr:nvSpPr>
      <xdr:spPr>
        <a:xfrm>
          <a:off x="10426700" y="10762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137795</xdr:rowOff>
    </xdr:from>
    <xdr:to>
      <xdr:col>50</xdr:col>
      <xdr:colOff>165100</xdr:colOff>
      <xdr:row>63</xdr:row>
      <xdr:rowOff>67945</xdr:rowOff>
    </xdr:to>
    <xdr:sp macro="" textlink="">
      <xdr:nvSpPr>
        <xdr:cNvPr id="224" name="フローチャート: 判断 223"/>
        <xdr:cNvSpPr/>
      </xdr:nvSpPr>
      <xdr:spPr>
        <a:xfrm>
          <a:off x="9588500" y="107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143510</xdr:rowOff>
    </xdr:from>
    <xdr:to>
      <xdr:col>46</xdr:col>
      <xdr:colOff>38100</xdr:colOff>
      <xdr:row>63</xdr:row>
      <xdr:rowOff>73025</xdr:rowOff>
    </xdr:to>
    <xdr:sp macro="" textlink="">
      <xdr:nvSpPr>
        <xdr:cNvPr id="225" name="フローチャート: 判断 224"/>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143510</xdr:rowOff>
    </xdr:from>
    <xdr:to>
      <xdr:col>41</xdr:col>
      <xdr:colOff>101600</xdr:colOff>
      <xdr:row>63</xdr:row>
      <xdr:rowOff>73025</xdr:rowOff>
    </xdr:to>
    <xdr:sp macro="" textlink="">
      <xdr:nvSpPr>
        <xdr:cNvPr id="226" name="フローチャート: 判断 225"/>
        <xdr:cNvSpPr/>
      </xdr:nvSpPr>
      <xdr:spPr>
        <a:xfrm>
          <a:off x="7810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635</xdr:rowOff>
    </xdr:from>
    <xdr:to>
      <xdr:col>36</xdr:col>
      <xdr:colOff>165100</xdr:colOff>
      <xdr:row>63</xdr:row>
      <xdr:rowOff>102235</xdr:rowOff>
    </xdr:to>
    <xdr:sp macro="" textlink="">
      <xdr:nvSpPr>
        <xdr:cNvPr id="227" name="フローチャート: 判断 226"/>
        <xdr:cNvSpPr/>
      </xdr:nvSpPr>
      <xdr:spPr>
        <a:xfrm>
          <a:off x="6921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28" name="テキスト ボックス 227"/>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29" name="テキスト ボックス 228"/>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30" name="テキスト ボックス 229"/>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31" name="テキスト ボックス 230"/>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32" name="テキスト ボックス 231"/>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146050</xdr:rowOff>
    </xdr:from>
    <xdr:to>
      <xdr:col>55</xdr:col>
      <xdr:colOff>50800</xdr:colOff>
      <xdr:row>63</xdr:row>
      <xdr:rowOff>76200</xdr:rowOff>
    </xdr:to>
    <xdr:sp macro="" textlink="">
      <xdr:nvSpPr>
        <xdr:cNvPr id="233" name="楕円 232"/>
        <xdr:cNvSpPr/>
      </xdr:nvSpPr>
      <xdr:spPr>
        <a:xfrm>
          <a:off x="104267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124460</xdr:rowOff>
    </xdr:from>
    <xdr:ext cx="469900" cy="259080"/>
    <xdr:sp macro="" textlink="">
      <xdr:nvSpPr>
        <xdr:cNvPr id="234" name="【体育館・プール】&#10;一人当たり面積該当値テキスト"/>
        <xdr:cNvSpPr txBox="1"/>
      </xdr:nvSpPr>
      <xdr:spPr>
        <a:xfrm>
          <a:off x="10515600" y="1075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147320</xdr:rowOff>
    </xdr:from>
    <xdr:to>
      <xdr:col>50</xdr:col>
      <xdr:colOff>165100</xdr:colOff>
      <xdr:row>63</xdr:row>
      <xdr:rowOff>77470</xdr:rowOff>
    </xdr:to>
    <xdr:sp macro="" textlink="">
      <xdr:nvSpPr>
        <xdr:cNvPr id="235" name="楕円 234"/>
        <xdr:cNvSpPr/>
      </xdr:nvSpPr>
      <xdr:spPr>
        <a:xfrm>
          <a:off x="9588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25400</xdr:rowOff>
    </xdr:from>
    <xdr:to>
      <xdr:col>55</xdr:col>
      <xdr:colOff>0</xdr:colOff>
      <xdr:row>63</xdr:row>
      <xdr:rowOff>26670</xdr:rowOff>
    </xdr:to>
    <xdr:cxnSp macro="">
      <xdr:nvCxnSpPr>
        <xdr:cNvPr id="236" name="直線コネクタ 235"/>
        <xdr:cNvCxnSpPr/>
      </xdr:nvCxnSpPr>
      <xdr:spPr>
        <a:xfrm flipV="1">
          <a:off x="9639300" y="108267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149225</xdr:rowOff>
    </xdr:from>
    <xdr:to>
      <xdr:col>46</xdr:col>
      <xdr:colOff>38100</xdr:colOff>
      <xdr:row>63</xdr:row>
      <xdr:rowOff>79375</xdr:rowOff>
    </xdr:to>
    <xdr:sp macro="" textlink="">
      <xdr:nvSpPr>
        <xdr:cNvPr id="237" name="楕円 236"/>
        <xdr:cNvSpPr/>
      </xdr:nvSpPr>
      <xdr:spPr>
        <a:xfrm>
          <a:off x="8699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26670</xdr:rowOff>
    </xdr:from>
    <xdr:to>
      <xdr:col>50</xdr:col>
      <xdr:colOff>114300</xdr:colOff>
      <xdr:row>63</xdr:row>
      <xdr:rowOff>29210</xdr:rowOff>
    </xdr:to>
    <xdr:cxnSp macro="">
      <xdr:nvCxnSpPr>
        <xdr:cNvPr id="238" name="直線コネクタ 237"/>
        <xdr:cNvCxnSpPr/>
      </xdr:nvCxnSpPr>
      <xdr:spPr>
        <a:xfrm flipV="1">
          <a:off x="8750300" y="10828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39" name="楕円 238"/>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29210</xdr:rowOff>
    </xdr:from>
    <xdr:to>
      <xdr:col>45</xdr:col>
      <xdr:colOff>177800</xdr:colOff>
      <xdr:row>63</xdr:row>
      <xdr:rowOff>114300</xdr:rowOff>
    </xdr:to>
    <xdr:cxnSp macro="">
      <xdr:nvCxnSpPr>
        <xdr:cNvPr id="240" name="直線コネクタ 239"/>
        <xdr:cNvCxnSpPr/>
      </xdr:nvCxnSpPr>
      <xdr:spPr>
        <a:xfrm flipV="1">
          <a:off x="7861300" y="108305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84455</xdr:rowOff>
    </xdr:from>
    <xdr:ext cx="469900" cy="259080"/>
    <xdr:sp macro="" textlink="">
      <xdr:nvSpPr>
        <xdr:cNvPr id="241" name="n_1aveValue【体育館・プール】&#10;一人当たり面積"/>
        <xdr:cNvSpPr txBox="1"/>
      </xdr:nvSpPr>
      <xdr:spPr>
        <a:xfrm>
          <a:off x="9391650" y="1054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89535</xdr:rowOff>
    </xdr:from>
    <xdr:ext cx="468630" cy="257810"/>
    <xdr:sp macro="" textlink="">
      <xdr:nvSpPr>
        <xdr:cNvPr id="242" name="n_2aveValue【体育館・プール】&#10;一人当たり面積"/>
        <xdr:cNvSpPr txBox="1"/>
      </xdr:nvSpPr>
      <xdr:spPr>
        <a:xfrm>
          <a:off x="8515350" y="10547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89535</xdr:rowOff>
    </xdr:from>
    <xdr:ext cx="468630" cy="257810"/>
    <xdr:sp macro="" textlink="">
      <xdr:nvSpPr>
        <xdr:cNvPr id="243" name="n_3aveValue【体育館・プール】&#10;一人当たり面積"/>
        <xdr:cNvSpPr txBox="1"/>
      </xdr:nvSpPr>
      <xdr:spPr>
        <a:xfrm>
          <a:off x="7626350" y="10547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118745</xdr:rowOff>
    </xdr:from>
    <xdr:ext cx="468630" cy="259080"/>
    <xdr:sp macro="" textlink="">
      <xdr:nvSpPr>
        <xdr:cNvPr id="244" name="n_4aveValue【体育館・プール】&#10;一人当たり面積"/>
        <xdr:cNvSpPr txBox="1"/>
      </xdr:nvSpPr>
      <xdr:spPr>
        <a:xfrm>
          <a:off x="6737350" y="10577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68580</xdr:rowOff>
    </xdr:from>
    <xdr:ext cx="469900" cy="259080"/>
    <xdr:sp macro="" textlink="">
      <xdr:nvSpPr>
        <xdr:cNvPr id="245" name="n_1mainValue【体育館・プール】&#10;一人当たり面積"/>
        <xdr:cNvSpPr txBox="1"/>
      </xdr:nvSpPr>
      <xdr:spPr>
        <a:xfrm>
          <a:off x="9391650" y="1086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70485</xdr:rowOff>
    </xdr:from>
    <xdr:ext cx="468630" cy="259080"/>
    <xdr:sp macro="" textlink="">
      <xdr:nvSpPr>
        <xdr:cNvPr id="246" name="n_2mainValue【体育館・プール】&#10;一人当たり面積"/>
        <xdr:cNvSpPr txBox="1"/>
      </xdr:nvSpPr>
      <xdr:spPr>
        <a:xfrm>
          <a:off x="8515350" y="10871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156210</xdr:rowOff>
    </xdr:from>
    <xdr:ext cx="468630" cy="257810"/>
    <xdr:sp macro="" textlink="">
      <xdr:nvSpPr>
        <xdr:cNvPr id="247" name="n_3mainValue【体育館・プール】&#10;一人当たり面積"/>
        <xdr:cNvSpPr txBox="1"/>
      </xdr:nvSpPr>
      <xdr:spPr>
        <a:xfrm>
          <a:off x="7626350" y="10957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56" name="テキスト ボックス 255"/>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58" name="テキスト ボックス 257"/>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60" name="テキスト ボックス 259"/>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2" name="テキスト ボックス 26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4" name="テキスト ボックス 26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66" name="テキスト ボックス 265"/>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68" name="テキスト ボックス 26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70" name="テキスト ボックス 269"/>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6350</xdr:rowOff>
    </xdr:from>
    <xdr:to>
      <xdr:col>24</xdr:col>
      <xdr:colOff>62865</xdr:colOff>
      <xdr:row>86</xdr:row>
      <xdr:rowOff>114300</xdr:rowOff>
    </xdr:to>
    <xdr:cxnSp macro="">
      <xdr:nvCxnSpPr>
        <xdr:cNvPr id="272" name="直線コネクタ 271"/>
        <xdr:cNvCxnSpPr/>
      </xdr:nvCxnSpPr>
      <xdr:spPr>
        <a:xfrm flipV="1">
          <a:off x="4634865" y="1337945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73"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123825</xdr:rowOff>
    </xdr:from>
    <xdr:ext cx="405130" cy="257810"/>
    <xdr:sp macro="" textlink="">
      <xdr:nvSpPr>
        <xdr:cNvPr id="275" name="【福祉施設】&#10;有形固定資産減価償却率最大値テキスト"/>
        <xdr:cNvSpPr txBox="1"/>
      </xdr:nvSpPr>
      <xdr:spPr>
        <a:xfrm>
          <a:off x="4673600" y="131540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6350</xdr:rowOff>
    </xdr:from>
    <xdr:to>
      <xdr:col>24</xdr:col>
      <xdr:colOff>152400</xdr:colOff>
      <xdr:row>78</xdr:row>
      <xdr:rowOff>6350</xdr:rowOff>
    </xdr:to>
    <xdr:cxnSp macro="">
      <xdr:nvCxnSpPr>
        <xdr:cNvPr id="276" name="直線コネクタ 275"/>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139700</xdr:rowOff>
    </xdr:from>
    <xdr:ext cx="405130" cy="259080"/>
    <xdr:sp macro="" textlink="">
      <xdr:nvSpPr>
        <xdr:cNvPr id="277" name="【福祉施設】&#10;有形固定資産減価償却率平均値テキスト"/>
        <xdr:cNvSpPr txBox="1"/>
      </xdr:nvSpPr>
      <xdr:spPr>
        <a:xfrm>
          <a:off x="4673600" y="13855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116840</xdr:rowOff>
    </xdr:from>
    <xdr:to>
      <xdr:col>24</xdr:col>
      <xdr:colOff>114300</xdr:colOff>
      <xdr:row>82</xdr:row>
      <xdr:rowOff>46990</xdr:rowOff>
    </xdr:to>
    <xdr:sp macro="" textlink="">
      <xdr:nvSpPr>
        <xdr:cNvPr id="278" name="フローチャート: 判断 277"/>
        <xdr:cNvSpPr/>
      </xdr:nvSpPr>
      <xdr:spPr>
        <a:xfrm>
          <a:off x="4584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76835</xdr:rowOff>
    </xdr:from>
    <xdr:to>
      <xdr:col>20</xdr:col>
      <xdr:colOff>38100</xdr:colOff>
      <xdr:row>82</xdr:row>
      <xdr:rowOff>6985</xdr:rowOff>
    </xdr:to>
    <xdr:sp macro="" textlink="">
      <xdr:nvSpPr>
        <xdr:cNvPr id="279" name="フローチャート: 判断 278"/>
        <xdr:cNvSpPr/>
      </xdr:nvSpPr>
      <xdr:spPr>
        <a:xfrm>
          <a:off x="3746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3" name="テキスト ボックス 28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4" name="テキスト ボックス 28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5" name="テキスト ボックス 28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6" name="テキスト ボックス 28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7" name="テキスト ボックス 28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88" name="楕円 287"/>
        <xdr:cNvSpPr/>
      </xdr:nvSpPr>
      <xdr:spPr>
        <a:xfrm>
          <a:off x="4584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110490</xdr:rowOff>
    </xdr:from>
    <xdr:ext cx="405130" cy="257810"/>
    <xdr:sp macro="" textlink="">
      <xdr:nvSpPr>
        <xdr:cNvPr id="289" name="【福祉施設】&#10;有形固定資産減価償却率該当値テキスト"/>
        <xdr:cNvSpPr txBox="1"/>
      </xdr:nvSpPr>
      <xdr:spPr>
        <a:xfrm>
          <a:off x="4673600" y="139979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290" name="楕円 289"/>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82</xdr:row>
      <xdr:rowOff>11430</xdr:rowOff>
    </xdr:to>
    <xdr:cxnSp macro="">
      <xdr:nvCxnSpPr>
        <xdr:cNvPr id="291" name="直線コネクタ 290"/>
        <xdr:cNvCxnSpPr/>
      </xdr:nvCxnSpPr>
      <xdr:spPr>
        <a:xfrm>
          <a:off x="3797300" y="1394650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130175</xdr:rowOff>
    </xdr:from>
    <xdr:to>
      <xdr:col>15</xdr:col>
      <xdr:colOff>101600</xdr:colOff>
      <xdr:row>81</xdr:row>
      <xdr:rowOff>60325</xdr:rowOff>
    </xdr:to>
    <xdr:sp macro="" textlink="">
      <xdr:nvSpPr>
        <xdr:cNvPr id="292" name="楕円 291"/>
        <xdr:cNvSpPr/>
      </xdr:nvSpPr>
      <xdr:spPr>
        <a:xfrm>
          <a:off x="2857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xdr:rowOff>
    </xdr:from>
    <xdr:to>
      <xdr:col>19</xdr:col>
      <xdr:colOff>177800</xdr:colOff>
      <xdr:row>81</xdr:row>
      <xdr:rowOff>59055</xdr:rowOff>
    </xdr:to>
    <xdr:cxnSp macro="">
      <xdr:nvCxnSpPr>
        <xdr:cNvPr id="293" name="直線コネクタ 292"/>
        <xdr:cNvCxnSpPr/>
      </xdr:nvCxnSpPr>
      <xdr:spPr>
        <a:xfrm>
          <a:off x="2908300" y="1389697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162560</xdr:rowOff>
    </xdr:from>
    <xdr:to>
      <xdr:col>10</xdr:col>
      <xdr:colOff>165100</xdr:colOff>
      <xdr:row>81</xdr:row>
      <xdr:rowOff>92710</xdr:rowOff>
    </xdr:to>
    <xdr:sp macro="" textlink="">
      <xdr:nvSpPr>
        <xdr:cNvPr id="294" name="楕円 293"/>
        <xdr:cNvSpPr/>
      </xdr:nvSpPr>
      <xdr:spPr>
        <a:xfrm>
          <a:off x="19685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xdr:rowOff>
    </xdr:from>
    <xdr:to>
      <xdr:col>15</xdr:col>
      <xdr:colOff>50800</xdr:colOff>
      <xdr:row>81</xdr:row>
      <xdr:rowOff>41910</xdr:rowOff>
    </xdr:to>
    <xdr:cxnSp macro="">
      <xdr:nvCxnSpPr>
        <xdr:cNvPr id="295" name="直線コネクタ 294"/>
        <xdr:cNvCxnSpPr/>
      </xdr:nvCxnSpPr>
      <xdr:spPr>
        <a:xfrm flipV="1">
          <a:off x="2019300" y="138969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169545</xdr:rowOff>
    </xdr:from>
    <xdr:ext cx="405130" cy="257810"/>
    <xdr:sp macro="" textlink="">
      <xdr:nvSpPr>
        <xdr:cNvPr id="296" name="n_1aveValue【福祉施設】&#10;有形固定資産減価償却率"/>
        <xdr:cNvSpPr txBox="1"/>
      </xdr:nvSpPr>
      <xdr:spPr>
        <a:xfrm>
          <a:off x="3582035" y="140569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148590</xdr:rowOff>
    </xdr:from>
    <xdr:ext cx="403860" cy="259080"/>
    <xdr:sp macro="" textlink="">
      <xdr:nvSpPr>
        <xdr:cNvPr id="297" name="n_2aveValue【福祉施設】&#10;有形固定資産減価償却率"/>
        <xdr:cNvSpPr txBox="1"/>
      </xdr:nvSpPr>
      <xdr:spPr>
        <a:xfrm>
          <a:off x="2705735" y="14036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144780</xdr:rowOff>
    </xdr:from>
    <xdr:ext cx="403860" cy="257810"/>
    <xdr:sp macro="" textlink="">
      <xdr:nvSpPr>
        <xdr:cNvPr id="298" name="n_3aveValue【福祉施設】&#10;有形固定資産減価償却率"/>
        <xdr:cNvSpPr txBox="1"/>
      </xdr:nvSpPr>
      <xdr:spPr>
        <a:xfrm>
          <a:off x="1816735" y="14032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170180</xdr:rowOff>
    </xdr:from>
    <xdr:ext cx="403860" cy="259080"/>
    <xdr:sp macro="" textlink="">
      <xdr:nvSpPr>
        <xdr:cNvPr id="299" name="n_4aveValue【福祉施設】&#10;有形固定資産減価償却率"/>
        <xdr:cNvSpPr txBox="1"/>
      </xdr:nvSpPr>
      <xdr:spPr>
        <a:xfrm>
          <a:off x="927735" y="13714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126365</xdr:rowOff>
    </xdr:from>
    <xdr:ext cx="405130" cy="259080"/>
    <xdr:sp macro="" textlink="">
      <xdr:nvSpPr>
        <xdr:cNvPr id="300" name="n_1mainValue【福祉施設】&#10;有形固定資産減価償却率"/>
        <xdr:cNvSpPr txBox="1"/>
      </xdr:nvSpPr>
      <xdr:spPr>
        <a:xfrm>
          <a:off x="3582035" y="13670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76835</xdr:rowOff>
    </xdr:from>
    <xdr:ext cx="403860" cy="257810"/>
    <xdr:sp macro="" textlink="">
      <xdr:nvSpPr>
        <xdr:cNvPr id="301" name="n_2mainValue【福祉施設】&#10;有形固定資産減価償却率"/>
        <xdr:cNvSpPr txBox="1"/>
      </xdr:nvSpPr>
      <xdr:spPr>
        <a:xfrm>
          <a:off x="2705735" y="13621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109220</xdr:rowOff>
    </xdr:from>
    <xdr:ext cx="403860" cy="257810"/>
    <xdr:sp macro="" textlink="">
      <xdr:nvSpPr>
        <xdr:cNvPr id="302" name="n_3mainValue【福祉施設】&#10;有形固定資産減価償却率"/>
        <xdr:cNvSpPr txBox="1"/>
      </xdr:nvSpPr>
      <xdr:spPr>
        <a:xfrm>
          <a:off x="1816735" y="13653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11" name="テキスト ボックス 31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14" name="テキスト ボックス 313"/>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16" name="テキスト ボックス 315"/>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18" name="テキスト ボックス 317"/>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20" name="テキスト ボックス 319"/>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22" name="テキスト ボックス 321"/>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24" name="テキスト ボックス 323"/>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154940</xdr:rowOff>
    </xdr:from>
    <xdr:to>
      <xdr:col>54</xdr:col>
      <xdr:colOff>189865</xdr:colOff>
      <xdr:row>86</xdr:row>
      <xdr:rowOff>107950</xdr:rowOff>
    </xdr:to>
    <xdr:cxnSp macro="">
      <xdr:nvCxnSpPr>
        <xdr:cNvPr id="326" name="直線コネクタ 325"/>
        <xdr:cNvCxnSpPr/>
      </xdr:nvCxnSpPr>
      <xdr:spPr>
        <a:xfrm flipV="1">
          <a:off x="10476865" y="1352804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7810"/>
    <xdr:sp macro="" textlink="">
      <xdr:nvSpPr>
        <xdr:cNvPr id="327" name="【福祉施設】&#10;一人当たり面積最小値テキスト"/>
        <xdr:cNvSpPr txBox="1"/>
      </xdr:nvSpPr>
      <xdr:spPr>
        <a:xfrm>
          <a:off x="10515600" y="14856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101600</xdr:rowOff>
    </xdr:from>
    <xdr:ext cx="469900" cy="259080"/>
    <xdr:sp macro="" textlink="">
      <xdr:nvSpPr>
        <xdr:cNvPr id="329" name="【福祉施設】&#10;一人当たり面積最大値テキスト"/>
        <xdr:cNvSpPr txBox="1"/>
      </xdr:nvSpPr>
      <xdr:spPr>
        <a:xfrm>
          <a:off x="10515600" y="1330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154940</xdr:rowOff>
    </xdr:from>
    <xdr:to>
      <xdr:col>55</xdr:col>
      <xdr:colOff>88900</xdr:colOff>
      <xdr:row>78</xdr:row>
      <xdr:rowOff>154940</xdr:rowOff>
    </xdr:to>
    <xdr:cxnSp macro="">
      <xdr:nvCxnSpPr>
        <xdr:cNvPr id="330" name="直線コネクタ 329"/>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25400</xdr:rowOff>
    </xdr:from>
    <xdr:ext cx="469900" cy="259080"/>
    <xdr:sp macro="" textlink="">
      <xdr:nvSpPr>
        <xdr:cNvPr id="331" name="【福祉施設】&#10;一人当たり面積平均値テキスト"/>
        <xdr:cNvSpPr txBox="1"/>
      </xdr:nvSpPr>
      <xdr:spPr>
        <a:xfrm>
          <a:off x="10515600" y="14598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46990</xdr:rowOff>
    </xdr:from>
    <xdr:to>
      <xdr:col>55</xdr:col>
      <xdr:colOff>50800</xdr:colOff>
      <xdr:row>85</xdr:row>
      <xdr:rowOff>148590</xdr:rowOff>
    </xdr:to>
    <xdr:sp macro="" textlink="">
      <xdr:nvSpPr>
        <xdr:cNvPr id="332" name="フローチャート: 判断 331"/>
        <xdr:cNvSpPr/>
      </xdr:nvSpPr>
      <xdr:spPr>
        <a:xfrm>
          <a:off x="104267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46990</xdr:rowOff>
    </xdr:from>
    <xdr:to>
      <xdr:col>50</xdr:col>
      <xdr:colOff>165100</xdr:colOff>
      <xdr:row>85</xdr:row>
      <xdr:rowOff>148590</xdr:rowOff>
    </xdr:to>
    <xdr:sp macro="" textlink="">
      <xdr:nvSpPr>
        <xdr:cNvPr id="333" name="フローチャート: 判断 332"/>
        <xdr:cNvSpPr/>
      </xdr:nvSpPr>
      <xdr:spPr>
        <a:xfrm>
          <a:off x="9588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7" name="テキスト ボックス 33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8" name="テキスト ボックス 33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9" name="テキスト ボックス 33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0" name="テキスト ボックス 33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1" name="テキスト ボックス 34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20320</xdr:rowOff>
    </xdr:from>
    <xdr:to>
      <xdr:col>55</xdr:col>
      <xdr:colOff>50800</xdr:colOff>
      <xdr:row>85</xdr:row>
      <xdr:rowOff>121920</xdr:rowOff>
    </xdr:to>
    <xdr:sp macro="" textlink="">
      <xdr:nvSpPr>
        <xdr:cNvPr id="342" name="楕円 341"/>
        <xdr:cNvSpPr/>
      </xdr:nvSpPr>
      <xdr:spPr>
        <a:xfrm>
          <a:off x="104267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43180</xdr:rowOff>
    </xdr:from>
    <xdr:ext cx="469900" cy="257810"/>
    <xdr:sp macro="" textlink="">
      <xdr:nvSpPr>
        <xdr:cNvPr id="343" name="【福祉施設】&#10;一人当たり面積該当値テキスト"/>
        <xdr:cNvSpPr txBox="1"/>
      </xdr:nvSpPr>
      <xdr:spPr>
        <a:xfrm>
          <a:off x="10515600" y="14444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34290</xdr:rowOff>
    </xdr:from>
    <xdr:to>
      <xdr:col>50</xdr:col>
      <xdr:colOff>165100</xdr:colOff>
      <xdr:row>85</xdr:row>
      <xdr:rowOff>135890</xdr:rowOff>
    </xdr:to>
    <xdr:sp macro="" textlink="">
      <xdr:nvSpPr>
        <xdr:cNvPr id="344" name="楕円 343"/>
        <xdr:cNvSpPr/>
      </xdr:nvSpPr>
      <xdr:spPr>
        <a:xfrm>
          <a:off x="95885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71120</xdr:rowOff>
    </xdr:from>
    <xdr:to>
      <xdr:col>55</xdr:col>
      <xdr:colOff>0</xdr:colOff>
      <xdr:row>85</xdr:row>
      <xdr:rowOff>85090</xdr:rowOff>
    </xdr:to>
    <xdr:cxnSp macro="">
      <xdr:nvCxnSpPr>
        <xdr:cNvPr id="345" name="直線コネクタ 344"/>
        <xdr:cNvCxnSpPr/>
      </xdr:nvCxnSpPr>
      <xdr:spPr>
        <a:xfrm flipV="1">
          <a:off x="9639300" y="146443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36830</xdr:rowOff>
    </xdr:from>
    <xdr:to>
      <xdr:col>46</xdr:col>
      <xdr:colOff>38100</xdr:colOff>
      <xdr:row>85</xdr:row>
      <xdr:rowOff>138430</xdr:rowOff>
    </xdr:to>
    <xdr:sp macro="" textlink="">
      <xdr:nvSpPr>
        <xdr:cNvPr id="346" name="楕円 345"/>
        <xdr:cNvSpPr/>
      </xdr:nvSpPr>
      <xdr:spPr>
        <a:xfrm>
          <a:off x="8699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85090</xdr:rowOff>
    </xdr:from>
    <xdr:to>
      <xdr:col>50</xdr:col>
      <xdr:colOff>114300</xdr:colOff>
      <xdr:row>85</xdr:row>
      <xdr:rowOff>87630</xdr:rowOff>
    </xdr:to>
    <xdr:cxnSp macro="">
      <xdr:nvCxnSpPr>
        <xdr:cNvPr id="347" name="直線コネクタ 346"/>
        <xdr:cNvCxnSpPr/>
      </xdr:nvCxnSpPr>
      <xdr:spPr>
        <a:xfrm flipV="1">
          <a:off x="8750300" y="14658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39370</xdr:rowOff>
    </xdr:from>
    <xdr:to>
      <xdr:col>41</xdr:col>
      <xdr:colOff>101600</xdr:colOff>
      <xdr:row>85</xdr:row>
      <xdr:rowOff>140970</xdr:rowOff>
    </xdr:to>
    <xdr:sp macro="" textlink="">
      <xdr:nvSpPr>
        <xdr:cNvPr id="348" name="楕円 347"/>
        <xdr:cNvSpPr/>
      </xdr:nvSpPr>
      <xdr:spPr>
        <a:xfrm>
          <a:off x="78105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87630</xdr:rowOff>
    </xdr:from>
    <xdr:to>
      <xdr:col>45</xdr:col>
      <xdr:colOff>177800</xdr:colOff>
      <xdr:row>85</xdr:row>
      <xdr:rowOff>90170</xdr:rowOff>
    </xdr:to>
    <xdr:cxnSp macro="">
      <xdr:nvCxnSpPr>
        <xdr:cNvPr id="349" name="直線コネクタ 348"/>
        <xdr:cNvCxnSpPr/>
      </xdr:nvCxnSpPr>
      <xdr:spPr>
        <a:xfrm flipV="1">
          <a:off x="7861300" y="146608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139700</xdr:rowOff>
    </xdr:from>
    <xdr:ext cx="469900" cy="259080"/>
    <xdr:sp macro="" textlink="">
      <xdr:nvSpPr>
        <xdr:cNvPr id="350" name="n_1aveValue【福祉施設】&#10;一人当たり面積"/>
        <xdr:cNvSpPr txBox="1"/>
      </xdr:nvSpPr>
      <xdr:spPr>
        <a:xfrm>
          <a:off x="9391650" y="14712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142240</xdr:rowOff>
    </xdr:from>
    <xdr:ext cx="468630" cy="259080"/>
    <xdr:sp macro="" textlink="">
      <xdr:nvSpPr>
        <xdr:cNvPr id="351" name="n_2aveValue【福祉施設】&#10;一人当たり面積"/>
        <xdr:cNvSpPr txBox="1"/>
      </xdr:nvSpPr>
      <xdr:spPr>
        <a:xfrm>
          <a:off x="8515350" y="14715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132080</xdr:rowOff>
    </xdr:from>
    <xdr:ext cx="468630" cy="257810"/>
    <xdr:sp macro="" textlink="">
      <xdr:nvSpPr>
        <xdr:cNvPr id="352" name="n_3aveValue【福祉施設】&#10;一人当たり面積"/>
        <xdr:cNvSpPr txBox="1"/>
      </xdr:nvSpPr>
      <xdr:spPr>
        <a:xfrm>
          <a:off x="7626350" y="14705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27940</xdr:rowOff>
    </xdr:from>
    <xdr:ext cx="468630" cy="259080"/>
    <xdr:sp macro="" textlink="">
      <xdr:nvSpPr>
        <xdr:cNvPr id="353" name="n_4aveValue【福祉施設】&#10;一人当たり面積"/>
        <xdr:cNvSpPr txBox="1"/>
      </xdr:nvSpPr>
      <xdr:spPr>
        <a:xfrm>
          <a:off x="6737350" y="14429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152400</xdr:rowOff>
    </xdr:from>
    <xdr:ext cx="469900" cy="259080"/>
    <xdr:sp macro="" textlink="">
      <xdr:nvSpPr>
        <xdr:cNvPr id="354" name="n_1mainValue【福祉施設】&#10;一人当たり面積"/>
        <xdr:cNvSpPr txBox="1"/>
      </xdr:nvSpPr>
      <xdr:spPr>
        <a:xfrm>
          <a:off x="9391650" y="1438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154940</xdr:rowOff>
    </xdr:from>
    <xdr:ext cx="468630" cy="257810"/>
    <xdr:sp macro="" textlink="">
      <xdr:nvSpPr>
        <xdr:cNvPr id="355" name="n_2mainValue【福祉施設】&#10;一人当たり面積"/>
        <xdr:cNvSpPr txBox="1"/>
      </xdr:nvSpPr>
      <xdr:spPr>
        <a:xfrm>
          <a:off x="8515350" y="14385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157480</xdr:rowOff>
    </xdr:from>
    <xdr:ext cx="468630" cy="257810"/>
    <xdr:sp macro="" textlink="">
      <xdr:nvSpPr>
        <xdr:cNvPr id="356" name="n_3mainValue【福祉施設】&#10;一人当たり面積"/>
        <xdr:cNvSpPr txBox="1"/>
      </xdr:nvSpPr>
      <xdr:spPr>
        <a:xfrm>
          <a:off x="7626350" y="14387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65" name="テキスト ボックス 364"/>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67" name="テキスト ボックス 366"/>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369" name="テキスト ボックス 368"/>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71" name="テキスト ボックス 370"/>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73" name="テキスト ボックス 37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75" name="テキスト ボックス 37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7820" cy="257810"/>
    <xdr:sp macro="" textlink="">
      <xdr:nvSpPr>
        <xdr:cNvPr id="377" name="テキスト ボックス 376"/>
        <xdr:cNvSpPr txBox="1"/>
      </xdr:nvSpPr>
      <xdr:spPr>
        <a:xfrm>
          <a:off x="422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9900" cy="259080"/>
    <xdr:sp macro="" textlink="">
      <xdr:nvSpPr>
        <xdr:cNvPr id="381"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340360" cy="259080"/>
    <xdr:sp macro="" textlink="">
      <xdr:nvSpPr>
        <xdr:cNvPr id="383"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104140</xdr:rowOff>
    </xdr:from>
    <xdr:ext cx="405130" cy="259080"/>
    <xdr:sp macro="" textlink="">
      <xdr:nvSpPr>
        <xdr:cNvPr id="385" name="【市民会館】&#10;有形固定資産減価償却率平均値テキスト"/>
        <xdr:cNvSpPr txBox="1"/>
      </xdr:nvSpPr>
      <xdr:spPr>
        <a:xfrm>
          <a:off x="4673600" y="17592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54610</xdr:rowOff>
    </xdr:from>
    <xdr:to>
      <xdr:col>15</xdr:col>
      <xdr:colOff>101600</xdr:colOff>
      <xdr:row>103</xdr:row>
      <xdr:rowOff>156210</xdr:rowOff>
    </xdr:to>
    <xdr:sp macro="" textlink="">
      <xdr:nvSpPr>
        <xdr:cNvPr id="388" name="フローチャート: 判断 387"/>
        <xdr:cNvSpPr/>
      </xdr:nvSpPr>
      <xdr:spPr>
        <a:xfrm>
          <a:off x="2857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1" name="テキスト ボックス 39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92" name="テキスト ボックス 39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3" name="テキスト ボックス 39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94" name="テキスト ボックス 39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95" name="テキスト ボックス 39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111760</xdr:rowOff>
    </xdr:from>
    <xdr:to>
      <xdr:col>24</xdr:col>
      <xdr:colOff>114300</xdr:colOff>
      <xdr:row>104</xdr:row>
      <xdr:rowOff>41910</xdr:rowOff>
    </xdr:to>
    <xdr:sp macro="" textlink="">
      <xdr:nvSpPr>
        <xdr:cNvPr id="396" name="楕円 395"/>
        <xdr:cNvSpPr/>
      </xdr:nvSpPr>
      <xdr:spPr>
        <a:xfrm>
          <a:off x="4584700" y="177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90170</xdr:rowOff>
    </xdr:from>
    <xdr:ext cx="405130" cy="259080"/>
    <xdr:sp macro="" textlink="">
      <xdr:nvSpPr>
        <xdr:cNvPr id="397" name="【市民会館】&#10;有形固定資産減価償却率該当値テキスト"/>
        <xdr:cNvSpPr txBox="1"/>
      </xdr:nvSpPr>
      <xdr:spPr>
        <a:xfrm>
          <a:off x="4673600" y="1774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129540</xdr:rowOff>
    </xdr:from>
    <xdr:to>
      <xdr:col>20</xdr:col>
      <xdr:colOff>38100</xdr:colOff>
      <xdr:row>104</xdr:row>
      <xdr:rowOff>59690</xdr:rowOff>
    </xdr:to>
    <xdr:sp macro="" textlink="">
      <xdr:nvSpPr>
        <xdr:cNvPr id="398" name="楕円 397"/>
        <xdr:cNvSpPr/>
      </xdr:nvSpPr>
      <xdr:spPr>
        <a:xfrm>
          <a:off x="3746500" y="177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162560</xdr:rowOff>
    </xdr:from>
    <xdr:to>
      <xdr:col>24</xdr:col>
      <xdr:colOff>63500</xdr:colOff>
      <xdr:row>104</xdr:row>
      <xdr:rowOff>8890</xdr:rowOff>
    </xdr:to>
    <xdr:cxnSp macro="">
      <xdr:nvCxnSpPr>
        <xdr:cNvPr id="399" name="直線コネクタ 398"/>
        <xdr:cNvCxnSpPr/>
      </xdr:nvCxnSpPr>
      <xdr:spPr>
        <a:xfrm flipV="1">
          <a:off x="3797300" y="178219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105410</xdr:rowOff>
    </xdr:from>
    <xdr:to>
      <xdr:col>15</xdr:col>
      <xdr:colOff>101600</xdr:colOff>
      <xdr:row>104</xdr:row>
      <xdr:rowOff>35560</xdr:rowOff>
    </xdr:to>
    <xdr:sp macro="" textlink="">
      <xdr:nvSpPr>
        <xdr:cNvPr id="400" name="楕円 399"/>
        <xdr:cNvSpPr/>
      </xdr:nvSpPr>
      <xdr:spPr>
        <a:xfrm>
          <a:off x="2857500" y="177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156210</xdr:rowOff>
    </xdr:from>
    <xdr:to>
      <xdr:col>19</xdr:col>
      <xdr:colOff>177800</xdr:colOff>
      <xdr:row>104</xdr:row>
      <xdr:rowOff>8890</xdr:rowOff>
    </xdr:to>
    <xdr:cxnSp macro="">
      <xdr:nvCxnSpPr>
        <xdr:cNvPr id="401" name="直線コネクタ 400"/>
        <xdr:cNvCxnSpPr/>
      </xdr:nvCxnSpPr>
      <xdr:spPr>
        <a:xfrm>
          <a:off x="2908300" y="178155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81280</xdr:rowOff>
    </xdr:from>
    <xdr:to>
      <xdr:col>10</xdr:col>
      <xdr:colOff>165100</xdr:colOff>
      <xdr:row>104</xdr:row>
      <xdr:rowOff>11430</xdr:rowOff>
    </xdr:to>
    <xdr:sp macro="" textlink="">
      <xdr:nvSpPr>
        <xdr:cNvPr id="402" name="楕円 401"/>
        <xdr:cNvSpPr/>
      </xdr:nvSpPr>
      <xdr:spPr>
        <a:xfrm>
          <a:off x="1968500" y="1774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132080</xdr:rowOff>
    </xdr:from>
    <xdr:to>
      <xdr:col>15</xdr:col>
      <xdr:colOff>50800</xdr:colOff>
      <xdr:row>103</xdr:row>
      <xdr:rowOff>156210</xdr:rowOff>
    </xdr:to>
    <xdr:cxnSp macro="">
      <xdr:nvCxnSpPr>
        <xdr:cNvPr id="403" name="直線コネクタ 402"/>
        <xdr:cNvCxnSpPr/>
      </xdr:nvCxnSpPr>
      <xdr:spPr>
        <a:xfrm>
          <a:off x="2019300" y="177914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5080</xdr:rowOff>
    </xdr:from>
    <xdr:ext cx="405130" cy="259080"/>
    <xdr:sp macro="" textlink="">
      <xdr:nvSpPr>
        <xdr:cNvPr id="404" name="n_1aveValue【市民会館】&#10;有形固定資産減価償却率"/>
        <xdr:cNvSpPr txBox="1"/>
      </xdr:nvSpPr>
      <xdr:spPr>
        <a:xfrm>
          <a:off x="3582035" y="17492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1270</xdr:rowOff>
    </xdr:from>
    <xdr:ext cx="403860" cy="259080"/>
    <xdr:sp macro="" textlink="">
      <xdr:nvSpPr>
        <xdr:cNvPr id="405" name="n_2aveValue【市民会館】&#10;有形固定資産減価償却率"/>
        <xdr:cNvSpPr txBox="1"/>
      </xdr:nvSpPr>
      <xdr:spPr>
        <a:xfrm>
          <a:off x="2705735" y="17489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170180</xdr:rowOff>
    </xdr:from>
    <xdr:ext cx="403860" cy="259080"/>
    <xdr:sp macro="" textlink="">
      <xdr:nvSpPr>
        <xdr:cNvPr id="406" name="n_3aveValue【市民会館】&#10;有形固定資産減価償却率"/>
        <xdr:cNvSpPr txBox="1"/>
      </xdr:nvSpPr>
      <xdr:spPr>
        <a:xfrm>
          <a:off x="1816735" y="17486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3810</xdr:rowOff>
    </xdr:from>
    <xdr:ext cx="403860" cy="259080"/>
    <xdr:sp macro="" textlink="">
      <xdr:nvSpPr>
        <xdr:cNvPr id="407" name="n_4aveValue【市民会館】&#10;有形固定資産減価償却率"/>
        <xdr:cNvSpPr txBox="1"/>
      </xdr:nvSpPr>
      <xdr:spPr>
        <a:xfrm>
          <a:off x="927735" y="17491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50800</xdr:rowOff>
    </xdr:from>
    <xdr:ext cx="405130" cy="259080"/>
    <xdr:sp macro="" textlink="">
      <xdr:nvSpPr>
        <xdr:cNvPr id="408" name="n_1mainValue【市民会館】&#10;有形固定資産減価償却率"/>
        <xdr:cNvSpPr txBox="1"/>
      </xdr:nvSpPr>
      <xdr:spPr>
        <a:xfrm>
          <a:off x="3582035" y="17881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26670</xdr:rowOff>
    </xdr:from>
    <xdr:ext cx="403860" cy="259080"/>
    <xdr:sp macro="" textlink="">
      <xdr:nvSpPr>
        <xdr:cNvPr id="409" name="n_2mainValue【市民会館】&#10;有形固定資産減価償却率"/>
        <xdr:cNvSpPr txBox="1"/>
      </xdr:nvSpPr>
      <xdr:spPr>
        <a:xfrm>
          <a:off x="2705735" y="17857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2540</xdr:rowOff>
    </xdr:from>
    <xdr:ext cx="403860" cy="259080"/>
    <xdr:sp macro="" textlink="">
      <xdr:nvSpPr>
        <xdr:cNvPr id="410" name="n_3mainValue【市民会館】&#10;有形固定資産減価償却率"/>
        <xdr:cNvSpPr txBox="1"/>
      </xdr:nvSpPr>
      <xdr:spPr>
        <a:xfrm>
          <a:off x="1816735" y="17833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19" name="テキスト ボックス 418"/>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22" name="テキスト ボックス 421"/>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24" name="テキスト ボックス 423"/>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26" name="テキスト ボックス 425"/>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28" name="テキスト ボックス 427"/>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30" name="テキスト ボックス 429"/>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32" name="テキスト ボックス 431"/>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132080</xdr:rowOff>
    </xdr:to>
    <xdr:cxnSp macro="">
      <xdr:nvCxnSpPr>
        <xdr:cNvPr id="434" name="直線コネクタ 433"/>
        <xdr:cNvCxnSpPr/>
      </xdr:nvCxnSpPr>
      <xdr:spPr>
        <a:xfrm flipV="1">
          <a:off x="10476865" y="171450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135255</xdr:rowOff>
    </xdr:from>
    <xdr:ext cx="469900" cy="257810"/>
    <xdr:sp macro="" textlink="">
      <xdr:nvSpPr>
        <xdr:cNvPr id="435" name="【市民会館】&#10;一人当たり面積最小値テキスト"/>
        <xdr:cNvSpPr txBox="1"/>
      </xdr:nvSpPr>
      <xdr:spPr>
        <a:xfrm>
          <a:off x="10515600" y="186518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132080</xdr:rowOff>
    </xdr:from>
    <xdr:to>
      <xdr:col>55</xdr:col>
      <xdr:colOff>88900</xdr:colOff>
      <xdr:row>108</xdr:row>
      <xdr:rowOff>132080</xdr:rowOff>
    </xdr:to>
    <xdr:cxnSp macro="">
      <xdr:nvCxnSpPr>
        <xdr:cNvPr id="436" name="直線コネクタ 435"/>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118110</xdr:rowOff>
    </xdr:from>
    <xdr:ext cx="469900" cy="259080"/>
    <xdr:sp macro="" textlink="">
      <xdr:nvSpPr>
        <xdr:cNvPr id="437" name="【市民会館】&#10;一人当たり面積最大値テキスト"/>
        <xdr:cNvSpPr txBox="1"/>
      </xdr:nvSpPr>
      <xdr:spPr>
        <a:xfrm>
          <a:off x="10515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10388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87630</xdr:rowOff>
    </xdr:from>
    <xdr:ext cx="469900" cy="257810"/>
    <xdr:sp macro="" textlink="">
      <xdr:nvSpPr>
        <xdr:cNvPr id="439" name="【市民会館】&#10;一人当たり面積平均値テキスト"/>
        <xdr:cNvSpPr txBox="1"/>
      </xdr:nvSpPr>
      <xdr:spPr>
        <a:xfrm>
          <a:off x="10515600" y="182613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116840</xdr:rowOff>
    </xdr:from>
    <xdr:to>
      <xdr:col>36</xdr:col>
      <xdr:colOff>165100</xdr:colOff>
      <xdr:row>107</xdr:row>
      <xdr:rowOff>46990</xdr:rowOff>
    </xdr:to>
    <xdr:sp macro="" textlink="">
      <xdr:nvSpPr>
        <xdr:cNvPr id="444" name="フローチャート: 判断 443"/>
        <xdr:cNvSpPr/>
      </xdr:nvSpPr>
      <xdr:spPr>
        <a:xfrm>
          <a:off x="6921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45" name="テキスト ボックス 44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46" name="テキスト ボックス 44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47" name="テキスト ボックス 44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48" name="テキスト ボックス 44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49" name="テキスト ボックス 44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6350</xdr:rowOff>
    </xdr:from>
    <xdr:to>
      <xdr:col>55</xdr:col>
      <xdr:colOff>50800</xdr:colOff>
      <xdr:row>106</xdr:row>
      <xdr:rowOff>107950</xdr:rowOff>
    </xdr:to>
    <xdr:sp macro="" textlink="">
      <xdr:nvSpPr>
        <xdr:cNvPr id="450" name="楕円 449"/>
        <xdr:cNvSpPr/>
      </xdr:nvSpPr>
      <xdr:spPr>
        <a:xfrm>
          <a:off x="10426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29210</xdr:rowOff>
    </xdr:from>
    <xdr:ext cx="469900" cy="257810"/>
    <xdr:sp macro="" textlink="">
      <xdr:nvSpPr>
        <xdr:cNvPr id="451" name="【市民会館】&#10;一人当たり面積該当値テキスト"/>
        <xdr:cNvSpPr txBox="1"/>
      </xdr:nvSpPr>
      <xdr:spPr>
        <a:xfrm>
          <a:off x="10515600" y="18031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133985</xdr:rowOff>
    </xdr:from>
    <xdr:to>
      <xdr:col>50</xdr:col>
      <xdr:colOff>165100</xdr:colOff>
      <xdr:row>107</xdr:row>
      <xdr:rowOff>64135</xdr:rowOff>
    </xdr:to>
    <xdr:sp macro="" textlink="">
      <xdr:nvSpPr>
        <xdr:cNvPr id="452" name="楕円 451"/>
        <xdr:cNvSpPr/>
      </xdr:nvSpPr>
      <xdr:spPr>
        <a:xfrm>
          <a:off x="9588500" y="183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57150</xdr:rowOff>
    </xdr:from>
    <xdr:to>
      <xdr:col>55</xdr:col>
      <xdr:colOff>0</xdr:colOff>
      <xdr:row>107</xdr:row>
      <xdr:rowOff>13335</xdr:rowOff>
    </xdr:to>
    <xdr:cxnSp macro="">
      <xdr:nvCxnSpPr>
        <xdr:cNvPr id="453" name="直線コネクタ 452"/>
        <xdr:cNvCxnSpPr/>
      </xdr:nvCxnSpPr>
      <xdr:spPr>
        <a:xfrm flipV="1">
          <a:off x="9639300" y="18230850"/>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137795</xdr:rowOff>
    </xdr:from>
    <xdr:to>
      <xdr:col>46</xdr:col>
      <xdr:colOff>38100</xdr:colOff>
      <xdr:row>107</xdr:row>
      <xdr:rowOff>67945</xdr:rowOff>
    </xdr:to>
    <xdr:sp macro="" textlink="">
      <xdr:nvSpPr>
        <xdr:cNvPr id="454" name="楕円 453"/>
        <xdr:cNvSpPr/>
      </xdr:nvSpPr>
      <xdr:spPr>
        <a:xfrm>
          <a:off x="8699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xdr:rowOff>
    </xdr:from>
    <xdr:to>
      <xdr:col>50</xdr:col>
      <xdr:colOff>114300</xdr:colOff>
      <xdr:row>107</xdr:row>
      <xdr:rowOff>17780</xdr:rowOff>
    </xdr:to>
    <xdr:cxnSp macro="">
      <xdr:nvCxnSpPr>
        <xdr:cNvPr id="455" name="直線コネクタ 454"/>
        <xdr:cNvCxnSpPr/>
      </xdr:nvCxnSpPr>
      <xdr:spPr>
        <a:xfrm flipV="1">
          <a:off x="8750300" y="183584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xdr:rowOff>
    </xdr:from>
    <xdr:to>
      <xdr:col>41</xdr:col>
      <xdr:colOff>101600</xdr:colOff>
      <xdr:row>107</xdr:row>
      <xdr:rowOff>106045</xdr:rowOff>
    </xdr:to>
    <xdr:sp macro="" textlink="">
      <xdr:nvSpPr>
        <xdr:cNvPr id="456" name="楕円 455"/>
        <xdr:cNvSpPr/>
      </xdr:nvSpPr>
      <xdr:spPr>
        <a:xfrm>
          <a:off x="7810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17780</xdr:rowOff>
    </xdr:from>
    <xdr:to>
      <xdr:col>45</xdr:col>
      <xdr:colOff>177800</xdr:colOff>
      <xdr:row>107</xdr:row>
      <xdr:rowOff>55245</xdr:rowOff>
    </xdr:to>
    <xdr:cxnSp macro="">
      <xdr:nvCxnSpPr>
        <xdr:cNvPr id="457" name="直線コネクタ 456"/>
        <xdr:cNvCxnSpPr/>
      </xdr:nvCxnSpPr>
      <xdr:spPr>
        <a:xfrm flipV="1">
          <a:off x="7861300" y="183629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57785</xdr:rowOff>
    </xdr:from>
    <xdr:ext cx="469900" cy="259080"/>
    <xdr:sp macro="" textlink="">
      <xdr:nvSpPr>
        <xdr:cNvPr id="458" name="n_1aveValue【市民会館】&#10;一人当たり面積"/>
        <xdr:cNvSpPr txBox="1"/>
      </xdr:nvSpPr>
      <xdr:spPr>
        <a:xfrm>
          <a:off x="9391650" y="1806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50165</xdr:rowOff>
    </xdr:from>
    <xdr:ext cx="468630" cy="259080"/>
    <xdr:sp macro="" textlink="">
      <xdr:nvSpPr>
        <xdr:cNvPr id="459" name="n_2aveValue【市民会館】&#10;一人当たり面積"/>
        <xdr:cNvSpPr txBox="1"/>
      </xdr:nvSpPr>
      <xdr:spPr>
        <a:xfrm>
          <a:off x="8515350" y="18052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46355</xdr:rowOff>
    </xdr:from>
    <xdr:ext cx="468630" cy="259080"/>
    <xdr:sp macro="" textlink="">
      <xdr:nvSpPr>
        <xdr:cNvPr id="460" name="n_3aveValue【市民会館】&#10;一人当たり面積"/>
        <xdr:cNvSpPr txBox="1"/>
      </xdr:nvSpPr>
      <xdr:spPr>
        <a:xfrm>
          <a:off x="7626350" y="18048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63500</xdr:rowOff>
    </xdr:from>
    <xdr:ext cx="468630" cy="257810"/>
    <xdr:sp macro="" textlink="">
      <xdr:nvSpPr>
        <xdr:cNvPr id="461" name="n_4aveValue【市民会館】&#10;一人当たり面積"/>
        <xdr:cNvSpPr txBox="1"/>
      </xdr:nvSpPr>
      <xdr:spPr>
        <a:xfrm>
          <a:off x="6737350" y="18065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55245</xdr:rowOff>
    </xdr:from>
    <xdr:ext cx="469900" cy="257810"/>
    <xdr:sp macro="" textlink="">
      <xdr:nvSpPr>
        <xdr:cNvPr id="462" name="n_1mainValue【市民会館】&#10;一人当たり面積"/>
        <xdr:cNvSpPr txBox="1"/>
      </xdr:nvSpPr>
      <xdr:spPr>
        <a:xfrm>
          <a:off x="9391650" y="184003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59055</xdr:rowOff>
    </xdr:from>
    <xdr:ext cx="468630" cy="259080"/>
    <xdr:sp macro="" textlink="">
      <xdr:nvSpPr>
        <xdr:cNvPr id="463" name="n_2mainValue【市民会館】&#10;一人当たり面積"/>
        <xdr:cNvSpPr txBox="1"/>
      </xdr:nvSpPr>
      <xdr:spPr>
        <a:xfrm>
          <a:off x="8515350" y="18404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97790</xdr:rowOff>
    </xdr:from>
    <xdr:ext cx="468630" cy="257810"/>
    <xdr:sp macro="" textlink="">
      <xdr:nvSpPr>
        <xdr:cNvPr id="464" name="n_3mainValue【市民会館】&#10;一人当たり面積"/>
        <xdr:cNvSpPr txBox="1"/>
      </xdr:nvSpPr>
      <xdr:spPr>
        <a:xfrm>
          <a:off x="7626350" y="184429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73" name="テキスト ボックス 47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75" name="テキスト ボックス 47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77" name="テキスト ボックス 476"/>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79" name="テキスト ボックス 478"/>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81" name="テキスト ボックス 48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83" name="テキスト ボックス 48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85" name="テキスト ボックス 484"/>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87" name="テキスト ボックス 486"/>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144780</xdr:rowOff>
    </xdr:from>
    <xdr:to>
      <xdr:col>85</xdr:col>
      <xdr:colOff>126365</xdr:colOff>
      <xdr:row>41</xdr:row>
      <xdr:rowOff>104775</xdr:rowOff>
    </xdr:to>
    <xdr:cxnSp macro="">
      <xdr:nvCxnSpPr>
        <xdr:cNvPr id="489" name="直線コネクタ 488"/>
        <xdr:cNvCxnSpPr/>
      </xdr:nvCxnSpPr>
      <xdr:spPr>
        <a:xfrm flipV="1">
          <a:off x="16318865" y="5631180"/>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109220</xdr:rowOff>
    </xdr:from>
    <xdr:ext cx="405130" cy="257810"/>
    <xdr:sp macro="" textlink="">
      <xdr:nvSpPr>
        <xdr:cNvPr id="490" name="【一般廃棄物処理施設】&#10;有形固定資産減価償却率最小値テキスト"/>
        <xdr:cNvSpPr txBox="1"/>
      </xdr:nvSpPr>
      <xdr:spPr>
        <a:xfrm>
          <a:off x="16357600" y="7138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xdr:cNvCxnSpPr/>
      </xdr:nvCxnSpPr>
      <xdr:spPr>
        <a:xfrm>
          <a:off x="16230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91440</xdr:rowOff>
    </xdr:from>
    <xdr:ext cx="405130" cy="259080"/>
    <xdr:sp macro="" textlink="">
      <xdr:nvSpPr>
        <xdr:cNvPr id="492" name="【一般廃棄物処理施設】&#10;有形固定資産減価償却率最大値テキスト"/>
        <xdr:cNvSpPr txBox="1"/>
      </xdr:nvSpPr>
      <xdr:spPr>
        <a:xfrm>
          <a:off x="1635760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xdr:cNvCxnSpPr/>
      </xdr:nvCxnSpPr>
      <xdr:spPr>
        <a:xfrm>
          <a:off x="16230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15240</xdr:rowOff>
    </xdr:from>
    <xdr:ext cx="405130" cy="259080"/>
    <xdr:sp macro="" textlink="">
      <xdr:nvSpPr>
        <xdr:cNvPr id="494" name="【一般廃棄物処理施設】&#10;有形固定資産減価償却率平均値テキスト"/>
        <xdr:cNvSpPr txBox="1"/>
      </xdr:nvSpPr>
      <xdr:spPr>
        <a:xfrm>
          <a:off x="16357600" y="635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00" name="テキスト ボックス 49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01" name="テキスト ボックス 50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02" name="テキスト ボックス 50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03" name="テキスト ボックス 50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04" name="テキスト ボックス 50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33</xdr:row>
      <xdr:rowOff>82550</xdr:rowOff>
    </xdr:from>
    <xdr:to>
      <xdr:col>85</xdr:col>
      <xdr:colOff>177800</xdr:colOff>
      <xdr:row>34</xdr:row>
      <xdr:rowOff>12700</xdr:rowOff>
    </xdr:to>
    <xdr:sp macro="" textlink="">
      <xdr:nvSpPr>
        <xdr:cNvPr id="505" name="楕円 504"/>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105410</xdr:rowOff>
    </xdr:from>
    <xdr:ext cx="405130" cy="259080"/>
    <xdr:sp macro="" textlink="">
      <xdr:nvSpPr>
        <xdr:cNvPr id="506" name="【一般廃棄物処理施設】&#10;有形固定資産減価償却率該当値テキスト"/>
        <xdr:cNvSpPr txBox="1"/>
      </xdr:nvSpPr>
      <xdr:spPr>
        <a:xfrm>
          <a:off x="16357600" y="559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27305</xdr:rowOff>
    </xdr:from>
    <xdr:to>
      <xdr:col>81</xdr:col>
      <xdr:colOff>101600</xdr:colOff>
      <xdr:row>39</xdr:row>
      <xdr:rowOff>128905</xdr:rowOff>
    </xdr:to>
    <xdr:sp macro="" textlink="">
      <xdr:nvSpPr>
        <xdr:cNvPr id="507" name="楕円 506"/>
        <xdr:cNvSpPr/>
      </xdr:nvSpPr>
      <xdr:spPr>
        <a:xfrm>
          <a:off x="15430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133350</xdr:rowOff>
    </xdr:from>
    <xdr:to>
      <xdr:col>85</xdr:col>
      <xdr:colOff>127000</xdr:colOff>
      <xdr:row>39</xdr:row>
      <xdr:rowOff>78105</xdr:rowOff>
    </xdr:to>
    <xdr:cxnSp macro="">
      <xdr:nvCxnSpPr>
        <xdr:cNvPr id="508" name="直線コネクタ 507"/>
        <xdr:cNvCxnSpPr/>
      </xdr:nvCxnSpPr>
      <xdr:spPr>
        <a:xfrm flipV="1">
          <a:off x="15481300" y="5791200"/>
          <a:ext cx="838200" cy="973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509" name="楕円 508"/>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78105</xdr:rowOff>
    </xdr:to>
    <xdr:cxnSp macro="">
      <xdr:nvCxnSpPr>
        <xdr:cNvPr id="510" name="直線コネクタ 509"/>
        <xdr:cNvCxnSpPr/>
      </xdr:nvCxnSpPr>
      <xdr:spPr>
        <a:xfrm>
          <a:off x="14592300" y="67132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511" name="楕円 510"/>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39</xdr:row>
      <xdr:rowOff>26670</xdr:rowOff>
    </xdr:to>
    <xdr:cxnSp macro="">
      <xdr:nvCxnSpPr>
        <xdr:cNvPr id="512" name="直線コネクタ 511"/>
        <xdr:cNvCxnSpPr/>
      </xdr:nvCxnSpPr>
      <xdr:spPr>
        <a:xfrm>
          <a:off x="13703300" y="66636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153035</xdr:rowOff>
    </xdr:from>
    <xdr:ext cx="405130" cy="259080"/>
    <xdr:sp macro="" textlink="">
      <xdr:nvSpPr>
        <xdr:cNvPr id="513" name="n_1aveValue【一般廃棄物処理施設】&#10;有形固定資産減価償却率"/>
        <xdr:cNvSpPr txBox="1"/>
      </xdr:nvSpPr>
      <xdr:spPr>
        <a:xfrm>
          <a:off x="15266035" y="615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31</xdr:row>
      <xdr:rowOff>160655</xdr:rowOff>
    </xdr:from>
    <xdr:ext cx="403860" cy="259080"/>
    <xdr:sp macro="" textlink="">
      <xdr:nvSpPr>
        <xdr:cNvPr id="514" name="n_2aveValue【一般廃棄物処理施設】&#10;有形固定資産減価償却率"/>
        <xdr:cNvSpPr txBox="1"/>
      </xdr:nvSpPr>
      <xdr:spPr>
        <a:xfrm>
          <a:off x="14389735" y="5475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145415</xdr:rowOff>
    </xdr:from>
    <xdr:ext cx="403860" cy="257810"/>
    <xdr:sp macro="" textlink="">
      <xdr:nvSpPr>
        <xdr:cNvPr id="515" name="n_3aveValue【一般廃棄物処理施設】&#10;有形固定資産減価償却率"/>
        <xdr:cNvSpPr txBox="1"/>
      </xdr:nvSpPr>
      <xdr:spPr>
        <a:xfrm>
          <a:off x="13500735" y="6146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158750</xdr:rowOff>
    </xdr:from>
    <xdr:ext cx="403860" cy="259080"/>
    <xdr:sp macro="" textlink="">
      <xdr:nvSpPr>
        <xdr:cNvPr id="516" name="n_4aveValue【一般廃棄物処理施設】&#10;有形固定資産減価償却率"/>
        <xdr:cNvSpPr txBox="1"/>
      </xdr:nvSpPr>
      <xdr:spPr>
        <a:xfrm>
          <a:off x="12611735" y="6159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120650</xdr:rowOff>
    </xdr:from>
    <xdr:ext cx="405130" cy="257810"/>
    <xdr:sp macro="" textlink="">
      <xdr:nvSpPr>
        <xdr:cNvPr id="517" name="n_1mainValue【一般廃棄物処理施設】&#10;有形固定資産減価償却率"/>
        <xdr:cNvSpPr txBox="1"/>
      </xdr:nvSpPr>
      <xdr:spPr>
        <a:xfrm>
          <a:off x="15266035" y="68072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68580</xdr:rowOff>
    </xdr:from>
    <xdr:ext cx="403860" cy="259080"/>
    <xdr:sp macro="" textlink="">
      <xdr:nvSpPr>
        <xdr:cNvPr id="518" name="n_2mainValue【一般廃棄物処理施設】&#10;有形固定資産減価償却率"/>
        <xdr:cNvSpPr txBox="1"/>
      </xdr:nvSpPr>
      <xdr:spPr>
        <a:xfrm>
          <a:off x="14389735" y="6755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19050</xdr:rowOff>
    </xdr:from>
    <xdr:ext cx="403860" cy="257810"/>
    <xdr:sp macro="" textlink="">
      <xdr:nvSpPr>
        <xdr:cNvPr id="519" name="n_3mainValue【一般廃棄物処理施設】&#10;有形固定資産減価償却率"/>
        <xdr:cNvSpPr txBox="1"/>
      </xdr:nvSpPr>
      <xdr:spPr>
        <a:xfrm>
          <a:off x="13500735" y="6705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28" name="テキスト ボックス 527"/>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650" cy="259080"/>
    <xdr:sp macro="" textlink="">
      <xdr:nvSpPr>
        <xdr:cNvPr id="531" name="テキスト ボックス 530"/>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360" cy="259080"/>
    <xdr:sp macro="" textlink="">
      <xdr:nvSpPr>
        <xdr:cNvPr id="533" name="テキスト ボックス 532"/>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360" cy="259080"/>
    <xdr:sp macro="" textlink="">
      <xdr:nvSpPr>
        <xdr:cNvPr id="535" name="テキスト ボックス 534"/>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360" cy="259080"/>
    <xdr:sp macro="" textlink="">
      <xdr:nvSpPr>
        <xdr:cNvPr id="537" name="テキスト ボックス 536"/>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39" name="テキスト ボックス 538"/>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60960</xdr:rowOff>
    </xdr:from>
    <xdr:to>
      <xdr:col>116</xdr:col>
      <xdr:colOff>62865</xdr:colOff>
      <xdr:row>41</xdr:row>
      <xdr:rowOff>133350</xdr:rowOff>
    </xdr:to>
    <xdr:cxnSp macro="">
      <xdr:nvCxnSpPr>
        <xdr:cNvPr id="541" name="直線コネクタ 540"/>
        <xdr:cNvCxnSpPr/>
      </xdr:nvCxnSpPr>
      <xdr:spPr>
        <a:xfrm flipV="1">
          <a:off x="22160865" y="571881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542"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543" name="直線コネクタ 542"/>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7620</xdr:rowOff>
    </xdr:from>
    <xdr:ext cx="598805" cy="257810"/>
    <xdr:sp macro="" textlink="">
      <xdr:nvSpPr>
        <xdr:cNvPr id="544" name="【一般廃棄物処理施設】&#10;一人当たり有形固定資産（償却資産）額最大値テキスト"/>
        <xdr:cNvSpPr txBox="1"/>
      </xdr:nvSpPr>
      <xdr:spPr>
        <a:xfrm>
          <a:off x="22199600" y="54940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631,657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60960</xdr:rowOff>
    </xdr:from>
    <xdr:to>
      <xdr:col>116</xdr:col>
      <xdr:colOff>152400</xdr:colOff>
      <xdr:row>33</xdr:row>
      <xdr:rowOff>60960</xdr:rowOff>
    </xdr:to>
    <xdr:cxnSp macro="">
      <xdr:nvCxnSpPr>
        <xdr:cNvPr id="545" name="直線コネクタ 544"/>
        <xdr:cNvCxnSpPr/>
      </xdr:nvCxnSpPr>
      <xdr:spPr>
        <a:xfrm>
          <a:off x="220726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23495</xdr:rowOff>
    </xdr:from>
    <xdr:ext cx="598805" cy="259080"/>
    <xdr:sp macro="" textlink="">
      <xdr:nvSpPr>
        <xdr:cNvPr id="546" name="【一般廃棄物処理施設】&#10;一人当たり有形固定資産（償却資産）額平均値テキスト"/>
        <xdr:cNvSpPr txBox="1"/>
      </xdr:nvSpPr>
      <xdr:spPr>
        <a:xfrm>
          <a:off x="22199600" y="6710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635</xdr:rowOff>
    </xdr:from>
    <xdr:to>
      <xdr:col>116</xdr:col>
      <xdr:colOff>114300</xdr:colOff>
      <xdr:row>40</xdr:row>
      <xdr:rowOff>102235</xdr:rowOff>
    </xdr:to>
    <xdr:sp macro="" textlink="">
      <xdr:nvSpPr>
        <xdr:cNvPr id="547" name="フローチャート: 判断 546"/>
        <xdr:cNvSpPr/>
      </xdr:nvSpPr>
      <xdr:spPr>
        <a:xfrm>
          <a:off x="22110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6985</xdr:rowOff>
    </xdr:from>
    <xdr:to>
      <xdr:col>112</xdr:col>
      <xdr:colOff>38100</xdr:colOff>
      <xdr:row>40</xdr:row>
      <xdr:rowOff>109220</xdr:rowOff>
    </xdr:to>
    <xdr:sp macro="" textlink="">
      <xdr:nvSpPr>
        <xdr:cNvPr id="548" name="フローチャート: 判断 547"/>
        <xdr:cNvSpPr/>
      </xdr:nvSpPr>
      <xdr:spPr>
        <a:xfrm>
          <a:off x="212725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117475</xdr:rowOff>
    </xdr:from>
    <xdr:to>
      <xdr:col>107</xdr:col>
      <xdr:colOff>101600</xdr:colOff>
      <xdr:row>38</xdr:row>
      <xdr:rowOff>47625</xdr:rowOff>
    </xdr:to>
    <xdr:sp macro="" textlink="">
      <xdr:nvSpPr>
        <xdr:cNvPr id="549" name="フローチャート: 判断 548"/>
        <xdr:cNvSpPr/>
      </xdr:nvSpPr>
      <xdr:spPr>
        <a:xfrm>
          <a:off x="20383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35560</xdr:rowOff>
    </xdr:from>
    <xdr:to>
      <xdr:col>102</xdr:col>
      <xdr:colOff>165100</xdr:colOff>
      <xdr:row>40</xdr:row>
      <xdr:rowOff>137160</xdr:rowOff>
    </xdr:to>
    <xdr:sp macro="" textlink="">
      <xdr:nvSpPr>
        <xdr:cNvPr id="550" name="フローチャート: 判断 549"/>
        <xdr:cNvSpPr/>
      </xdr:nvSpPr>
      <xdr:spPr>
        <a:xfrm>
          <a:off x="19494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86360</xdr:rowOff>
    </xdr:from>
    <xdr:to>
      <xdr:col>98</xdr:col>
      <xdr:colOff>38100</xdr:colOff>
      <xdr:row>41</xdr:row>
      <xdr:rowOff>16510</xdr:rowOff>
    </xdr:to>
    <xdr:sp macro="" textlink="">
      <xdr:nvSpPr>
        <xdr:cNvPr id="551" name="フローチャート: 判断 550"/>
        <xdr:cNvSpPr/>
      </xdr:nvSpPr>
      <xdr:spPr>
        <a:xfrm>
          <a:off x="18605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52" name="テキスト ボックス 55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53" name="テキスト ボックス 55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54" name="テキスト ボックス 55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55" name="テキスト ボックス 55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56" name="テキスト ボックス 55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66675</xdr:rowOff>
    </xdr:from>
    <xdr:to>
      <xdr:col>116</xdr:col>
      <xdr:colOff>114300</xdr:colOff>
      <xdr:row>40</xdr:row>
      <xdr:rowOff>168275</xdr:rowOff>
    </xdr:to>
    <xdr:sp macro="" textlink="">
      <xdr:nvSpPr>
        <xdr:cNvPr id="557" name="楕円 556"/>
        <xdr:cNvSpPr/>
      </xdr:nvSpPr>
      <xdr:spPr>
        <a:xfrm>
          <a:off x="221107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45085</xdr:rowOff>
    </xdr:from>
    <xdr:ext cx="534670" cy="258445"/>
    <xdr:sp macro="" textlink="">
      <xdr:nvSpPr>
        <xdr:cNvPr id="558" name="【一般廃棄物処理施設】&#10;一人当たり有形固定資産（償却資産）額該当値テキスト"/>
        <xdr:cNvSpPr txBox="1"/>
      </xdr:nvSpPr>
      <xdr:spPr>
        <a:xfrm>
          <a:off x="22199600" y="6903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76835</xdr:rowOff>
    </xdr:from>
    <xdr:to>
      <xdr:col>112</xdr:col>
      <xdr:colOff>38100</xdr:colOff>
      <xdr:row>42</xdr:row>
      <xdr:rowOff>6985</xdr:rowOff>
    </xdr:to>
    <xdr:sp macro="" textlink="">
      <xdr:nvSpPr>
        <xdr:cNvPr id="559" name="楕円 558"/>
        <xdr:cNvSpPr/>
      </xdr:nvSpPr>
      <xdr:spPr>
        <a:xfrm>
          <a:off x="21272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117475</xdr:rowOff>
    </xdr:from>
    <xdr:to>
      <xdr:col>116</xdr:col>
      <xdr:colOff>63500</xdr:colOff>
      <xdr:row>41</xdr:row>
      <xdr:rowOff>127635</xdr:rowOff>
    </xdr:to>
    <xdr:cxnSp macro="">
      <xdr:nvCxnSpPr>
        <xdr:cNvPr id="560" name="直線コネクタ 559"/>
        <xdr:cNvCxnSpPr/>
      </xdr:nvCxnSpPr>
      <xdr:spPr>
        <a:xfrm flipV="1">
          <a:off x="21323300" y="6975475"/>
          <a:ext cx="8382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77470</xdr:rowOff>
    </xdr:from>
    <xdr:to>
      <xdr:col>107</xdr:col>
      <xdr:colOff>101600</xdr:colOff>
      <xdr:row>42</xdr:row>
      <xdr:rowOff>7620</xdr:rowOff>
    </xdr:to>
    <xdr:sp macro="" textlink="">
      <xdr:nvSpPr>
        <xdr:cNvPr id="561" name="楕円 560"/>
        <xdr:cNvSpPr/>
      </xdr:nvSpPr>
      <xdr:spPr>
        <a:xfrm>
          <a:off x="20383500" y="71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127635</xdr:rowOff>
    </xdr:from>
    <xdr:to>
      <xdr:col>111</xdr:col>
      <xdr:colOff>177800</xdr:colOff>
      <xdr:row>41</xdr:row>
      <xdr:rowOff>128270</xdr:rowOff>
    </xdr:to>
    <xdr:cxnSp macro="">
      <xdr:nvCxnSpPr>
        <xdr:cNvPr id="562" name="直線コネクタ 561"/>
        <xdr:cNvCxnSpPr/>
      </xdr:nvCxnSpPr>
      <xdr:spPr>
        <a:xfrm flipV="1">
          <a:off x="20434300" y="71570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77470</xdr:rowOff>
    </xdr:from>
    <xdr:to>
      <xdr:col>102</xdr:col>
      <xdr:colOff>165100</xdr:colOff>
      <xdr:row>42</xdr:row>
      <xdr:rowOff>7620</xdr:rowOff>
    </xdr:to>
    <xdr:sp macro="" textlink="">
      <xdr:nvSpPr>
        <xdr:cNvPr id="563" name="楕円 562"/>
        <xdr:cNvSpPr/>
      </xdr:nvSpPr>
      <xdr:spPr>
        <a:xfrm>
          <a:off x="19494500" y="71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128270</xdr:rowOff>
    </xdr:from>
    <xdr:to>
      <xdr:col>107</xdr:col>
      <xdr:colOff>50800</xdr:colOff>
      <xdr:row>41</xdr:row>
      <xdr:rowOff>128270</xdr:rowOff>
    </xdr:to>
    <xdr:cxnSp macro="">
      <xdr:nvCxnSpPr>
        <xdr:cNvPr id="564" name="直線コネクタ 563"/>
        <xdr:cNvCxnSpPr/>
      </xdr:nvCxnSpPr>
      <xdr:spPr>
        <a:xfrm flipV="1">
          <a:off x="19545300" y="7157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125095</xdr:rowOff>
    </xdr:from>
    <xdr:ext cx="597535" cy="258445"/>
    <xdr:sp macro="" textlink="">
      <xdr:nvSpPr>
        <xdr:cNvPr id="565" name="n_1aveValue【一般廃棄物処理施設】&#10;一人当たり有形固定資産（償却資産）額"/>
        <xdr:cNvSpPr txBox="1"/>
      </xdr:nvSpPr>
      <xdr:spPr>
        <a:xfrm>
          <a:off x="21010880" y="66401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107,968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36</xdr:row>
      <xdr:rowOff>64135</xdr:rowOff>
    </xdr:from>
    <xdr:ext cx="597535" cy="257810"/>
    <xdr:sp macro="" textlink="">
      <xdr:nvSpPr>
        <xdr:cNvPr id="566" name="n_2aveValue【一般廃棄物処理施設】&#10;一人当たり有形固定資産（償却資産）額"/>
        <xdr:cNvSpPr txBox="1"/>
      </xdr:nvSpPr>
      <xdr:spPr>
        <a:xfrm>
          <a:off x="20134580" y="62363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153670</xdr:rowOff>
    </xdr:from>
    <xdr:ext cx="533400" cy="259080"/>
    <xdr:sp macro="" textlink="">
      <xdr:nvSpPr>
        <xdr:cNvPr id="567" name="n_3aveValue【一般廃棄物処理施設】&#10;一人当たり有形固定資産（償却資産）額"/>
        <xdr:cNvSpPr txBox="1"/>
      </xdr:nvSpPr>
      <xdr:spPr>
        <a:xfrm>
          <a:off x="19277965" y="6668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33020</xdr:rowOff>
    </xdr:from>
    <xdr:ext cx="533400" cy="259080"/>
    <xdr:sp macro="" textlink="">
      <xdr:nvSpPr>
        <xdr:cNvPr id="568" name="n_4aveValue【一般廃棄物処理施設】&#10;一人当たり有形固定資産（償却資産）額"/>
        <xdr:cNvSpPr txBox="1"/>
      </xdr:nvSpPr>
      <xdr:spPr>
        <a:xfrm>
          <a:off x="18388965" y="6719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169545</xdr:rowOff>
    </xdr:from>
    <xdr:ext cx="469900" cy="257810"/>
    <xdr:sp macro="" textlink="">
      <xdr:nvSpPr>
        <xdr:cNvPr id="569" name="n_1mainValue【一般廃棄物処理施設】&#10;一人当たり有形固定資産（償却資産）額"/>
        <xdr:cNvSpPr txBox="1"/>
      </xdr:nvSpPr>
      <xdr:spPr>
        <a:xfrm>
          <a:off x="21075650" y="71989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170180</xdr:rowOff>
    </xdr:from>
    <xdr:ext cx="468630" cy="259080"/>
    <xdr:sp macro="" textlink="">
      <xdr:nvSpPr>
        <xdr:cNvPr id="570" name="n_2mainValue【一般廃棄物処理施設】&#10;一人当たり有形固定資産（償却資産）額"/>
        <xdr:cNvSpPr txBox="1"/>
      </xdr:nvSpPr>
      <xdr:spPr>
        <a:xfrm>
          <a:off x="20199350" y="7199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170180</xdr:rowOff>
    </xdr:from>
    <xdr:ext cx="468630" cy="259080"/>
    <xdr:sp macro="" textlink="">
      <xdr:nvSpPr>
        <xdr:cNvPr id="571" name="n_3mainValue【一般廃棄物処理施設】&#10;一人当たり有形固定資産（償却資産）額"/>
        <xdr:cNvSpPr txBox="1"/>
      </xdr:nvSpPr>
      <xdr:spPr>
        <a:xfrm>
          <a:off x="19310350" y="7199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80" name="テキスト ボックス 57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82" name="テキスト ボックス 581"/>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83" name="直線コネクタ 58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584" name="テキスト ボックス 583"/>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85" name="直線コネクタ 58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86" name="テキスト ボックス 58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87" name="直線コネクタ 58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88" name="テキスト ボックス 587"/>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89" name="直線コネクタ 58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90" name="テキスト ボックス 58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91" name="直線コネクタ 59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92" name="テキスト ボックス 591"/>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93" name="直線コネクタ 59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594" name="テキスト ボックス 593"/>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47625</xdr:rowOff>
    </xdr:from>
    <xdr:to>
      <xdr:col>85</xdr:col>
      <xdr:colOff>126365</xdr:colOff>
      <xdr:row>64</xdr:row>
      <xdr:rowOff>130810</xdr:rowOff>
    </xdr:to>
    <xdr:cxnSp macro="">
      <xdr:nvCxnSpPr>
        <xdr:cNvPr id="597" name="直線コネクタ 596"/>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7810"/>
    <xdr:sp macro="" textlink="">
      <xdr:nvSpPr>
        <xdr:cNvPr id="598" name="【保健センター・保健所】&#10;有形固定資産減価償却率最小値テキスト"/>
        <xdr:cNvSpPr txBox="1"/>
      </xdr:nvSpPr>
      <xdr:spPr>
        <a:xfrm>
          <a:off x="16357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599" name="直線コネクタ 598"/>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166370</xdr:rowOff>
    </xdr:from>
    <xdr:ext cx="405130" cy="257810"/>
    <xdr:sp macro="" textlink="">
      <xdr:nvSpPr>
        <xdr:cNvPr id="600" name="【保健センター・保健所】&#10;有形固定資産減価償却率最大値テキスト"/>
        <xdr:cNvSpPr txBox="1"/>
      </xdr:nvSpPr>
      <xdr:spPr>
        <a:xfrm>
          <a:off x="16357600" y="9424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47625</xdr:rowOff>
    </xdr:from>
    <xdr:to>
      <xdr:col>86</xdr:col>
      <xdr:colOff>25400</xdr:colOff>
      <xdr:row>56</xdr:row>
      <xdr:rowOff>47625</xdr:rowOff>
    </xdr:to>
    <xdr:cxnSp macro="">
      <xdr:nvCxnSpPr>
        <xdr:cNvPr id="601" name="直線コネクタ 600"/>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104140</xdr:rowOff>
    </xdr:from>
    <xdr:ext cx="405130" cy="259080"/>
    <xdr:sp macro="" textlink="">
      <xdr:nvSpPr>
        <xdr:cNvPr id="602" name="【保健センター・保健所】&#10;有形固定資産減価償却率平均値テキスト"/>
        <xdr:cNvSpPr txBox="1"/>
      </xdr:nvSpPr>
      <xdr:spPr>
        <a:xfrm>
          <a:off x="16357600" y="10048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81280</xdr:rowOff>
    </xdr:from>
    <xdr:to>
      <xdr:col>85</xdr:col>
      <xdr:colOff>177800</xdr:colOff>
      <xdr:row>60</xdr:row>
      <xdr:rowOff>11430</xdr:rowOff>
    </xdr:to>
    <xdr:sp macro="" textlink="">
      <xdr:nvSpPr>
        <xdr:cNvPr id="603" name="フローチャート: 判断 602"/>
        <xdr:cNvSpPr/>
      </xdr:nvSpPr>
      <xdr:spPr>
        <a:xfrm>
          <a:off x="162687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66675</xdr:rowOff>
    </xdr:from>
    <xdr:to>
      <xdr:col>81</xdr:col>
      <xdr:colOff>101600</xdr:colOff>
      <xdr:row>59</xdr:row>
      <xdr:rowOff>168275</xdr:rowOff>
    </xdr:to>
    <xdr:sp macro="" textlink="">
      <xdr:nvSpPr>
        <xdr:cNvPr id="604" name="フローチャート: 判断 603"/>
        <xdr:cNvSpPr/>
      </xdr:nvSpPr>
      <xdr:spPr>
        <a:xfrm>
          <a:off x="15430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24130</xdr:rowOff>
    </xdr:from>
    <xdr:to>
      <xdr:col>76</xdr:col>
      <xdr:colOff>165100</xdr:colOff>
      <xdr:row>59</xdr:row>
      <xdr:rowOff>125730</xdr:rowOff>
    </xdr:to>
    <xdr:sp macro="" textlink="">
      <xdr:nvSpPr>
        <xdr:cNvPr id="605" name="フローチャート: 判断 604"/>
        <xdr:cNvSpPr/>
      </xdr:nvSpPr>
      <xdr:spPr>
        <a:xfrm>
          <a:off x="14541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4445</xdr:rowOff>
    </xdr:from>
    <xdr:to>
      <xdr:col>67</xdr:col>
      <xdr:colOff>101600</xdr:colOff>
      <xdr:row>59</xdr:row>
      <xdr:rowOff>106045</xdr:rowOff>
    </xdr:to>
    <xdr:sp macro="" textlink="">
      <xdr:nvSpPr>
        <xdr:cNvPr id="607" name="フローチャート: 判断 606"/>
        <xdr:cNvSpPr/>
      </xdr:nvSpPr>
      <xdr:spPr>
        <a:xfrm>
          <a:off x="12763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08" name="テキスト ボックス 607"/>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09" name="テキスト ボックス 608"/>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10" name="テキスト ボックス 609"/>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11" name="テキスト ボックス 610"/>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12" name="テキスト ボックス 611"/>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115570</xdr:rowOff>
    </xdr:from>
    <xdr:to>
      <xdr:col>85</xdr:col>
      <xdr:colOff>177800</xdr:colOff>
      <xdr:row>63</xdr:row>
      <xdr:rowOff>45720</xdr:rowOff>
    </xdr:to>
    <xdr:sp macro="" textlink="">
      <xdr:nvSpPr>
        <xdr:cNvPr id="613" name="楕円 612"/>
        <xdr:cNvSpPr/>
      </xdr:nvSpPr>
      <xdr:spPr>
        <a:xfrm>
          <a:off x="162687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93980</xdr:rowOff>
    </xdr:from>
    <xdr:ext cx="405130" cy="259080"/>
    <xdr:sp macro="" textlink="">
      <xdr:nvSpPr>
        <xdr:cNvPr id="614" name="【保健センター・保健所】&#10;有形固定資産減価償却率該当値テキスト"/>
        <xdr:cNvSpPr txBox="1"/>
      </xdr:nvSpPr>
      <xdr:spPr>
        <a:xfrm>
          <a:off x="16357600" y="10723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83185</xdr:rowOff>
    </xdr:from>
    <xdr:to>
      <xdr:col>81</xdr:col>
      <xdr:colOff>101600</xdr:colOff>
      <xdr:row>63</xdr:row>
      <xdr:rowOff>13335</xdr:rowOff>
    </xdr:to>
    <xdr:sp macro="" textlink="">
      <xdr:nvSpPr>
        <xdr:cNvPr id="615" name="楕円 614"/>
        <xdr:cNvSpPr/>
      </xdr:nvSpPr>
      <xdr:spPr>
        <a:xfrm>
          <a:off x="15430500" y="1071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133985</xdr:rowOff>
    </xdr:from>
    <xdr:to>
      <xdr:col>85</xdr:col>
      <xdr:colOff>127000</xdr:colOff>
      <xdr:row>62</xdr:row>
      <xdr:rowOff>166370</xdr:rowOff>
    </xdr:to>
    <xdr:cxnSp macro="">
      <xdr:nvCxnSpPr>
        <xdr:cNvPr id="616" name="直線コネクタ 615"/>
        <xdr:cNvCxnSpPr/>
      </xdr:nvCxnSpPr>
      <xdr:spPr>
        <a:xfrm>
          <a:off x="15481300" y="107638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617" name="楕円 616"/>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62</xdr:row>
      <xdr:rowOff>133985</xdr:rowOff>
    </xdr:to>
    <xdr:cxnSp macro="">
      <xdr:nvCxnSpPr>
        <xdr:cNvPr id="618" name="直線コネクタ 617"/>
        <xdr:cNvCxnSpPr/>
      </xdr:nvCxnSpPr>
      <xdr:spPr>
        <a:xfrm>
          <a:off x="14592300" y="107099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13335</xdr:rowOff>
    </xdr:from>
    <xdr:ext cx="405130" cy="259080"/>
    <xdr:sp macro="" textlink="">
      <xdr:nvSpPr>
        <xdr:cNvPr id="619" name="n_1aveValue【保健センター・保健所】&#10;有形固定資産減価償却率"/>
        <xdr:cNvSpPr txBox="1"/>
      </xdr:nvSpPr>
      <xdr:spPr>
        <a:xfrm>
          <a:off x="15266035" y="9957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142240</xdr:rowOff>
    </xdr:from>
    <xdr:ext cx="403860" cy="259080"/>
    <xdr:sp macro="" textlink="">
      <xdr:nvSpPr>
        <xdr:cNvPr id="620" name="n_2aveValue【保健センター・保健所】&#10;有形固定資産減価償却率"/>
        <xdr:cNvSpPr txBox="1"/>
      </xdr:nvSpPr>
      <xdr:spPr>
        <a:xfrm>
          <a:off x="14389735" y="9914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147320</xdr:rowOff>
    </xdr:from>
    <xdr:ext cx="403860" cy="259080"/>
    <xdr:sp macro="" textlink="">
      <xdr:nvSpPr>
        <xdr:cNvPr id="621" name="n_3aveValue【保健センター・保健所】&#10;有形固定資産減価償却率"/>
        <xdr:cNvSpPr txBox="1"/>
      </xdr:nvSpPr>
      <xdr:spPr>
        <a:xfrm>
          <a:off x="13500735" y="9919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122555</xdr:rowOff>
    </xdr:from>
    <xdr:ext cx="403860" cy="257810"/>
    <xdr:sp macro="" textlink="">
      <xdr:nvSpPr>
        <xdr:cNvPr id="622" name="n_4aveValue【保健センター・保健所】&#10;有形固定資産減価償却率"/>
        <xdr:cNvSpPr txBox="1"/>
      </xdr:nvSpPr>
      <xdr:spPr>
        <a:xfrm>
          <a:off x="12611735" y="98952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4445</xdr:rowOff>
    </xdr:from>
    <xdr:ext cx="405130" cy="259080"/>
    <xdr:sp macro="" textlink="">
      <xdr:nvSpPr>
        <xdr:cNvPr id="623" name="n_1mainValue【保健センター・保健所】&#10;有形固定資産減価償却率"/>
        <xdr:cNvSpPr txBox="1"/>
      </xdr:nvSpPr>
      <xdr:spPr>
        <a:xfrm>
          <a:off x="15266035" y="10805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121920</xdr:rowOff>
    </xdr:from>
    <xdr:ext cx="403860" cy="257810"/>
    <xdr:sp macro="" textlink="">
      <xdr:nvSpPr>
        <xdr:cNvPr id="624" name="n_2mainValue【保健センター・保健所】&#10;有形固定資産減価償却率"/>
        <xdr:cNvSpPr txBox="1"/>
      </xdr:nvSpPr>
      <xdr:spPr>
        <a:xfrm>
          <a:off x="14389735" y="10751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33" name="テキスト ボックス 632"/>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5" name="直線コネクタ 63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636" name="テキスト ボックス 635"/>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7" name="直線コネクタ 63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638" name="テキスト ボックス 637"/>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9" name="直線コネクタ 63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640" name="テキスト ボックス 639"/>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1" name="直線コネクタ 64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642" name="テキスト ボックス 641"/>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3" name="直線コネクタ 64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644" name="テキスト ボックス 643"/>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5" name="直線コネクタ 64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46" name="テキスト ボックス 64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11430</xdr:rowOff>
    </xdr:from>
    <xdr:to>
      <xdr:col>116</xdr:col>
      <xdr:colOff>62865</xdr:colOff>
      <xdr:row>64</xdr:row>
      <xdr:rowOff>64770</xdr:rowOff>
    </xdr:to>
    <xdr:cxnSp macro="">
      <xdr:nvCxnSpPr>
        <xdr:cNvPr id="648" name="直線コネクタ 647"/>
        <xdr:cNvCxnSpPr/>
      </xdr:nvCxnSpPr>
      <xdr:spPr>
        <a:xfrm flipV="1">
          <a:off x="22160865" y="961263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49"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0" name="直線コネクタ 649"/>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129540</xdr:rowOff>
    </xdr:from>
    <xdr:ext cx="469900" cy="259080"/>
    <xdr:sp macro="" textlink="">
      <xdr:nvSpPr>
        <xdr:cNvPr id="651" name="【保健センター・保健所】&#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2" name="直線コネクタ 651"/>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97790</xdr:rowOff>
    </xdr:from>
    <xdr:ext cx="469900" cy="257810"/>
    <xdr:sp macro="" textlink="">
      <xdr:nvSpPr>
        <xdr:cNvPr id="653" name="【保健センター・保健所】&#10;一人当たり面積平均値テキスト"/>
        <xdr:cNvSpPr txBox="1"/>
      </xdr:nvSpPr>
      <xdr:spPr>
        <a:xfrm>
          <a:off x="22199600" y="105562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4" name="フローチャート: 判断 65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5" name="フローチャート: 判断 65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6" name="フローチャート: 判断 65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57" name="フローチャート: 判断 65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58" name="フローチャート: 判断 657"/>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59" name="テキスト ボックス 65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60" name="テキスト ボックス 65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61" name="テキスト ボックス 66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62" name="テキスト ボックス 66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63" name="テキスト ボックス 66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64" name="楕円 663"/>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35560</xdr:rowOff>
    </xdr:from>
    <xdr:ext cx="469900" cy="259080"/>
    <xdr:sp macro="" textlink="">
      <xdr:nvSpPr>
        <xdr:cNvPr id="665" name="【保健センター・保健所】&#10;一人当たり面積該当値テキスト"/>
        <xdr:cNvSpPr txBox="1"/>
      </xdr:nvSpPr>
      <xdr:spPr>
        <a:xfrm>
          <a:off x="22199600" y="1083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666" name="楕円 665"/>
        <xdr:cNvSpPr/>
      </xdr:nvSpPr>
      <xdr:spPr>
        <a:xfrm>
          <a:off x="21272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64</xdr:row>
      <xdr:rowOff>0</xdr:rowOff>
    </xdr:to>
    <xdr:cxnSp macro="">
      <xdr:nvCxnSpPr>
        <xdr:cNvPr id="667" name="直線コネクタ 666"/>
        <xdr:cNvCxnSpPr/>
      </xdr:nvCxnSpPr>
      <xdr:spPr>
        <a:xfrm>
          <a:off x="21323300" y="109689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668" name="楕円 667"/>
        <xdr:cNvSpPr/>
      </xdr:nvSpPr>
      <xdr:spPr>
        <a:xfrm>
          <a:off x="20383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167640</xdr:rowOff>
    </xdr:from>
    <xdr:to>
      <xdr:col>111</xdr:col>
      <xdr:colOff>177800</xdr:colOff>
      <xdr:row>63</xdr:row>
      <xdr:rowOff>167640</xdr:rowOff>
    </xdr:to>
    <xdr:cxnSp macro="">
      <xdr:nvCxnSpPr>
        <xdr:cNvPr id="669" name="直線コネクタ 668"/>
        <xdr:cNvCxnSpPr/>
      </xdr:nvCxnSpPr>
      <xdr:spPr>
        <a:xfrm>
          <a:off x="20434300" y="10968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36830</xdr:rowOff>
    </xdr:from>
    <xdr:ext cx="469900" cy="259080"/>
    <xdr:sp macro="" textlink="">
      <xdr:nvSpPr>
        <xdr:cNvPr id="670" name="n_1aveValue【保健センター・保健所】&#10;一人当たり面積"/>
        <xdr:cNvSpPr txBox="1"/>
      </xdr:nvSpPr>
      <xdr:spPr>
        <a:xfrm>
          <a:off x="21075650" y="1049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44450</xdr:rowOff>
    </xdr:from>
    <xdr:ext cx="468630" cy="259080"/>
    <xdr:sp macro="" textlink="">
      <xdr:nvSpPr>
        <xdr:cNvPr id="671" name="n_2aveValue【保健センター・保健所】&#10;一人当たり面積"/>
        <xdr:cNvSpPr txBox="1"/>
      </xdr:nvSpPr>
      <xdr:spPr>
        <a:xfrm>
          <a:off x="20199350" y="10502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52070</xdr:rowOff>
    </xdr:from>
    <xdr:ext cx="468630" cy="257810"/>
    <xdr:sp macro="" textlink="">
      <xdr:nvSpPr>
        <xdr:cNvPr id="672" name="n_3aveValue【保健センター・保健所】&#10;一人当たり面積"/>
        <xdr:cNvSpPr txBox="1"/>
      </xdr:nvSpPr>
      <xdr:spPr>
        <a:xfrm>
          <a:off x="19310350" y="10510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29210</xdr:rowOff>
    </xdr:from>
    <xdr:ext cx="468630" cy="257810"/>
    <xdr:sp macro="" textlink="">
      <xdr:nvSpPr>
        <xdr:cNvPr id="673" name="n_4aveValue【保健センター・保健所】&#10;一人当たり面積"/>
        <xdr:cNvSpPr txBox="1"/>
      </xdr:nvSpPr>
      <xdr:spPr>
        <a:xfrm>
          <a:off x="18421350" y="10487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38100</xdr:rowOff>
    </xdr:from>
    <xdr:ext cx="469900" cy="259080"/>
    <xdr:sp macro="" textlink="">
      <xdr:nvSpPr>
        <xdr:cNvPr id="674" name="n_1mainValue【保健センター・保健所】&#10;一人当たり面積"/>
        <xdr:cNvSpPr txBox="1"/>
      </xdr:nvSpPr>
      <xdr:spPr>
        <a:xfrm>
          <a:off x="2107565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38100</xdr:rowOff>
    </xdr:from>
    <xdr:ext cx="468630" cy="259080"/>
    <xdr:sp macro="" textlink="">
      <xdr:nvSpPr>
        <xdr:cNvPr id="675" name="n_2mainValue【保健センター・保健所】&#10;一人当たり面積"/>
        <xdr:cNvSpPr txBox="1"/>
      </xdr:nvSpPr>
      <xdr:spPr>
        <a:xfrm>
          <a:off x="20199350" y="11010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6" name="正方形/長方形 6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7" name="正方形/長方形 67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8" name="正方形/長方形 67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9" name="正方形/長方形 67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0" name="正方形/長方形 67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1" name="正方形/長方形 68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2" name="正方形/長方形 68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84" name="テキスト ボックス 683"/>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5" name="直線コネクタ 68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86" name="テキスト ボックス 685"/>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87" name="直線コネクタ 68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88" name="テキスト ボックス 687"/>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89" name="直線コネクタ 68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90" name="テキスト ボックス 689"/>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91" name="直線コネクタ 69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92" name="テキスト ボックス 69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93" name="直線コネクタ 69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94" name="テキスト ボックス 693"/>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95" name="直線コネクタ 69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96" name="テキスト ボックス 69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97" name="直線コネクタ 69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98" name="テキスト ボックス 697"/>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20320</xdr:rowOff>
    </xdr:from>
    <xdr:to>
      <xdr:col>85</xdr:col>
      <xdr:colOff>126365</xdr:colOff>
      <xdr:row>86</xdr:row>
      <xdr:rowOff>168910</xdr:rowOff>
    </xdr:to>
    <xdr:cxnSp macro="">
      <xdr:nvCxnSpPr>
        <xdr:cNvPr id="701" name="直線コネクタ 700"/>
        <xdr:cNvCxnSpPr/>
      </xdr:nvCxnSpPr>
      <xdr:spPr>
        <a:xfrm flipV="1">
          <a:off x="16318865" y="1339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02"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03" name="直線コネクタ 70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138430</xdr:rowOff>
    </xdr:from>
    <xdr:ext cx="340360" cy="259080"/>
    <xdr:sp macro="" textlink="">
      <xdr:nvSpPr>
        <xdr:cNvPr id="704" name="【消防施設】&#10;有形固定資産減価償却率最大値テキスト"/>
        <xdr:cNvSpPr txBox="1"/>
      </xdr:nvSpPr>
      <xdr:spPr>
        <a:xfrm>
          <a:off x="16357600" y="1316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20320</xdr:rowOff>
    </xdr:from>
    <xdr:to>
      <xdr:col>86</xdr:col>
      <xdr:colOff>25400</xdr:colOff>
      <xdr:row>78</xdr:row>
      <xdr:rowOff>20320</xdr:rowOff>
    </xdr:to>
    <xdr:cxnSp macro="">
      <xdr:nvCxnSpPr>
        <xdr:cNvPr id="705" name="直線コネクタ 704"/>
        <xdr:cNvCxnSpPr/>
      </xdr:nvCxnSpPr>
      <xdr:spPr>
        <a:xfrm>
          <a:off x="16230600" y="1339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1905</xdr:rowOff>
    </xdr:from>
    <xdr:ext cx="405130" cy="259080"/>
    <xdr:sp macro="" textlink="">
      <xdr:nvSpPr>
        <xdr:cNvPr id="706" name="【消防施設】&#10;有形固定資産減価償却率平均値テキスト"/>
        <xdr:cNvSpPr txBox="1"/>
      </xdr:nvSpPr>
      <xdr:spPr>
        <a:xfrm>
          <a:off x="16357600" y="14232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707" name="フローチャート: 判断 706"/>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27940</xdr:rowOff>
    </xdr:from>
    <xdr:to>
      <xdr:col>81</xdr:col>
      <xdr:colOff>101600</xdr:colOff>
      <xdr:row>83</xdr:row>
      <xdr:rowOff>129540</xdr:rowOff>
    </xdr:to>
    <xdr:sp macro="" textlink="">
      <xdr:nvSpPr>
        <xdr:cNvPr id="708" name="フローチャート: 判断 707"/>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21590</xdr:rowOff>
    </xdr:from>
    <xdr:to>
      <xdr:col>76</xdr:col>
      <xdr:colOff>165100</xdr:colOff>
      <xdr:row>82</xdr:row>
      <xdr:rowOff>123190</xdr:rowOff>
    </xdr:to>
    <xdr:sp macro="" textlink="">
      <xdr:nvSpPr>
        <xdr:cNvPr id="709" name="フローチャート: 判断 708"/>
        <xdr:cNvSpPr/>
      </xdr:nvSpPr>
      <xdr:spPr>
        <a:xfrm>
          <a:off x="14541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135890</xdr:rowOff>
    </xdr:from>
    <xdr:to>
      <xdr:col>72</xdr:col>
      <xdr:colOff>38100</xdr:colOff>
      <xdr:row>83</xdr:row>
      <xdr:rowOff>66040</xdr:rowOff>
    </xdr:to>
    <xdr:sp macro="" textlink="">
      <xdr:nvSpPr>
        <xdr:cNvPr id="710" name="フローチャート: 判断 709"/>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10160</xdr:rowOff>
    </xdr:from>
    <xdr:to>
      <xdr:col>67</xdr:col>
      <xdr:colOff>101600</xdr:colOff>
      <xdr:row>82</xdr:row>
      <xdr:rowOff>111760</xdr:rowOff>
    </xdr:to>
    <xdr:sp macro="" textlink="">
      <xdr:nvSpPr>
        <xdr:cNvPr id="711" name="フローチャート: 判断 710"/>
        <xdr:cNvSpPr/>
      </xdr:nvSpPr>
      <xdr:spPr>
        <a:xfrm>
          <a:off x="12763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12" name="テキスト ボックス 71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13" name="テキスト ボックス 71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14" name="テキスト ボックス 71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15" name="テキスト ボックス 71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16" name="テキスト ボックス 71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135890</xdr:rowOff>
    </xdr:from>
    <xdr:to>
      <xdr:col>85</xdr:col>
      <xdr:colOff>177800</xdr:colOff>
      <xdr:row>82</xdr:row>
      <xdr:rowOff>66040</xdr:rowOff>
    </xdr:to>
    <xdr:sp macro="" textlink="">
      <xdr:nvSpPr>
        <xdr:cNvPr id="717" name="楕円 716"/>
        <xdr:cNvSpPr/>
      </xdr:nvSpPr>
      <xdr:spPr>
        <a:xfrm>
          <a:off x="16268700" y="140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158750</xdr:rowOff>
    </xdr:from>
    <xdr:ext cx="405130" cy="259080"/>
    <xdr:sp macro="" textlink="">
      <xdr:nvSpPr>
        <xdr:cNvPr id="718" name="【消防施設】&#10;有形固定資産減価償却率該当値テキスト"/>
        <xdr:cNvSpPr txBox="1"/>
      </xdr:nvSpPr>
      <xdr:spPr>
        <a:xfrm>
          <a:off x="16357600" y="13874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114935</xdr:rowOff>
    </xdr:from>
    <xdr:to>
      <xdr:col>81</xdr:col>
      <xdr:colOff>101600</xdr:colOff>
      <xdr:row>82</xdr:row>
      <xdr:rowOff>45085</xdr:rowOff>
    </xdr:to>
    <xdr:sp macro="" textlink="">
      <xdr:nvSpPr>
        <xdr:cNvPr id="719" name="楕円 718"/>
        <xdr:cNvSpPr/>
      </xdr:nvSpPr>
      <xdr:spPr>
        <a:xfrm>
          <a:off x="154305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166370</xdr:rowOff>
    </xdr:from>
    <xdr:to>
      <xdr:col>85</xdr:col>
      <xdr:colOff>127000</xdr:colOff>
      <xdr:row>82</xdr:row>
      <xdr:rowOff>15240</xdr:rowOff>
    </xdr:to>
    <xdr:cxnSp macro="">
      <xdr:nvCxnSpPr>
        <xdr:cNvPr id="720" name="直線コネクタ 719"/>
        <xdr:cNvCxnSpPr/>
      </xdr:nvCxnSpPr>
      <xdr:spPr>
        <a:xfrm>
          <a:off x="15481300" y="140538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145415</xdr:rowOff>
    </xdr:from>
    <xdr:to>
      <xdr:col>76</xdr:col>
      <xdr:colOff>165100</xdr:colOff>
      <xdr:row>82</xdr:row>
      <xdr:rowOff>75565</xdr:rowOff>
    </xdr:to>
    <xdr:sp macro="" textlink="">
      <xdr:nvSpPr>
        <xdr:cNvPr id="721" name="楕円 720"/>
        <xdr:cNvSpPr/>
      </xdr:nvSpPr>
      <xdr:spPr>
        <a:xfrm>
          <a:off x="14541500" y="140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166370</xdr:rowOff>
    </xdr:from>
    <xdr:to>
      <xdr:col>81</xdr:col>
      <xdr:colOff>50800</xdr:colOff>
      <xdr:row>82</xdr:row>
      <xdr:rowOff>24765</xdr:rowOff>
    </xdr:to>
    <xdr:cxnSp macro="">
      <xdr:nvCxnSpPr>
        <xdr:cNvPr id="722" name="直線コネクタ 721"/>
        <xdr:cNvCxnSpPr/>
      </xdr:nvCxnSpPr>
      <xdr:spPr>
        <a:xfrm flipV="1">
          <a:off x="14592300" y="140538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36195</xdr:rowOff>
    </xdr:from>
    <xdr:to>
      <xdr:col>72</xdr:col>
      <xdr:colOff>38100</xdr:colOff>
      <xdr:row>79</xdr:row>
      <xdr:rowOff>137795</xdr:rowOff>
    </xdr:to>
    <xdr:sp macro="" textlink="">
      <xdr:nvSpPr>
        <xdr:cNvPr id="723" name="楕円 722"/>
        <xdr:cNvSpPr/>
      </xdr:nvSpPr>
      <xdr:spPr>
        <a:xfrm>
          <a:off x="136525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86995</xdr:rowOff>
    </xdr:from>
    <xdr:to>
      <xdr:col>76</xdr:col>
      <xdr:colOff>114300</xdr:colOff>
      <xdr:row>82</xdr:row>
      <xdr:rowOff>24765</xdr:rowOff>
    </xdr:to>
    <xdr:cxnSp macro="">
      <xdr:nvCxnSpPr>
        <xdr:cNvPr id="724" name="直線コネクタ 723"/>
        <xdr:cNvCxnSpPr/>
      </xdr:nvCxnSpPr>
      <xdr:spPr>
        <a:xfrm>
          <a:off x="13703300" y="13631545"/>
          <a:ext cx="889000" cy="452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120650</xdr:rowOff>
    </xdr:from>
    <xdr:ext cx="405130" cy="257810"/>
    <xdr:sp macro="" textlink="">
      <xdr:nvSpPr>
        <xdr:cNvPr id="725" name="n_1aveValue【消防施設】&#10;有形固定資産減価償却率"/>
        <xdr:cNvSpPr txBox="1"/>
      </xdr:nvSpPr>
      <xdr:spPr>
        <a:xfrm>
          <a:off x="15266035" y="143510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114300</xdr:rowOff>
    </xdr:from>
    <xdr:ext cx="403860" cy="259080"/>
    <xdr:sp macro="" textlink="">
      <xdr:nvSpPr>
        <xdr:cNvPr id="726" name="n_2aveValue【消防施設】&#10;有形固定資産減価償却率"/>
        <xdr:cNvSpPr txBox="1"/>
      </xdr:nvSpPr>
      <xdr:spPr>
        <a:xfrm>
          <a:off x="14389735" y="14173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57150</xdr:rowOff>
    </xdr:from>
    <xdr:ext cx="403860" cy="259080"/>
    <xdr:sp macro="" textlink="">
      <xdr:nvSpPr>
        <xdr:cNvPr id="727" name="n_3aveValue【消防施設】&#10;有形固定資産減価償却率"/>
        <xdr:cNvSpPr txBox="1"/>
      </xdr:nvSpPr>
      <xdr:spPr>
        <a:xfrm>
          <a:off x="13500735" y="14287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128270</xdr:rowOff>
    </xdr:from>
    <xdr:ext cx="403860" cy="259080"/>
    <xdr:sp macro="" textlink="">
      <xdr:nvSpPr>
        <xdr:cNvPr id="728" name="n_4aveValue【消防施設】&#10;有形固定資産減価償却率"/>
        <xdr:cNvSpPr txBox="1"/>
      </xdr:nvSpPr>
      <xdr:spPr>
        <a:xfrm>
          <a:off x="12611735" y="13844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61595</xdr:rowOff>
    </xdr:from>
    <xdr:ext cx="405130" cy="259080"/>
    <xdr:sp macro="" textlink="">
      <xdr:nvSpPr>
        <xdr:cNvPr id="729" name="n_1mainValue【消防施設】&#10;有形固定資産減価償却率"/>
        <xdr:cNvSpPr txBox="1"/>
      </xdr:nvSpPr>
      <xdr:spPr>
        <a:xfrm>
          <a:off x="15266035" y="13777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92075</xdr:rowOff>
    </xdr:from>
    <xdr:ext cx="403860" cy="259080"/>
    <xdr:sp macro="" textlink="">
      <xdr:nvSpPr>
        <xdr:cNvPr id="730" name="n_2mainValue【消防施設】&#10;有形固定資産減価償却率"/>
        <xdr:cNvSpPr txBox="1"/>
      </xdr:nvSpPr>
      <xdr:spPr>
        <a:xfrm>
          <a:off x="14389735" y="138080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154940</xdr:rowOff>
    </xdr:from>
    <xdr:ext cx="403860" cy="257810"/>
    <xdr:sp macro="" textlink="">
      <xdr:nvSpPr>
        <xdr:cNvPr id="731" name="n_3mainValue【消防施設】&#10;有形固定資産減価償却率"/>
        <xdr:cNvSpPr txBox="1"/>
      </xdr:nvSpPr>
      <xdr:spPr>
        <a:xfrm>
          <a:off x="13500735" y="133565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40" name="テキスト ボックス 739"/>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1" name="直線コネクタ 74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2" name="直線コネクタ 74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743" name="テキスト ボックス 742"/>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4" name="直線コネクタ 74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745" name="テキスト ボックス 744"/>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6" name="直線コネクタ 74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747" name="テキスト ボックス 746"/>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8" name="直線コネクタ 74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749" name="テキスト ボックス 748"/>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0" name="直線コネクタ 74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51" name="テキスト ボックス 750"/>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86360</xdr:rowOff>
    </xdr:from>
    <xdr:to>
      <xdr:col>116</xdr:col>
      <xdr:colOff>62865</xdr:colOff>
      <xdr:row>86</xdr:row>
      <xdr:rowOff>37465</xdr:rowOff>
    </xdr:to>
    <xdr:cxnSp macro="">
      <xdr:nvCxnSpPr>
        <xdr:cNvPr id="753" name="直線コネクタ 752"/>
        <xdr:cNvCxnSpPr/>
      </xdr:nvCxnSpPr>
      <xdr:spPr>
        <a:xfrm flipV="1">
          <a:off x="22160865" y="1328801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41275</xdr:rowOff>
    </xdr:from>
    <xdr:ext cx="469900" cy="257810"/>
    <xdr:sp macro="" textlink="">
      <xdr:nvSpPr>
        <xdr:cNvPr id="754" name="【消防施設】&#10;一人当たり面積最小値テキスト"/>
        <xdr:cNvSpPr txBox="1"/>
      </xdr:nvSpPr>
      <xdr:spPr>
        <a:xfrm>
          <a:off x="22199600" y="147859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37465</xdr:rowOff>
    </xdr:from>
    <xdr:to>
      <xdr:col>116</xdr:col>
      <xdr:colOff>152400</xdr:colOff>
      <xdr:row>86</xdr:row>
      <xdr:rowOff>37465</xdr:rowOff>
    </xdr:to>
    <xdr:cxnSp macro="">
      <xdr:nvCxnSpPr>
        <xdr:cNvPr id="755" name="直線コネクタ 754"/>
        <xdr:cNvCxnSpPr/>
      </xdr:nvCxnSpPr>
      <xdr:spPr>
        <a:xfrm>
          <a:off x="22072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33020</xdr:rowOff>
    </xdr:from>
    <xdr:ext cx="469900" cy="259080"/>
    <xdr:sp macro="" textlink="">
      <xdr:nvSpPr>
        <xdr:cNvPr id="756"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86360</xdr:rowOff>
    </xdr:from>
    <xdr:to>
      <xdr:col>116</xdr:col>
      <xdr:colOff>152400</xdr:colOff>
      <xdr:row>77</xdr:row>
      <xdr:rowOff>86360</xdr:rowOff>
    </xdr:to>
    <xdr:cxnSp macro="">
      <xdr:nvCxnSpPr>
        <xdr:cNvPr id="757" name="直線コネクタ 756"/>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55245</xdr:rowOff>
    </xdr:from>
    <xdr:ext cx="469900" cy="257810"/>
    <xdr:sp macro="" textlink="">
      <xdr:nvSpPr>
        <xdr:cNvPr id="758" name="【消防施設】&#10;一人当たり面積平均値テキスト"/>
        <xdr:cNvSpPr txBox="1"/>
      </xdr:nvSpPr>
      <xdr:spPr>
        <a:xfrm>
          <a:off x="22199600" y="144570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32385</xdr:rowOff>
    </xdr:from>
    <xdr:to>
      <xdr:col>116</xdr:col>
      <xdr:colOff>114300</xdr:colOff>
      <xdr:row>85</xdr:row>
      <xdr:rowOff>133985</xdr:rowOff>
    </xdr:to>
    <xdr:sp macro="" textlink="">
      <xdr:nvSpPr>
        <xdr:cNvPr id="759" name="フローチャート: 判断 758"/>
        <xdr:cNvSpPr/>
      </xdr:nvSpPr>
      <xdr:spPr>
        <a:xfrm>
          <a:off x="221107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32385</xdr:rowOff>
    </xdr:from>
    <xdr:to>
      <xdr:col>112</xdr:col>
      <xdr:colOff>38100</xdr:colOff>
      <xdr:row>85</xdr:row>
      <xdr:rowOff>133985</xdr:rowOff>
    </xdr:to>
    <xdr:sp macro="" textlink="">
      <xdr:nvSpPr>
        <xdr:cNvPr id="760" name="フローチャート: 判断 759"/>
        <xdr:cNvSpPr/>
      </xdr:nvSpPr>
      <xdr:spPr>
        <a:xfrm>
          <a:off x="21272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35560</xdr:rowOff>
    </xdr:from>
    <xdr:to>
      <xdr:col>107</xdr:col>
      <xdr:colOff>101600</xdr:colOff>
      <xdr:row>85</xdr:row>
      <xdr:rowOff>137160</xdr:rowOff>
    </xdr:to>
    <xdr:sp macro="" textlink="">
      <xdr:nvSpPr>
        <xdr:cNvPr id="761" name="フローチャート: 判断 760"/>
        <xdr:cNvSpPr/>
      </xdr:nvSpPr>
      <xdr:spPr>
        <a:xfrm>
          <a:off x="20383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36195</xdr:rowOff>
    </xdr:from>
    <xdr:to>
      <xdr:col>102</xdr:col>
      <xdr:colOff>165100</xdr:colOff>
      <xdr:row>85</xdr:row>
      <xdr:rowOff>137795</xdr:rowOff>
    </xdr:to>
    <xdr:sp macro="" textlink="">
      <xdr:nvSpPr>
        <xdr:cNvPr id="762" name="フローチャート: 判断 761"/>
        <xdr:cNvSpPr/>
      </xdr:nvSpPr>
      <xdr:spPr>
        <a:xfrm>
          <a:off x="19494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22225</xdr:rowOff>
    </xdr:from>
    <xdr:to>
      <xdr:col>98</xdr:col>
      <xdr:colOff>38100</xdr:colOff>
      <xdr:row>85</xdr:row>
      <xdr:rowOff>123825</xdr:rowOff>
    </xdr:to>
    <xdr:sp macro="" textlink="">
      <xdr:nvSpPr>
        <xdr:cNvPr id="763" name="フローチャート: 判断 762"/>
        <xdr:cNvSpPr/>
      </xdr:nvSpPr>
      <xdr:spPr>
        <a:xfrm>
          <a:off x="18605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64" name="テキスト ボックス 76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65" name="テキスト ボックス 76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66" name="テキスト ボックス 76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67" name="テキスト ボックス 76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68" name="テキスト ボックス 76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69" name="楕円 768"/>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10795</xdr:rowOff>
    </xdr:from>
    <xdr:ext cx="469900" cy="258445"/>
    <xdr:sp macro="" textlink="">
      <xdr:nvSpPr>
        <xdr:cNvPr id="770" name="【消防施設】&#10;一人当たり面積該当値テキスト"/>
        <xdr:cNvSpPr txBox="1"/>
      </xdr:nvSpPr>
      <xdr:spPr>
        <a:xfrm>
          <a:off x="22199600" y="14584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118745</xdr:rowOff>
    </xdr:from>
    <xdr:to>
      <xdr:col>112</xdr:col>
      <xdr:colOff>38100</xdr:colOff>
      <xdr:row>86</xdr:row>
      <xdr:rowOff>48895</xdr:rowOff>
    </xdr:to>
    <xdr:sp macro="" textlink="">
      <xdr:nvSpPr>
        <xdr:cNvPr id="771" name="楕円 770"/>
        <xdr:cNvSpPr/>
      </xdr:nvSpPr>
      <xdr:spPr>
        <a:xfrm>
          <a:off x="21272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169545</xdr:rowOff>
    </xdr:to>
    <xdr:cxnSp macro="">
      <xdr:nvCxnSpPr>
        <xdr:cNvPr id="772" name="直線コネクタ 771"/>
        <xdr:cNvCxnSpPr/>
      </xdr:nvCxnSpPr>
      <xdr:spPr>
        <a:xfrm flipV="1">
          <a:off x="21323300" y="1466850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121285</xdr:rowOff>
    </xdr:from>
    <xdr:to>
      <xdr:col>107</xdr:col>
      <xdr:colOff>101600</xdr:colOff>
      <xdr:row>86</xdr:row>
      <xdr:rowOff>52070</xdr:rowOff>
    </xdr:to>
    <xdr:sp macro="" textlink="">
      <xdr:nvSpPr>
        <xdr:cNvPr id="773" name="楕円 772"/>
        <xdr:cNvSpPr/>
      </xdr:nvSpPr>
      <xdr:spPr>
        <a:xfrm>
          <a:off x="20383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169545</xdr:rowOff>
    </xdr:from>
    <xdr:to>
      <xdr:col>111</xdr:col>
      <xdr:colOff>177800</xdr:colOff>
      <xdr:row>86</xdr:row>
      <xdr:rowOff>635</xdr:rowOff>
    </xdr:to>
    <xdr:cxnSp macro="">
      <xdr:nvCxnSpPr>
        <xdr:cNvPr id="774" name="直線コネクタ 773"/>
        <xdr:cNvCxnSpPr/>
      </xdr:nvCxnSpPr>
      <xdr:spPr>
        <a:xfrm flipV="1">
          <a:off x="20434300" y="147427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143510</xdr:rowOff>
    </xdr:from>
    <xdr:to>
      <xdr:col>102</xdr:col>
      <xdr:colOff>165100</xdr:colOff>
      <xdr:row>86</xdr:row>
      <xdr:rowOff>73660</xdr:rowOff>
    </xdr:to>
    <xdr:sp macro="" textlink="">
      <xdr:nvSpPr>
        <xdr:cNvPr id="775" name="楕円 774"/>
        <xdr:cNvSpPr/>
      </xdr:nvSpPr>
      <xdr:spPr>
        <a:xfrm>
          <a:off x="19494500" y="14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635</xdr:rowOff>
    </xdr:from>
    <xdr:to>
      <xdr:col>107</xdr:col>
      <xdr:colOff>50800</xdr:colOff>
      <xdr:row>86</xdr:row>
      <xdr:rowOff>22860</xdr:rowOff>
    </xdr:to>
    <xdr:cxnSp macro="">
      <xdr:nvCxnSpPr>
        <xdr:cNvPr id="776" name="直線コネクタ 775"/>
        <xdr:cNvCxnSpPr/>
      </xdr:nvCxnSpPr>
      <xdr:spPr>
        <a:xfrm flipV="1">
          <a:off x="19545300" y="147453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150495</xdr:rowOff>
    </xdr:from>
    <xdr:ext cx="469900" cy="259080"/>
    <xdr:sp macro="" textlink="">
      <xdr:nvSpPr>
        <xdr:cNvPr id="777" name="n_1aveValue【消防施設】&#10;一人当たり面積"/>
        <xdr:cNvSpPr txBox="1"/>
      </xdr:nvSpPr>
      <xdr:spPr>
        <a:xfrm>
          <a:off x="21075650" y="14380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153670</xdr:rowOff>
    </xdr:from>
    <xdr:ext cx="468630" cy="259080"/>
    <xdr:sp macro="" textlink="">
      <xdr:nvSpPr>
        <xdr:cNvPr id="778" name="n_2aveValue【消防施設】&#10;一人当たり面積"/>
        <xdr:cNvSpPr txBox="1"/>
      </xdr:nvSpPr>
      <xdr:spPr>
        <a:xfrm>
          <a:off x="20199350" y="14384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154940</xdr:rowOff>
    </xdr:from>
    <xdr:ext cx="468630" cy="257810"/>
    <xdr:sp macro="" textlink="">
      <xdr:nvSpPr>
        <xdr:cNvPr id="779" name="n_3aveValue【消防施設】&#10;一人当たり面積"/>
        <xdr:cNvSpPr txBox="1"/>
      </xdr:nvSpPr>
      <xdr:spPr>
        <a:xfrm>
          <a:off x="19310350" y="14385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140335</xdr:rowOff>
    </xdr:from>
    <xdr:ext cx="468630" cy="259080"/>
    <xdr:sp macro="" textlink="">
      <xdr:nvSpPr>
        <xdr:cNvPr id="780" name="n_4aveValue【消防施設】&#10;一人当たり面積"/>
        <xdr:cNvSpPr txBox="1"/>
      </xdr:nvSpPr>
      <xdr:spPr>
        <a:xfrm>
          <a:off x="18421350" y="14370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40640</xdr:rowOff>
    </xdr:from>
    <xdr:ext cx="469900" cy="257810"/>
    <xdr:sp macro="" textlink="">
      <xdr:nvSpPr>
        <xdr:cNvPr id="781" name="n_1mainValue【消防施設】&#10;一人当たり面積"/>
        <xdr:cNvSpPr txBox="1"/>
      </xdr:nvSpPr>
      <xdr:spPr>
        <a:xfrm>
          <a:off x="21075650" y="1478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42545</xdr:rowOff>
    </xdr:from>
    <xdr:ext cx="468630" cy="257810"/>
    <xdr:sp macro="" textlink="">
      <xdr:nvSpPr>
        <xdr:cNvPr id="782" name="n_2mainValue【消防施設】&#10;一人当たり面積"/>
        <xdr:cNvSpPr txBox="1"/>
      </xdr:nvSpPr>
      <xdr:spPr>
        <a:xfrm>
          <a:off x="20199350" y="14787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64770</xdr:rowOff>
    </xdr:from>
    <xdr:ext cx="468630" cy="257810"/>
    <xdr:sp macro="" textlink="">
      <xdr:nvSpPr>
        <xdr:cNvPr id="783" name="n_3mainValue【消防施設】&#10;一人当たり面積"/>
        <xdr:cNvSpPr txBox="1"/>
      </xdr:nvSpPr>
      <xdr:spPr>
        <a:xfrm>
          <a:off x="19310350" y="14809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4" name="正方形/長方形 7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5" name="正方形/長方形 78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6" name="正方形/長方形 78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7" name="正方形/長方形 78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8" name="正方形/長方形 78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9" name="正方形/長方形 78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0" name="正方形/長方形 78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1" name="正方形/長方形 79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92" name="テキスト ボックス 791"/>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3" name="直線コネクタ 79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94" name="テキスト ボックス 793"/>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95" name="直線コネクタ 79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96" name="テキスト ボックス 795"/>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97" name="直線コネクタ 79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98" name="テキスト ボックス 79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99" name="直線コネクタ 79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800" name="テキスト ボックス 799"/>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01" name="直線コネクタ 80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02" name="テキスト ボックス 80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03" name="直線コネクタ 80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04" name="テキスト ボックス 80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05" name="直線コネクタ 80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806" name="テキスト ボックス 805"/>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7" name="直線コネクタ 80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147955</xdr:rowOff>
    </xdr:from>
    <xdr:to>
      <xdr:col>85</xdr:col>
      <xdr:colOff>126365</xdr:colOff>
      <xdr:row>109</xdr:row>
      <xdr:rowOff>35560</xdr:rowOff>
    </xdr:to>
    <xdr:cxnSp macro="">
      <xdr:nvCxnSpPr>
        <xdr:cNvPr id="809" name="直線コネクタ 808"/>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10"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11" name="直線コネクタ 81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94615</xdr:rowOff>
    </xdr:from>
    <xdr:ext cx="340360" cy="259080"/>
    <xdr:sp macro="" textlink="">
      <xdr:nvSpPr>
        <xdr:cNvPr id="812"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147955</xdr:rowOff>
    </xdr:from>
    <xdr:to>
      <xdr:col>86</xdr:col>
      <xdr:colOff>25400</xdr:colOff>
      <xdr:row>99</xdr:row>
      <xdr:rowOff>147955</xdr:rowOff>
    </xdr:to>
    <xdr:cxnSp macro="">
      <xdr:nvCxnSpPr>
        <xdr:cNvPr id="813" name="直線コネクタ 812"/>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17780</xdr:rowOff>
    </xdr:from>
    <xdr:ext cx="405130" cy="257810"/>
    <xdr:sp macro="" textlink="">
      <xdr:nvSpPr>
        <xdr:cNvPr id="814" name="【庁舎】&#10;有形固定資産減価償却率平均値テキスト"/>
        <xdr:cNvSpPr txBox="1"/>
      </xdr:nvSpPr>
      <xdr:spPr>
        <a:xfrm>
          <a:off x="16357600" y="178485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38735</xdr:rowOff>
    </xdr:from>
    <xdr:to>
      <xdr:col>85</xdr:col>
      <xdr:colOff>177800</xdr:colOff>
      <xdr:row>104</xdr:row>
      <xdr:rowOff>140335</xdr:rowOff>
    </xdr:to>
    <xdr:sp macro="" textlink="">
      <xdr:nvSpPr>
        <xdr:cNvPr id="815" name="フローチャート: 判断 814"/>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87630</xdr:rowOff>
    </xdr:from>
    <xdr:to>
      <xdr:col>81</xdr:col>
      <xdr:colOff>101600</xdr:colOff>
      <xdr:row>105</xdr:row>
      <xdr:rowOff>17780</xdr:rowOff>
    </xdr:to>
    <xdr:sp macro="" textlink="">
      <xdr:nvSpPr>
        <xdr:cNvPr id="816" name="フローチャート: 判断 815"/>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105410</xdr:rowOff>
    </xdr:from>
    <xdr:to>
      <xdr:col>76</xdr:col>
      <xdr:colOff>165100</xdr:colOff>
      <xdr:row>105</xdr:row>
      <xdr:rowOff>35560</xdr:rowOff>
    </xdr:to>
    <xdr:sp macro="" textlink="">
      <xdr:nvSpPr>
        <xdr:cNvPr id="817" name="フローチャート: 判断 816"/>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134620</xdr:rowOff>
    </xdr:from>
    <xdr:to>
      <xdr:col>72</xdr:col>
      <xdr:colOff>38100</xdr:colOff>
      <xdr:row>105</xdr:row>
      <xdr:rowOff>64770</xdr:rowOff>
    </xdr:to>
    <xdr:sp macro="" textlink="">
      <xdr:nvSpPr>
        <xdr:cNvPr id="818" name="フローチャート: 判断 817"/>
        <xdr:cNvSpPr/>
      </xdr:nvSpPr>
      <xdr:spPr>
        <a:xfrm>
          <a:off x="1365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95885</xdr:rowOff>
    </xdr:to>
    <xdr:sp macro="" textlink="">
      <xdr:nvSpPr>
        <xdr:cNvPr id="819" name="フローチャート: 判断 818"/>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20" name="テキスト ボックス 81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21" name="テキスト ボックス 82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22" name="テキスト ボックス 82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23" name="テキスト ボックス 82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24" name="テキスト ボックス 82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146050</xdr:rowOff>
    </xdr:from>
    <xdr:to>
      <xdr:col>85</xdr:col>
      <xdr:colOff>177800</xdr:colOff>
      <xdr:row>102</xdr:row>
      <xdr:rowOff>76200</xdr:rowOff>
    </xdr:to>
    <xdr:sp macro="" textlink="">
      <xdr:nvSpPr>
        <xdr:cNvPr id="825" name="楕円 824"/>
        <xdr:cNvSpPr/>
      </xdr:nvSpPr>
      <xdr:spPr>
        <a:xfrm>
          <a:off x="16268700" y="174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168910</xdr:rowOff>
    </xdr:from>
    <xdr:ext cx="405130" cy="257810"/>
    <xdr:sp macro="" textlink="">
      <xdr:nvSpPr>
        <xdr:cNvPr id="826" name="【庁舎】&#10;有形固定資産減価償却率該当値テキスト"/>
        <xdr:cNvSpPr txBox="1"/>
      </xdr:nvSpPr>
      <xdr:spPr>
        <a:xfrm>
          <a:off x="16357600" y="17313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137795</xdr:rowOff>
    </xdr:from>
    <xdr:to>
      <xdr:col>81</xdr:col>
      <xdr:colOff>101600</xdr:colOff>
      <xdr:row>102</xdr:row>
      <xdr:rowOff>67945</xdr:rowOff>
    </xdr:to>
    <xdr:sp macro="" textlink="">
      <xdr:nvSpPr>
        <xdr:cNvPr id="827" name="楕円 826"/>
        <xdr:cNvSpPr/>
      </xdr:nvSpPr>
      <xdr:spPr>
        <a:xfrm>
          <a:off x="15430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17780</xdr:rowOff>
    </xdr:from>
    <xdr:to>
      <xdr:col>85</xdr:col>
      <xdr:colOff>127000</xdr:colOff>
      <xdr:row>102</xdr:row>
      <xdr:rowOff>25400</xdr:rowOff>
    </xdr:to>
    <xdr:cxnSp macro="">
      <xdr:nvCxnSpPr>
        <xdr:cNvPr id="828" name="直線コネクタ 827"/>
        <xdr:cNvCxnSpPr/>
      </xdr:nvCxnSpPr>
      <xdr:spPr>
        <a:xfrm>
          <a:off x="15481300" y="175056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102235</xdr:rowOff>
    </xdr:from>
    <xdr:to>
      <xdr:col>76</xdr:col>
      <xdr:colOff>165100</xdr:colOff>
      <xdr:row>102</xdr:row>
      <xdr:rowOff>32385</xdr:rowOff>
    </xdr:to>
    <xdr:sp macro="" textlink="">
      <xdr:nvSpPr>
        <xdr:cNvPr id="829" name="楕円 828"/>
        <xdr:cNvSpPr/>
      </xdr:nvSpPr>
      <xdr:spPr>
        <a:xfrm>
          <a:off x="14541500" y="17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153035</xdr:rowOff>
    </xdr:from>
    <xdr:to>
      <xdr:col>81</xdr:col>
      <xdr:colOff>50800</xdr:colOff>
      <xdr:row>102</xdr:row>
      <xdr:rowOff>17780</xdr:rowOff>
    </xdr:to>
    <xdr:cxnSp macro="">
      <xdr:nvCxnSpPr>
        <xdr:cNvPr id="830" name="直線コネクタ 829"/>
        <xdr:cNvCxnSpPr/>
      </xdr:nvCxnSpPr>
      <xdr:spPr>
        <a:xfrm>
          <a:off x="14592300" y="174694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38735</xdr:rowOff>
    </xdr:from>
    <xdr:to>
      <xdr:col>72</xdr:col>
      <xdr:colOff>38100</xdr:colOff>
      <xdr:row>102</xdr:row>
      <xdr:rowOff>140335</xdr:rowOff>
    </xdr:to>
    <xdr:sp macro="" textlink="">
      <xdr:nvSpPr>
        <xdr:cNvPr id="831" name="楕円 830"/>
        <xdr:cNvSpPr/>
      </xdr:nvSpPr>
      <xdr:spPr>
        <a:xfrm>
          <a:off x="13652500" y="175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153035</xdr:rowOff>
    </xdr:from>
    <xdr:to>
      <xdr:col>76</xdr:col>
      <xdr:colOff>114300</xdr:colOff>
      <xdr:row>102</xdr:row>
      <xdr:rowOff>89535</xdr:rowOff>
    </xdr:to>
    <xdr:cxnSp macro="">
      <xdr:nvCxnSpPr>
        <xdr:cNvPr id="832" name="直線コネクタ 831"/>
        <xdr:cNvCxnSpPr/>
      </xdr:nvCxnSpPr>
      <xdr:spPr>
        <a:xfrm flipV="1">
          <a:off x="13703300" y="1746948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8890</xdr:rowOff>
    </xdr:from>
    <xdr:ext cx="405130" cy="257810"/>
    <xdr:sp macro="" textlink="">
      <xdr:nvSpPr>
        <xdr:cNvPr id="833" name="n_1aveValue【庁舎】&#10;有形固定資産減価償却率"/>
        <xdr:cNvSpPr txBox="1"/>
      </xdr:nvSpPr>
      <xdr:spPr>
        <a:xfrm>
          <a:off x="15266035" y="18011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26670</xdr:rowOff>
    </xdr:from>
    <xdr:ext cx="403860" cy="259080"/>
    <xdr:sp macro="" textlink="">
      <xdr:nvSpPr>
        <xdr:cNvPr id="834" name="n_2aveValue【庁舎】&#10;有形固定資産減価償却率"/>
        <xdr:cNvSpPr txBox="1"/>
      </xdr:nvSpPr>
      <xdr:spPr>
        <a:xfrm>
          <a:off x="14389735" y="18028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55880</xdr:rowOff>
    </xdr:from>
    <xdr:ext cx="403860" cy="259080"/>
    <xdr:sp macro="" textlink="">
      <xdr:nvSpPr>
        <xdr:cNvPr id="835" name="n_3aveValue【庁舎】&#10;有形固定資産減価償却率"/>
        <xdr:cNvSpPr txBox="1"/>
      </xdr:nvSpPr>
      <xdr:spPr>
        <a:xfrm>
          <a:off x="13500735" y="18058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112395</xdr:rowOff>
    </xdr:from>
    <xdr:ext cx="403860" cy="257810"/>
    <xdr:sp macro="" textlink="">
      <xdr:nvSpPr>
        <xdr:cNvPr id="836" name="n_4aveValue【庁舎】&#10;有形固定資産減価償却率"/>
        <xdr:cNvSpPr txBox="1"/>
      </xdr:nvSpPr>
      <xdr:spPr>
        <a:xfrm>
          <a:off x="12611735" y="17771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84455</xdr:rowOff>
    </xdr:from>
    <xdr:ext cx="405130" cy="259080"/>
    <xdr:sp macro="" textlink="">
      <xdr:nvSpPr>
        <xdr:cNvPr id="837" name="n_1mainValue【庁舎】&#10;有形固定資産減価償却率"/>
        <xdr:cNvSpPr txBox="1"/>
      </xdr:nvSpPr>
      <xdr:spPr>
        <a:xfrm>
          <a:off x="15266035" y="17229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48895</xdr:rowOff>
    </xdr:from>
    <xdr:ext cx="403860" cy="259080"/>
    <xdr:sp macro="" textlink="">
      <xdr:nvSpPr>
        <xdr:cNvPr id="838" name="n_2mainValue【庁舎】&#10;有形固定資産減価償却率"/>
        <xdr:cNvSpPr txBox="1"/>
      </xdr:nvSpPr>
      <xdr:spPr>
        <a:xfrm>
          <a:off x="14389735" y="17193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156845</xdr:rowOff>
    </xdr:from>
    <xdr:ext cx="403860" cy="257810"/>
    <xdr:sp macro="" textlink="">
      <xdr:nvSpPr>
        <xdr:cNvPr id="839" name="n_3mainValue【庁舎】&#10;有形固定資産減価償却率"/>
        <xdr:cNvSpPr txBox="1"/>
      </xdr:nvSpPr>
      <xdr:spPr>
        <a:xfrm>
          <a:off x="13500735" y="17301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48/115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48" name="テキスト ボックス 847"/>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50" name="直線コネクタ 84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851" name="テキスト ボックス 850"/>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52" name="直線コネクタ 85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853" name="テキスト ボックス 852"/>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54" name="直線コネクタ 85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855" name="テキスト ボックス 854"/>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56" name="直線コネクタ 85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857" name="テキスト ボックス 856"/>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58" name="直線コネクタ 85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859" name="テキスト ボックス 858"/>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60" name="直線コネクタ 85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861" name="テキスト ボックス 860"/>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63" name="テキスト ボックス 862"/>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59690</xdr:rowOff>
    </xdr:from>
    <xdr:to>
      <xdr:col>116</xdr:col>
      <xdr:colOff>62865</xdr:colOff>
      <xdr:row>107</xdr:row>
      <xdr:rowOff>170815</xdr:rowOff>
    </xdr:to>
    <xdr:cxnSp macro="">
      <xdr:nvCxnSpPr>
        <xdr:cNvPr id="865" name="直線コネクタ 864"/>
        <xdr:cNvCxnSpPr/>
      </xdr:nvCxnSpPr>
      <xdr:spPr>
        <a:xfrm flipV="1">
          <a:off x="2216086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3175</xdr:rowOff>
    </xdr:from>
    <xdr:ext cx="469900" cy="259080"/>
    <xdr:sp macro="" textlink="">
      <xdr:nvSpPr>
        <xdr:cNvPr id="866" name="【庁舎】&#10;一人当たり面積最小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170815</xdr:rowOff>
    </xdr:from>
    <xdr:to>
      <xdr:col>116</xdr:col>
      <xdr:colOff>152400</xdr:colOff>
      <xdr:row>107</xdr:row>
      <xdr:rowOff>170815</xdr:rowOff>
    </xdr:to>
    <xdr:cxnSp macro="">
      <xdr:nvCxnSpPr>
        <xdr:cNvPr id="867" name="直線コネクタ 866"/>
        <xdr:cNvCxnSpPr/>
      </xdr:nvCxnSpPr>
      <xdr:spPr>
        <a:xfrm>
          <a:off x="22072600" y="185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6350</xdr:rowOff>
    </xdr:from>
    <xdr:ext cx="469900" cy="257810"/>
    <xdr:sp macro="" textlink="">
      <xdr:nvSpPr>
        <xdr:cNvPr id="868" name="【庁舎】&#10;一人当たり面積最大値テキスト"/>
        <xdr:cNvSpPr txBox="1"/>
      </xdr:nvSpPr>
      <xdr:spPr>
        <a:xfrm>
          <a:off x="22199600" y="16808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59690</xdr:rowOff>
    </xdr:from>
    <xdr:to>
      <xdr:col>116</xdr:col>
      <xdr:colOff>152400</xdr:colOff>
      <xdr:row>99</xdr:row>
      <xdr:rowOff>59690</xdr:rowOff>
    </xdr:to>
    <xdr:cxnSp macro="">
      <xdr:nvCxnSpPr>
        <xdr:cNvPr id="869" name="直線コネクタ 868"/>
        <xdr:cNvCxnSpPr/>
      </xdr:nvCxnSpPr>
      <xdr:spPr>
        <a:xfrm>
          <a:off x="22072600" y="1703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36195</xdr:rowOff>
    </xdr:from>
    <xdr:ext cx="469900" cy="259080"/>
    <xdr:sp macro="" textlink="">
      <xdr:nvSpPr>
        <xdr:cNvPr id="870" name="【庁舎】&#10;一人当たり面積平均値テキスト"/>
        <xdr:cNvSpPr txBox="1"/>
      </xdr:nvSpPr>
      <xdr:spPr>
        <a:xfrm>
          <a:off x="22199600" y="18038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57785</xdr:rowOff>
    </xdr:from>
    <xdr:to>
      <xdr:col>116</xdr:col>
      <xdr:colOff>114300</xdr:colOff>
      <xdr:row>105</xdr:row>
      <xdr:rowOff>159385</xdr:rowOff>
    </xdr:to>
    <xdr:sp macro="" textlink="">
      <xdr:nvSpPr>
        <xdr:cNvPr id="871" name="フローチャート: 判断 870"/>
        <xdr:cNvSpPr/>
      </xdr:nvSpPr>
      <xdr:spPr>
        <a:xfrm>
          <a:off x="221107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4445</xdr:rowOff>
    </xdr:to>
    <xdr:sp macro="" textlink="">
      <xdr:nvSpPr>
        <xdr:cNvPr id="872" name="フローチャート: 判断 871"/>
        <xdr:cNvSpPr/>
      </xdr:nvSpPr>
      <xdr:spPr>
        <a:xfrm>
          <a:off x="21272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90805</xdr:rowOff>
    </xdr:from>
    <xdr:to>
      <xdr:col>107</xdr:col>
      <xdr:colOff>101600</xdr:colOff>
      <xdr:row>106</xdr:row>
      <xdr:rowOff>20955</xdr:rowOff>
    </xdr:to>
    <xdr:sp macro="" textlink="">
      <xdr:nvSpPr>
        <xdr:cNvPr id="873" name="フローチャート: 判断 872"/>
        <xdr:cNvSpPr/>
      </xdr:nvSpPr>
      <xdr:spPr>
        <a:xfrm>
          <a:off x="20383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74" name="フローチャート: 判断 873"/>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10795</xdr:rowOff>
    </xdr:from>
    <xdr:to>
      <xdr:col>98</xdr:col>
      <xdr:colOff>38100</xdr:colOff>
      <xdr:row>106</xdr:row>
      <xdr:rowOff>112395</xdr:rowOff>
    </xdr:to>
    <xdr:sp macro="" textlink="">
      <xdr:nvSpPr>
        <xdr:cNvPr id="875" name="フローチャート: 判断 874"/>
        <xdr:cNvSpPr/>
      </xdr:nvSpPr>
      <xdr:spPr>
        <a:xfrm>
          <a:off x="18605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76" name="テキスト ボックス 87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77" name="テキスト ボックス 87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78" name="テキスト ボックス 87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79" name="テキスト ボックス 87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80" name="テキスト ボックス 87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29210</xdr:rowOff>
    </xdr:from>
    <xdr:to>
      <xdr:col>116</xdr:col>
      <xdr:colOff>114300</xdr:colOff>
      <xdr:row>105</xdr:row>
      <xdr:rowOff>130175</xdr:rowOff>
    </xdr:to>
    <xdr:sp macro="" textlink="">
      <xdr:nvSpPr>
        <xdr:cNvPr id="881" name="楕円 880"/>
        <xdr:cNvSpPr/>
      </xdr:nvSpPr>
      <xdr:spPr>
        <a:xfrm>
          <a:off x="22110700" y="1803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52070</xdr:rowOff>
    </xdr:from>
    <xdr:ext cx="469900" cy="257810"/>
    <xdr:sp macro="" textlink="">
      <xdr:nvSpPr>
        <xdr:cNvPr id="882" name="【庁舎】&#10;一人当たり面積該当値テキスト"/>
        <xdr:cNvSpPr txBox="1"/>
      </xdr:nvSpPr>
      <xdr:spPr>
        <a:xfrm>
          <a:off x="22199600" y="17882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83" name="楕円 882"/>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79375</xdr:rowOff>
    </xdr:from>
    <xdr:to>
      <xdr:col>116</xdr:col>
      <xdr:colOff>63500</xdr:colOff>
      <xdr:row>105</xdr:row>
      <xdr:rowOff>87630</xdr:rowOff>
    </xdr:to>
    <xdr:cxnSp macro="">
      <xdr:nvCxnSpPr>
        <xdr:cNvPr id="884" name="直線コネクタ 883"/>
        <xdr:cNvCxnSpPr/>
      </xdr:nvCxnSpPr>
      <xdr:spPr>
        <a:xfrm flipV="1">
          <a:off x="21323300" y="180816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45085</xdr:rowOff>
    </xdr:from>
    <xdr:to>
      <xdr:col>107</xdr:col>
      <xdr:colOff>101600</xdr:colOff>
      <xdr:row>105</xdr:row>
      <xdr:rowOff>146685</xdr:rowOff>
    </xdr:to>
    <xdr:sp macro="" textlink="">
      <xdr:nvSpPr>
        <xdr:cNvPr id="885" name="楕円 884"/>
        <xdr:cNvSpPr/>
      </xdr:nvSpPr>
      <xdr:spPr>
        <a:xfrm>
          <a:off x="203835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95885</xdr:rowOff>
    </xdr:to>
    <xdr:cxnSp macro="">
      <xdr:nvCxnSpPr>
        <xdr:cNvPr id="886" name="直線コネクタ 885"/>
        <xdr:cNvCxnSpPr/>
      </xdr:nvCxnSpPr>
      <xdr:spPr>
        <a:xfrm flipV="1">
          <a:off x="20434300" y="180898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136525</xdr:rowOff>
    </xdr:from>
    <xdr:to>
      <xdr:col>102</xdr:col>
      <xdr:colOff>165100</xdr:colOff>
      <xdr:row>108</xdr:row>
      <xdr:rowOff>66675</xdr:rowOff>
    </xdr:to>
    <xdr:sp macro="" textlink="">
      <xdr:nvSpPr>
        <xdr:cNvPr id="887" name="楕円 886"/>
        <xdr:cNvSpPr/>
      </xdr:nvSpPr>
      <xdr:spPr>
        <a:xfrm>
          <a:off x="19494500" y="184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95885</xdr:rowOff>
    </xdr:from>
    <xdr:to>
      <xdr:col>107</xdr:col>
      <xdr:colOff>50800</xdr:colOff>
      <xdr:row>108</xdr:row>
      <xdr:rowOff>15875</xdr:rowOff>
    </xdr:to>
    <xdr:cxnSp macro="">
      <xdr:nvCxnSpPr>
        <xdr:cNvPr id="888" name="直線コネクタ 887"/>
        <xdr:cNvCxnSpPr/>
      </xdr:nvCxnSpPr>
      <xdr:spPr>
        <a:xfrm flipV="1">
          <a:off x="19545300" y="18098135"/>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167005</xdr:rowOff>
    </xdr:from>
    <xdr:ext cx="469900" cy="257810"/>
    <xdr:sp macro="" textlink="">
      <xdr:nvSpPr>
        <xdr:cNvPr id="889" name="n_1aveValue【庁舎】&#10;一人当たり面積"/>
        <xdr:cNvSpPr txBox="1"/>
      </xdr:nvSpPr>
      <xdr:spPr>
        <a:xfrm>
          <a:off x="21075650" y="181692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12065</xdr:rowOff>
    </xdr:from>
    <xdr:ext cx="468630" cy="259080"/>
    <xdr:sp macro="" textlink="">
      <xdr:nvSpPr>
        <xdr:cNvPr id="890" name="n_2aveValue【庁舎】&#10;一人当たり面積"/>
        <xdr:cNvSpPr txBox="1"/>
      </xdr:nvSpPr>
      <xdr:spPr>
        <a:xfrm>
          <a:off x="20199350" y="18185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74930</xdr:rowOff>
    </xdr:from>
    <xdr:ext cx="468630" cy="257810"/>
    <xdr:sp macro="" textlink="">
      <xdr:nvSpPr>
        <xdr:cNvPr id="891" name="n_3aveValue【庁舎】&#10;一人当たり面積"/>
        <xdr:cNvSpPr txBox="1"/>
      </xdr:nvSpPr>
      <xdr:spPr>
        <a:xfrm>
          <a:off x="19310350" y="17905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128905</xdr:rowOff>
    </xdr:from>
    <xdr:ext cx="468630" cy="259080"/>
    <xdr:sp macro="" textlink="">
      <xdr:nvSpPr>
        <xdr:cNvPr id="892" name="n_4aveValue【庁舎】&#10;一人当たり面積"/>
        <xdr:cNvSpPr txBox="1"/>
      </xdr:nvSpPr>
      <xdr:spPr>
        <a:xfrm>
          <a:off x="18421350" y="17959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154940</xdr:rowOff>
    </xdr:from>
    <xdr:ext cx="469900" cy="257810"/>
    <xdr:sp macro="" textlink="">
      <xdr:nvSpPr>
        <xdr:cNvPr id="893" name="n_1mainValue【庁舎】&#10;一人当たり面積"/>
        <xdr:cNvSpPr txBox="1"/>
      </xdr:nvSpPr>
      <xdr:spPr>
        <a:xfrm>
          <a:off x="21075650" y="17814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163195</xdr:rowOff>
    </xdr:from>
    <xdr:ext cx="468630" cy="259080"/>
    <xdr:sp macro="" textlink="">
      <xdr:nvSpPr>
        <xdr:cNvPr id="894" name="n_2mainValue【庁舎】&#10;一人当たり面積"/>
        <xdr:cNvSpPr txBox="1"/>
      </xdr:nvSpPr>
      <xdr:spPr>
        <a:xfrm>
          <a:off x="20199350" y="17822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57785</xdr:rowOff>
    </xdr:from>
    <xdr:ext cx="468630" cy="259080"/>
    <xdr:sp macro="" textlink="">
      <xdr:nvSpPr>
        <xdr:cNvPr id="895" name="n_3mainValue【庁舎】&#10;一人当たり面積"/>
        <xdr:cNvSpPr txBox="1"/>
      </xdr:nvSpPr>
      <xdr:spPr>
        <a:xfrm>
          <a:off x="19310350" y="18574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明朝"/>
              <a:ea typeface="ＭＳ Ｐ明朝"/>
            </a:rPr>
            <a:t>一般廃棄物処理施設は有形固定資産減価償却率の改善が図られたものの、図書館・体育館・保健センターの老朽化が進んでいる。ほとんどの施設類型の一人当たり面積は、類似団体と比較して小さくなっている。</a:t>
          </a:r>
        </a:p>
        <a:p>
          <a:r>
            <a:rPr lang="ja-JP" altLang="en-US">
              <a:latin typeface="ＭＳ Ｐ明朝"/>
              <a:ea typeface="ＭＳ Ｐ明朝"/>
            </a:rPr>
            <a:t>庁舎施設は本庁舎が平成29年度に建て替えられたため有形固定資産償却率は類似団体と比べ低くなっている。</a:t>
          </a:r>
        </a:p>
      </xdr:txBody>
    </xdr:sp>
    <xdr:clientData/>
  </xdr:twoCellAnchor>
</xdr:wsDr>
</file>

<file path=xl/persons/person.xml><?xml version="1.0" encoding="utf-8"?>
<personList xmlns="http://schemas.microsoft.com/office/spreadsheetml/2018/threadedcomments" xmlns:x="http://schemas.openxmlformats.org/spreadsheetml/2006/main">
  <person displayName="29P0032" id="{BB898833-EB6E-46FD-802B-521B8A5380F3}" userId="29P0032"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K68" dT="2021-03-10T23:51:09.12" personId="{BB898833-EB6E-46FD-802B-521B8A5380F3}" id="{2404537D-0219-469E-B66A-4A627DEDC8C2}">
    <text>「624」ではないでしょうか。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6"/>
      <c r="DK3" s="186"/>
      <c r="DL3" s="186"/>
      <c r="DM3" s="186"/>
      <c r="DN3" s="186"/>
      <c r="DO3" s="186"/>
    </row>
    <row r="4" spans="1:119" ht="18.75" customHeight="1">
      <c r="A4" s="187"/>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28646095</v>
      </c>
      <c r="BO4" s="430"/>
      <c r="BP4" s="430"/>
      <c r="BQ4" s="430"/>
      <c r="BR4" s="430"/>
      <c r="BS4" s="430"/>
      <c r="BT4" s="430"/>
      <c r="BU4" s="431"/>
      <c r="BV4" s="429">
        <v>28295493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3.1</v>
      </c>
      <c r="CU4" s="436"/>
      <c r="CV4" s="436"/>
      <c r="CW4" s="436"/>
      <c r="CX4" s="436"/>
      <c r="CY4" s="436"/>
      <c r="CZ4" s="436"/>
      <c r="DA4" s="437"/>
      <c r="DB4" s="435">
        <v>3.7</v>
      </c>
      <c r="DC4" s="436"/>
      <c r="DD4" s="436"/>
      <c r="DE4" s="436"/>
      <c r="DF4" s="436"/>
      <c r="DG4" s="436"/>
      <c r="DH4" s="436"/>
      <c r="DI4" s="437"/>
      <c r="DJ4" s="186"/>
      <c r="DK4" s="186"/>
      <c r="DL4" s="186"/>
      <c r="DM4" s="186"/>
      <c r="DN4" s="186"/>
      <c r="DO4" s="186"/>
    </row>
    <row r="5" spans="1:119" ht="18.75" customHeight="1">
      <c r="A5" s="187"/>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28174094</v>
      </c>
      <c r="BO5" s="467"/>
      <c r="BP5" s="467"/>
      <c r="BQ5" s="467"/>
      <c r="BR5" s="467"/>
      <c r="BS5" s="467"/>
      <c r="BT5" s="467"/>
      <c r="BU5" s="468"/>
      <c r="BV5" s="466">
        <v>27719706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97.7</v>
      </c>
      <c r="CU5" s="464"/>
      <c r="CV5" s="464"/>
      <c r="CW5" s="464"/>
      <c r="CX5" s="464"/>
      <c r="CY5" s="464"/>
      <c r="CZ5" s="464"/>
      <c r="DA5" s="465"/>
      <c r="DB5" s="463">
        <v>95.8</v>
      </c>
      <c r="DC5" s="464"/>
      <c r="DD5" s="464"/>
      <c r="DE5" s="464"/>
      <c r="DF5" s="464"/>
      <c r="DG5" s="464"/>
      <c r="DH5" s="464"/>
      <c r="DI5" s="465"/>
      <c r="DJ5" s="186"/>
      <c r="DK5" s="186"/>
      <c r="DL5" s="186"/>
      <c r="DM5" s="186"/>
      <c r="DN5" s="186"/>
      <c r="DO5" s="186"/>
    </row>
    <row r="6" spans="1:119" ht="18.75" customHeight="1">
      <c r="A6" s="187"/>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472001</v>
      </c>
      <c r="BO6" s="467"/>
      <c r="BP6" s="467"/>
      <c r="BQ6" s="467"/>
      <c r="BR6" s="467"/>
      <c r="BS6" s="467"/>
      <c r="BT6" s="467"/>
      <c r="BU6" s="468"/>
      <c r="BV6" s="466">
        <v>575787</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101.4</v>
      </c>
      <c r="CU6" s="504"/>
      <c r="CV6" s="504"/>
      <c r="CW6" s="504"/>
      <c r="CX6" s="504"/>
      <c r="CY6" s="504"/>
      <c r="CZ6" s="504"/>
      <c r="DA6" s="505"/>
      <c r="DB6" s="503">
        <v>100.4</v>
      </c>
      <c r="DC6" s="504"/>
      <c r="DD6" s="504"/>
      <c r="DE6" s="504"/>
      <c r="DF6" s="504"/>
      <c r="DG6" s="504"/>
      <c r="DH6" s="504"/>
      <c r="DI6" s="505"/>
      <c r="DJ6" s="186"/>
      <c r="DK6" s="186"/>
      <c r="DL6" s="186"/>
      <c r="DM6" s="186"/>
      <c r="DN6" s="186"/>
      <c r="DO6" s="186"/>
    </row>
    <row r="7" spans="1:119" ht="18.75" customHeight="1">
      <c r="A7" s="187"/>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32513</v>
      </c>
      <c r="BO7" s="467"/>
      <c r="BP7" s="467"/>
      <c r="BQ7" s="467"/>
      <c r="BR7" s="467"/>
      <c r="BS7" s="467"/>
      <c r="BT7" s="467"/>
      <c r="BU7" s="468"/>
      <c r="BV7" s="466">
        <v>50958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14027907</v>
      </c>
      <c r="CU7" s="467"/>
      <c r="CV7" s="467"/>
      <c r="CW7" s="467"/>
      <c r="CX7" s="467"/>
      <c r="CY7" s="467"/>
      <c r="CZ7" s="467"/>
      <c r="DA7" s="468"/>
      <c r="DB7" s="466">
        <v>14222178</v>
      </c>
      <c r="DC7" s="467"/>
      <c r="DD7" s="467"/>
      <c r="DE7" s="467"/>
      <c r="DF7" s="467"/>
      <c r="DG7" s="467"/>
      <c r="DH7" s="467"/>
      <c r="DI7" s="468"/>
      <c r="DJ7" s="186"/>
      <c r="DK7" s="186"/>
      <c r="DL7" s="186"/>
      <c r="DM7" s="186"/>
      <c r="DN7" s="186"/>
      <c r="DO7" s="186"/>
    </row>
    <row r="8" spans="1:119" ht="18.75" customHeight="1" thickBot="1">
      <c r="A8" s="187"/>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439488</v>
      </c>
      <c r="BO8" s="467"/>
      <c r="BP8" s="467"/>
      <c r="BQ8" s="467"/>
      <c r="BR8" s="467"/>
      <c r="BS8" s="467"/>
      <c r="BT8" s="467"/>
      <c r="BU8" s="468"/>
      <c r="BV8" s="466">
        <v>524829</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0.39</v>
      </c>
      <c r="CU8" s="507"/>
      <c r="CV8" s="507"/>
      <c r="CW8" s="507"/>
      <c r="CX8" s="507"/>
      <c r="CY8" s="507"/>
      <c r="CZ8" s="507"/>
      <c r="DA8" s="508"/>
      <c r="DB8" s="506">
        <v>0.38</v>
      </c>
      <c r="DC8" s="507"/>
      <c r="DD8" s="507"/>
      <c r="DE8" s="507"/>
      <c r="DF8" s="507"/>
      <c r="DG8" s="507"/>
      <c r="DH8" s="507"/>
      <c r="DI8" s="508"/>
      <c r="DJ8" s="186"/>
      <c r="DK8" s="186"/>
      <c r="DL8" s="186"/>
      <c r="DM8" s="186"/>
      <c r="DN8" s="186"/>
      <c r="DO8" s="186"/>
    </row>
    <row r="9" spans="1:119" ht="18.75" customHeight="1" thickBot="1">
      <c r="A9" s="187"/>
      <c r="B9" s="460" t="s">
        <v>111</v>
      </c>
      <c r="C9" s="461"/>
      <c r="D9" s="461"/>
      <c r="E9" s="461"/>
      <c r="F9" s="461"/>
      <c r="G9" s="461"/>
      <c r="H9" s="461"/>
      <c r="I9" s="461"/>
      <c r="J9" s="461"/>
      <c r="K9" s="509"/>
      <c r="L9" s="510" t="s">
        <v>112</v>
      </c>
      <c r="M9" s="511"/>
      <c r="N9" s="511"/>
      <c r="O9" s="511"/>
      <c r="P9" s="511"/>
      <c r="Q9" s="512"/>
      <c r="R9" s="513">
        <v>46221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-85341</v>
      </c>
      <c r="BO9" s="467"/>
      <c r="BP9" s="467"/>
      <c r="BQ9" s="467"/>
      <c r="BR9" s="467"/>
      <c r="BS9" s="467"/>
      <c r="BT9" s="467"/>
      <c r="BU9" s="468"/>
      <c r="BV9" s="466">
        <v>-32446</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18.8</v>
      </c>
      <c r="CU9" s="464"/>
      <c r="CV9" s="464"/>
      <c r="CW9" s="464"/>
      <c r="CX9" s="464"/>
      <c r="CY9" s="464"/>
      <c r="CZ9" s="464"/>
      <c r="DA9" s="465"/>
      <c r="DB9" s="463">
        <v>17.899999999999999</v>
      </c>
      <c r="DC9" s="464"/>
      <c r="DD9" s="464"/>
      <c r="DE9" s="464"/>
      <c r="DF9" s="464"/>
      <c r="DG9" s="464"/>
      <c r="DH9" s="464"/>
      <c r="DI9" s="465"/>
      <c r="DJ9" s="186"/>
      <c r="DK9" s="186"/>
      <c r="DL9" s="186"/>
      <c r="DM9" s="186"/>
      <c r="DN9" s="186"/>
      <c r="DO9" s="186"/>
    </row>
    <row r="10" spans="1:119" ht="18.75" customHeight="1" thickBot="1">
      <c r="A10" s="187"/>
      <c r="B10" s="460"/>
      <c r="C10" s="461"/>
      <c r="D10" s="461"/>
      <c r="E10" s="461"/>
      <c r="F10" s="461"/>
      <c r="G10" s="461"/>
      <c r="H10" s="461"/>
      <c r="I10" s="461"/>
      <c r="J10" s="461"/>
      <c r="K10" s="509"/>
      <c r="L10" s="516" t="s">
        <v>117</v>
      </c>
      <c r="M10" s="496"/>
      <c r="N10" s="496"/>
      <c r="O10" s="496"/>
      <c r="P10" s="496"/>
      <c r="Q10" s="497"/>
      <c r="R10" s="517">
        <v>48270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4287</v>
      </c>
      <c r="BO10" s="467"/>
      <c r="BP10" s="467"/>
      <c r="BQ10" s="467"/>
      <c r="BR10" s="467"/>
      <c r="BS10" s="467"/>
      <c r="BT10" s="467"/>
      <c r="BU10" s="468"/>
      <c r="BV10" s="466">
        <v>3924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6"/>
      <c r="DK11" s="186"/>
      <c r="DL11" s="186"/>
      <c r="DM11" s="186"/>
      <c r="DN11" s="186"/>
      <c r="DO11" s="186"/>
    </row>
    <row r="12" spans="1:119" ht="18.75" customHeight="1">
      <c r="A12" s="187"/>
      <c r="B12" s="526" t="s">
        <v>128</v>
      </c>
      <c r="C12" s="527"/>
      <c r="D12" s="527"/>
      <c r="E12" s="527"/>
      <c r="F12" s="527"/>
      <c r="G12" s="527"/>
      <c r="H12" s="527"/>
      <c r="I12" s="527"/>
      <c r="J12" s="527"/>
      <c r="K12" s="528"/>
      <c r="L12" s="535" t="s">
        <v>129</v>
      </c>
      <c r="M12" s="536"/>
      <c r="N12" s="536"/>
      <c r="O12" s="536"/>
      <c r="P12" s="536"/>
      <c r="Q12" s="537"/>
      <c r="R12" s="538">
        <v>45334</v>
      </c>
      <c r="S12" s="539"/>
      <c r="T12" s="539"/>
      <c r="U12" s="539"/>
      <c r="V12" s="540"/>
      <c r="W12" s="541" t="s">
        <v>1</v>
      </c>
      <c r="X12" s="499"/>
      <c r="Y12" s="499"/>
      <c r="Z12" s="499"/>
      <c r="AA12" s="499"/>
      <c r="AB12" s="542"/>
      <c r="AC12" s="543" t="s">
        <v>130</v>
      </c>
      <c r="AD12" s="544"/>
      <c r="AE12" s="544"/>
      <c r="AF12" s="544"/>
      <c r="AG12" s="545"/>
      <c r="AH12" s="543" t="s">
        <v>131</v>
      </c>
      <c r="AI12" s="544"/>
      <c r="AJ12" s="544"/>
      <c r="AK12" s="544"/>
      <c r="AL12" s="546"/>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250000</v>
      </c>
      <c r="BO12" s="467"/>
      <c r="BP12" s="467"/>
      <c r="BQ12" s="467"/>
      <c r="BR12" s="467"/>
      <c r="BS12" s="467"/>
      <c r="BT12" s="467"/>
      <c r="BU12" s="468"/>
      <c r="BV12" s="466">
        <v>500000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6"/>
      <c r="DK12" s="186"/>
      <c r="DL12" s="186"/>
      <c r="DM12" s="186"/>
      <c r="DN12" s="186"/>
      <c r="DO12" s="186"/>
    </row>
    <row r="13" spans="1:119" ht="18.75" customHeight="1">
      <c r="A13" s="187"/>
      <c r="B13" s="529"/>
      <c r="C13" s="530"/>
      <c r="D13" s="530"/>
      <c r="E13" s="530"/>
      <c r="F13" s="530"/>
      <c r="G13" s="530"/>
      <c r="H13" s="530"/>
      <c r="I13" s="530"/>
      <c r="J13" s="530"/>
      <c r="K13" s="531"/>
      <c r="L13" s="197"/>
      <c r="M13" s="557" t="s">
        <v>138</v>
      </c>
      <c r="N13" s="558"/>
      <c r="O13" s="558"/>
      <c r="P13" s="558"/>
      <c r="Q13" s="559"/>
      <c r="R13" s="550">
        <v>44766</v>
      </c>
      <c r="S13" s="551"/>
      <c r="T13" s="551"/>
      <c r="U13" s="551"/>
      <c r="V13" s="552"/>
      <c r="W13" s="482" t="s">
        <v>139</v>
      </c>
      <c r="X13" s="483"/>
      <c r="Y13" s="483"/>
      <c r="Z13" s="483"/>
      <c r="AA13" s="483"/>
      <c r="AB13" s="473"/>
      <c r="AC13" s="517">
        <v>4784</v>
      </c>
      <c r="AD13" s="518"/>
      <c r="AE13" s="518"/>
      <c r="AF13" s="518"/>
      <c r="AG13" s="560"/>
      <c r="AH13" s="517">
        <v>5248</v>
      </c>
      <c r="AI13" s="518"/>
      <c r="AJ13" s="518"/>
      <c r="AK13" s="518"/>
      <c r="AL13" s="519"/>
      <c r="AM13" s="495" t="s">
        <v>140</v>
      </c>
      <c r="AN13" s="496"/>
      <c r="AO13" s="496"/>
      <c r="AP13" s="496"/>
      <c r="AQ13" s="496"/>
      <c r="AR13" s="496"/>
      <c r="AS13" s="496"/>
      <c r="AT13" s="497"/>
      <c r="AU13" s="498" t="s">
        <v>119</v>
      </c>
      <c r="AV13" s="499"/>
      <c r="AW13" s="499"/>
      <c r="AX13" s="499"/>
      <c r="AY13" s="500" t="s">
        <v>141</v>
      </c>
      <c r="AZ13" s="501"/>
      <c r="BA13" s="501"/>
      <c r="BB13" s="501"/>
      <c r="BC13" s="501"/>
      <c r="BD13" s="501"/>
      <c r="BE13" s="501"/>
      <c r="BF13" s="501"/>
      <c r="BG13" s="501"/>
      <c r="BH13" s="501"/>
      <c r="BI13" s="501"/>
      <c r="BJ13" s="501"/>
      <c r="BK13" s="501"/>
      <c r="BL13" s="501"/>
      <c r="BM13" s="502"/>
      <c r="BN13" s="466">
        <v>-331054</v>
      </c>
      <c r="BO13" s="467"/>
      <c r="BP13" s="467"/>
      <c r="BQ13" s="467"/>
      <c r="BR13" s="467"/>
      <c r="BS13" s="467"/>
      <c r="BT13" s="467"/>
      <c r="BU13" s="468"/>
      <c r="BV13" s="466">
        <v>-528522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11.3</v>
      </c>
      <c r="CU13" s="464"/>
      <c r="CV13" s="464"/>
      <c r="CW13" s="464"/>
      <c r="CX13" s="464"/>
      <c r="CY13" s="464"/>
      <c r="CZ13" s="464"/>
      <c r="DA13" s="465"/>
      <c r="DB13" s="463">
        <v>10.7</v>
      </c>
      <c r="DC13" s="464"/>
      <c r="DD13" s="464"/>
      <c r="DE13" s="464"/>
      <c r="DF13" s="464"/>
      <c r="DG13" s="464"/>
      <c r="DH13" s="464"/>
      <c r="DI13" s="465"/>
      <c r="DJ13" s="186"/>
      <c r="DK13" s="186"/>
      <c r="DL13" s="186"/>
      <c r="DM13" s="186"/>
      <c r="DN13" s="186"/>
      <c r="DO13" s="186"/>
    </row>
    <row r="14" spans="1:119" ht="18.75" customHeight="1" thickBot="1">
      <c r="A14" s="187"/>
      <c r="B14" s="529"/>
      <c r="C14" s="530"/>
      <c r="D14" s="530"/>
      <c r="E14" s="530"/>
      <c r="F14" s="530"/>
      <c r="G14" s="530"/>
      <c r="H14" s="530"/>
      <c r="I14" s="530"/>
      <c r="J14" s="530"/>
      <c r="K14" s="531"/>
      <c r="L14" s="547" t="s">
        <v>143</v>
      </c>
      <c r="M14" s="548"/>
      <c r="N14" s="548"/>
      <c r="O14" s="548"/>
      <c r="P14" s="548"/>
      <c r="Q14" s="549"/>
      <c r="R14" s="550">
        <v>45990</v>
      </c>
      <c r="S14" s="551"/>
      <c r="T14" s="551"/>
      <c r="U14" s="551"/>
      <c r="V14" s="552"/>
      <c r="W14" s="456"/>
      <c r="X14" s="457"/>
      <c r="Y14" s="457"/>
      <c r="Z14" s="457"/>
      <c r="AA14" s="457"/>
      <c r="AB14" s="446"/>
      <c r="AC14" s="553">
        <v>21.4</v>
      </c>
      <c r="AD14" s="554"/>
      <c r="AE14" s="554"/>
      <c r="AF14" s="554"/>
      <c r="AG14" s="555"/>
      <c r="AH14" s="553">
        <v>22.8</v>
      </c>
      <c r="AI14" s="554"/>
      <c r="AJ14" s="554"/>
      <c r="AK14" s="554"/>
      <c r="AL14" s="556"/>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61" t="s">
        <v>144</v>
      </c>
      <c r="CE14" s="562"/>
      <c r="CF14" s="562"/>
      <c r="CG14" s="562"/>
      <c r="CH14" s="562"/>
      <c r="CI14" s="562"/>
      <c r="CJ14" s="562"/>
      <c r="CK14" s="562"/>
      <c r="CL14" s="562"/>
      <c r="CM14" s="562"/>
      <c r="CN14" s="562"/>
      <c r="CO14" s="562"/>
      <c r="CP14" s="562"/>
      <c r="CQ14" s="562"/>
      <c r="CR14" s="562"/>
      <c r="CS14" s="563"/>
      <c r="CT14" s="564">
        <v>105.7</v>
      </c>
      <c r="CU14" s="565"/>
      <c r="CV14" s="565"/>
      <c r="CW14" s="565"/>
      <c r="CX14" s="565"/>
      <c r="CY14" s="565"/>
      <c r="CZ14" s="565"/>
      <c r="DA14" s="566"/>
      <c r="DB14" s="564">
        <v>111.9</v>
      </c>
      <c r="DC14" s="565"/>
      <c r="DD14" s="565"/>
      <c r="DE14" s="565"/>
      <c r="DF14" s="565"/>
      <c r="DG14" s="565"/>
      <c r="DH14" s="565"/>
      <c r="DI14" s="566"/>
      <c r="DJ14" s="186"/>
      <c r="DK14" s="186"/>
      <c r="DL14" s="186"/>
      <c r="DM14" s="186"/>
      <c r="DN14" s="186"/>
      <c r="DO14" s="186"/>
    </row>
    <row r="15" spans="1:119" ht="18.75" customHeight="1">
      <c r="A15" s="187"/>
      <c r="B15" s="529"/>
      <c r="C15" s="530"/>
      <c r="D15" s="530"/>
      <c r="E15" s="530"/>
      <c r="F15" s="530"/>
      <c r="G15" s="530"/>
      <c r="H15" s="530"/>
      <c r="I15" s="530"/>
      <c r="J15" s="530"/>
      <c r="K15" s="531"/>
      <c r="L15" s="197"/>
      <c r="M15" s="557" t="s">
        <v>145</v>
      </c>
      <c r="N15" s="558"/>
      <c r="O15" s="558"/>
      <c r="P15" s="558"/>
      <c r="Q15" s="559"/>
      <c r="R15" s="550">
        <v>45511</v>
      </c>
      <c r="S15" s="551"/>
      <c r="T15" s="551"/>
      <c r="U15" s="551"/>
      <c r="V15" s="552"/>
      <c r="W15" s="482" t="s">
        <v>146</v>
      </c>
      <c r="X15" s="483"/>
      <c r="Y15" s="483"/>
      <c r="Z15" s="483"/>
      <c r="AA15" s="483"/>
      <c r="AB15" s="473"/>
      <c r="AC15" s="517">
        <v>4320</v>
      </c>
      <c r="AD15" s="518"/>
      <c r="AE15" s="518"/>
      <c r="AF15" s="518"/>
      <c r="AG15" s="560"/>
      <c r="AH15" s="517">
        <v>4517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4729898</v>
      </c>
      <c r="BO15" s="430"/>
      <c r="BP15" s="430"/>
      <c r="BQ15" s="430"/>
      <c r="BR15" s="430"/>
      <c r="BS15" s="430"/>
      <c r="BT15" s="430"/>
      <c r="BU15" s="431"/>
      <c r="BV15" s="429">
        <v>4687031</v>
      </c>
      <c r="BW15" s="430"/>
      <c r="BX15" s="430"/>
      <c r="BY15" s="430"/>
      <c r="BZ15" s="430"/>
      <c r="CA15" s="430"/>
      <c r="CB15" s="430"/>
      <c r="CC15" s="431"/>
      <c r="CD15" s="567" t="s">
        <v>148</v>
      </c>
      <c r="CE15" s="568"/>
      <c r="CF15" s="568"/>
      <c r="CG15" s="568"/>
      <c r="CH15" s="568"/>
      <c r="CI15" s="568"/>
      <c r="CJ15" s="568"/>
      <c r="CK15" s="568"/>
      <c r="CL15" s="568"/>
      <c r="CM15" s="568"/>
      <c r="CN15" s="568"/>
      <c r="CO15" s="568"/>
      <c r="CP15" s="568"/>
      <c r="CQ15" s="568"/>
      <c r="CR15" s="568"/>
      <c r="CS15" s="569"/>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29"/>
      <c r="C16" s="530"/>
      <c r="D16" s="530"/>
      <c r="E16" s="530"/>
      <c r="F16" s="530"/>
      <c r="G16" s="530"/>
      <c r="H16" s="530"/>
      <c r="I16" s="530"/>
      <c r="J16" s="530"/>
      <c r="K16" s="531"/>
      <c r="L16" s="547" t="s">
        <v>149</v>
      </c>
      <c r="M16" s="578"/>
      <c r="N16" s="578"/>
      <c r="O16" s="578"/>
      <c r="P16" s="578"/>
      <c r="Q16" s="579"/>
      <c r="R16" s="570" t="s">
        <v>150</v>
      </c>
      <c r="S16" s="571"/>
      <c r="T16" s="571"/>
      <c r="U16" s="571"/>
      <c r="V16" s="572"/>
      <c r="W16" s="456"/>
      <c r="X16" s="457"/>
      <c r="Y16" s="457"/>
      <c r="Z16" s="457"/>
      <c r="AA16" s="457"/>
      <c r="AB16" s="446"/>
      <c r="AC16" s="553">
        <v>19.3</v>
      </c>
      <c r="AD16" s="554"/>
      <c r="AE16" s="554"/>
      <c r="AF16" s="554"/>
      <c r="AG16" s="555"/>
      <c r="AH16" s="553">
        <v>19.600000000000001</v>
      </c>
      <c r="AI16" s="554"/>
      <c r="AJ16" s="554"/>
      <c r="AK16" s="554"/>
      <c r="AL16" s="556"/>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12190936</v>
      </c>
      <c r="BO16" s="467"/>
      <c r="BP16" s="467"/>
      <c r="BQ16" s="467"/>
      <c r="BR16" s="467"/>
      <c r="BS16" s="467"/>
      <c r="BT16" s="467"/>
      <c r="BU16" s="468"/>
      <c r="BV16" s="466">
        <v>12124352</v>
      </c>
      <c r="BW16" s="467"/>
      <c r="BX16" s="467"/>
      <c r="BY16" s="467"/>
      <c r="BZ16" s="467"/>
      <c r="CA16" s="467"/>
      <c r="CB16" s="467"/>
      <c r="CC16" s="468"/>
      <c r="CD16" s="201"/>
      <c r="CE16" s="576"/>
      <c r="CF16" s="576"/>
      <c r="CG16" s="576"/>
      <c r="CH16" s="576"/>
      <c r="CI16" s="576"/>
      <c r="CJ16" s="576"/>
      <c r="CK16" s="576"/>
      <c r="CL16" s="576"/>
      <c r="CM16" s="576"/>
      <c r="CN16" s="576"/>
      <c r="CO16" s="576"/>
      <c r="CP16" s="576"/>
      <c r="CQ16" s="576"/>
      <c r="CR16" s="576"/>
      <c r="CS16" s="577"/>
      <c r="CT16" s="463"/>
      <c r="CU16" s="464"/>
      <c r="CV16" s="464"/>
      <c r="CW16" s="464"/>
      <c r="CX16" s="464"/>
      <c r="CY16" s="464"/>
      <c r="CZ16" s="464"/>
      <c r="DA16" s="465"/>
      <c r="DB16" s="463"/>
      <c r="DC16" s="464"/>
      <c r="DD16" s="464"/>
      <c r="DE16" s="464"/>
      <c r="DF16" s="464"/>
      <c r="DG16" s="464"/>
      <c r="DH16" s="464"/>
      <c r="DI16" s="465"/>
      <c r="DJ16" s="186"/>
      <c r="DK16" s="186"/>
      <c r="DL16" s="186"/>
      <c r="DM16" s="186"/>
      <c r="DN16" s="186"/>
      <c r="DO16" s="186"/>
    </row>
    <row r="17" spans="1:119" ht="18.75" customHeight="1" thickBot="1">
      <c r="A17" s="187"/>
      <c r="B17" s="532"/>
      <c r="C17" s="533"/>
      <c r="D17" s="533"/>
      <c r="E17" s="533"/>
      <c r="F17" s="533"/>
      <c r="G17" s="533"/>
      <c r="H17" s="533"/>
      <c r="I17" s="533"/>
      <c r="J17" s="533"/>
      <c r="K17" s="534"/>
      <c r="L17" s="202"/>
      <c r="M17" s="573" t="s">
        <v>152</v>
      </c>
      <c r="N17" s="574"/>
      <c r="O17" s="574"/>
      <c r="P17" s="574"/>
      <c r="Q17" s="575"/>
      <c r="R17" s="570" t="s">
        <v>153</v>
      </c>
      <c r="S17" s="571"/>
      <c r="T17" s="571"/>
      <c r="U17" s="571"/>
      <c r="V17" s="572"/>
      <c r="W17" s="482" t="s">
        <v>154</v>
      </c>
      <c r="X17" s="483"/>
      <c r="Y17" s="483"/>
      <c r="Z17" s="483"/>
      <c r="AA17" s="483"/>
      <c r="AB17" s="473"/>
      <c r="AC17" s="517">
        <v>13240</v>
      </c>
      <c r="AD17" s="518"/>
      <c r="AE17" s="518"/>
      <c r="AF17" s="518"/>
      <c r="AG17" s="560"/>
      <c r="AH17" s="517">
        <v>13236</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5976397</v>
      </c>
      <c r="BO17" s="467"/>
      <c r="BP17" s="467"/>
      <c r="BQ17" s="467"/>
      <c r="BR17" s="467"/>
      <c r="BS17" s="467"/>
      <c r="BT17" s="467"/>
      <c r="BU17" s="468"/>
      <c r="BV17" s="466">
        <v>5941893</v>
      </c>
      <c r="BW17" s="467"/>
      <c r="BX17" s="467"/>
      <c r="BY17" s="467"/>
      <c r="BZ17" s="467"/>
      <c r="CA17" s="467"/>
      <c r="CB17" s="467"/>
      <c r="CC17" s="468"/>
      <c r="CD17" s="201"/>
      <c r="CE17" s="576"/>
      <c r="CF17" s="576"/>
      <c r="CG17" s="576"/>
      <c r="CH17" s="576"/>
      <c r="CI17" s="576"/>
      <c r="CJ17" s="576"/>
      <c r="CK17" s="576"/>
      <c r="CL17" s="576"/>
      <c r="CM17" s="576"/>
      <c r="CN17" s="576"/>
      <c r="CO17" s="576"/>
      <c r="CP17" s="576"/>
      <c r="CQ17" s="576"/>
      <c r="CR17" s="576"/>
      <c r="CS17" s="577"/>
      <c r="CT17" s="463"/>
      <c r="CU17" s="464"/>
      <c r="CV17" s="464"/>
      <c r="CW17" s="464"/>
      <c r="CX17" s="464"/>
      <c r="CY17" s="464"/>
      <c r="CZ17" s="464"/>
      <c r="DA17" s="465"/>
      <c r="DB17" s="463"/>
      <c r="DC17" s="464"/>
      <c r="DD17" s="464"/>
      <c r="DE17" s="464"/>
      <c r="DF17" s="464"/>
      <c r="DG17" s="464"/>
      <c r="DH17" s="464"/>
      <c r="DI17" s="465"/>
      <c r="DJ17" s="186"/>
      <c r="DK17" s="186"/>
      <c r="DL17" s="186"/>
      <c r="DM17" s="186"/>
      <c r="DN17" s="186"/>
      <c r="DO17" s="186"/>
    </row>
    <row r="18" spans="1:119" ht="18.75" customHeight="1" thickBot="1">
      <c r="A18" s="187"/>
      <c r="B18" s="580" t="s">
        <v>156</v>
      </c>
      <c r="C18" s="509"/>
      <c r="D18" s="509"/>
      <c r="E18" s="581"/>
      <c r="F18" s="581"/>
      <c r="G18" s="581"/>
      <c r="H18" s="581"/>
      <c r="I18" s="581"/>
      <c r="J18" s="581"/>
      <c r="K18" s="581"/>
      <c r="L18" s="582">
        <v>562.95000000000005</v>
      </c>
      <c r="M18" s="582"/>
      <c r="N18" s="582"/>
      <c r="O18" s="582"/>
      <c r="P18" s="582"/>
      <c r="Q18" s="582"/>
      <c r="R18" s="583"/>
      <c r="S18" s="583"/>
      <c r="T18" s="583"/>
      <c r="U18" s="583"/>
      <c r="V18" s="584"/>
      <c r="W18" s="484"/>
      <c r="X18" s="485"/>
      <c r="Y18" s="485"/>
      <c r="Z18" s="485"/>
      <c r="AA18" s="485"/>
      <c r="AB18" s="476"/>
      <c r="AC18" s="585">
        <v>59.3</v>
      </c>
      <c r="AD18" s="586"/>
      <c r="AE18" s="586"/>
      <c r="AF18" s="586"/>
      <c r="AG18" s="587"/>
      <c r="AH18" s="585">
        <v>57.5</v>
      </c>
      <c r="AI18" s="586"/>
      <c r="AJ18" s="586"/>
      <c r="AK18" s="586"/>
      <c r="AL18" s="588"/>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13798908</v>
      </c>
      <c r="BO18" s="467"/>
      <c r="BP18" s="467"/>
      <c r="BQ18" s="467"/>
      <c r="BR18" s="467"/>
      <c r="BS18" s="467"/>
      <c r="BT18" s="467"/>
      <c r="BU18" s="468"/>
      <c r="BV18" s="466">
        <v>13751904</v>
      </c>
      <c r="BW18" s="467"/>
      <c r="BX18" s="467"/>
      <c r="BY18" s="467"/>
      <c r="BZ18" s="467"/>
      <c r="CA18" s="467"/>
      <c r="CB18" s="467"/>
      <c r="CC18" s="468"/>
      <c r="CD18" s="201"/>
      <c r="CE18" s="576"/>
      <c r="CF18" s="576"/>
      <c r="CG18" s="576"/>
      <c r="CH18" s="576"/>
      <c r="CI18" s="576"/>
      <c r="CJ18" s="576"/>
      <c r="CK18" s="576"/>
      <c r="CL18" s="576"/>
      <c r="CM18" s="576"/>
      <c r="CN18" s="576"/>
      <c r="CO18" s="576"/>
      <c r="CP18" s="576"/>
      <c r="CQ18" s="576"/>
      <c r="CR18" s="576"/>
      <c r="CS18" s="577"/>
      <c r="CT18" s="463"/>
      <c r="CU18" s="464"/>
      <c r="CV18" s="464"/>
      <c r="CW18" s="464"/>
      <c r="CX18" s="464"/>
      <c r="CY18" s="464"/>
      <c r="CZ18" s="464"/>
      <c r="DA18" s="465"/>
      <c r="DB18" s="463"/>
      <c r="DC18" s="464"/>
      <c r="DD18" s="464"/>
      <c r="DE18" s="464"/>
      <c r="DF18" s="464"/>
      <c r="DG18" s="464"/>
      <c r="DH18" s="464"/>
      <c r="DI18" s="465"/>
      <c r="DJ18" s="186"/>
      <c r="DK18" s="186"/>
      <c r="DL18" s="186"/>
      <c r="DM18" s="186"/>
      <c r="DN18" s="186"/>
      <c r="DO18" s="186"/>
    </row>
    <row r="19" spans="1:119" ht="18.75" customHeight="1" thickBot="1">
      <c r="A19" s="187"/>
      <c r="B19" s="580" t="s">
        <v>158</v>
      </c>
      <c r="C19" s="509"/>
      <c r="D19" s="509"/>
      <c r="E19" s="581"/>
      <c r="F19" s="581"/>
      <c r="G19" s="581"/>
      <c r="H19" s="581"/>
      <c r="I19" s="581"/>
      <c r="J19" s="581"/>
      <c r="K19" s="581"/>
      <c r="L19" s="589">
        <v>82</v>
      </c>
      <c r="M19" s="589"/>
      <c r="N19" s="589"/>
      <c r="O19" s="589"/>
      <c r="P19" s="589"/>
      <c r="Q19" s="589"/>
      <c r="R19" s="590"/>
      <c r="S19" s="590"/>
      <c r="T19" s="590"/>
      <c r="U19" s="590"/>
      <c r="V19" s="591"/>
      <c r="W19" s="423"/>
      <c r="X19" s="424"/>
      <c r="Y19" s="424"/>
      <c r="Z19" s="424"/>
      <c r="AA19" s="424"/>
      <c r="AB19" s="424"/>
      <c r="AC19" s="598"/>
      <c r="AD19" s="598"/>
      <c r="AE19" s="598"/>
      <c r="AF19" s="598"/>
      <c r="AG19" s="598"/>
      <c r="AH19" s="598"/>
      <c r="AI19" s="598"/>
      <c r="AJ19" s="598"/>
      <c r="AK19" s="598"/>
      <c r="AL19" s="599"/>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17059679</v>
      </c>
      <c r="BO19" s="467"/>
      <c r="BP19" s="467"/>
      <c r="BQ19" s="467"/>
      <c r="BR19" s="467"/>
      <c r="BS19" s="467"/>
      <c r="BT19" s="467"/>
      <c r="BU19" s="468"/>
      <c r="BV19" s="466">
        <v>17655128</v>
      </c>
      <c r="BW19" s="467"/>
      <c r="BX19" s="467"/>
      <c r="BY19" s="467"/>
      <c r="BZ19" s="467"/>
      <c r="CA19" s="467"/>
      <c r="CB19" s="467"/>
      <c r="CC19" s="468"/>
      <c r="CD19" s="201"/>
      <c r="CE19" s="576"/>
      <c r="CF19" s="576"/>
      <c r="CG19" s="576"/>
      <c r="CH19" s="576"/>
      <c r="CI19" s="576"/>
      <c r="CJ19" s="576"/>
      <c r="CK19" s="576"/>
      <c r="CL19" s="576"/>
      <c r="CM19" s="576"/>
      <c r="CN19" s="576"/>
      <c r="CO19" s="576"/>
      <c r="CP19" s="576"/>
      <c r="CQ19" s="576"/>
      <c r="CR19" s="576"/>
      <c r="CS19" s="577"/>
      <c r="CT19" s="463"/>
      <c r="CU19" s="464"/>
      <c r="CV19" s="464"/>
      <c r="CW19" s="464"/>
      <c r="CX19" s="464"/>
      <c r="CY19" s="464"/>
      <c r="CZ19" s="464"/>
      <c r="DA19" s="465"/>
      <c r="DB19" s="463"/>
      <c r="DC19" s="464"/>
      <c r="DD19" s="464"/>
      <c r="DE19" s="464"/>
      <c r="DF19" s="464"/>
      <c r="DG19" s="464"/>
      <c r="DH19" s="464"/>
      <c r="DI19" s="465"/>
      <c r="DJ19" s="186"/>
      <c r="DK19" s="186"/>
      <c r="DL19" s="186"/>
      <c r="DM19" s="186"/>
      <c r="DN19" s="186"/>
      <c r="DO19" s="186"/>
    </row>
    <row r="20" spans="1:119" ht="18.75" customHeight="1" thickBot="1">
      <c r="A20" s="187"/>
      <c r="B20" s="580" t="s">
        <v>160</v>
      </c>
      <c r="C20" s="509"/>
      <c r="D20" s="509"/>
      <c r="E20" s="581"/>
      <c r="F20" s="581"/>
      <c r="G20" s="581"/>
      <c r="H20" s="581"/>
      <c r="I20" s="581"/>
      <c r="J20" s="581"/>
      <c r="K20" s="581"/>
      <c r="L20" s="589">
        <v>19498</v>
      </c>
      <c r="M20" s="589"/>
      <c r="N20" s="589"/>
      <c r="O20" s="589"/>
      <c r="P20" s="589"/>
      <c r="Q20" s="589"/>
      <c r="R20" s="590"/>
      <c r="S20" s="590"/>
      <c r="T20" s="590"/>
      <c r="U20" s="590"/>
      <c r="V20" s="591"/>
      <c r="W20" s="484"/>
      <c r="X20" s="485"/>
      <c r="Y20" s="485"/>
      <c r="Z20" s="485"/>
      <c r="AA20" s="485"/>
      <c r="AB20" s="485"/>
      <c r="AC20" s="592"/>
      <c r="AD20" s="592"/>
      <c r="AE20" s="592"/>
      <c r="AF20" s="592"/>
      <c r="AG20" s="592"/>
      <c r="AH20" s="592"/>
      <c r="AI20" s="592"/>
      <c r="AJ20" s="592"/>
      <c r="AK20" s="592"/>
      <c r="AL20" s="593"/>
      <c r="AM20" s="594"/>
      <c r="AN20" s="521"/>
      <c r="AO20" s="521"/>
      <c r="AP20" s="521"/>
      <c r="AQ20" s="521"/>
      <c r="AR20" s="521"/>
      <c r="AS20" s="521"/>
      <c r="AT20" s="522"/>
      <c r="AU20" s="595"/>
      <c r="AV20" s="596"/>
      <c r="AW20" s="596"/>
      <c r="AX20" s="597"/>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1"/>
      <c r="CE20" s="576"/>
      <c r="CF20" s="576"/>
      <c r="CG20" s="576"/>
      <c r="CH20" s="576"/>
      <c r="CI20" s="576"/>
      <c r="CJ20" s="576"/>
      <c r="CK20" s="576"/>
      <c r="CL20" s="576"/>
      <c r="CM20" s="576"/>
      <c r="CN20" s="576"/>
      <c r="CO20" s="576"/>
      <c r="CP20" s="576"/>
      <c r="CQ20" s="576"/>
      <c r="CR20" s="576"/>
      <c r="CS20" s="577"/>
      <c r="CT20" s="463"/>
      <c r="CU20" s="464"/>
      <c r="CV20" s="464"/>
      <c r="CW20" s="464"/>
      <c r="CX20" s="464"/>
      <c r="CY20" s="464"/>
      <c r="CZ20" s="464"/>
      <c r="DA20" s="465"/>
      <c r="DB20" s="463"/>
      <c r="DC20" s="464"/>
      <c r="DD20" s="464"/>
      <c r="DE20" s="464"/>
      <c r="DF20" s="464"/>
      <c r="DG20" s="464"/>
      <c r="DH20" s="464"/>
      <c r="DI20" s="465"/>
      <c r="DJ20" s="186"/>
      <c r="DK20" s="186"/>
      <c r="DL20" s="186"/>
      <c r="DM20" s="186"/>
      <c r="DN20" s="186"/>
      <c r="DO20" s="186"/>
    </row>
    <row r="21" spans="1:119" ht="18.75" customHeight="1">
      <c r="A21" s="187"/>
      <c r="B21" s="600" t="s">
        <v>161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1"/>
      <c r="CE21" s="576"/>
      <c r="CF21" s="576"/>
      <c r="CG21" s="576"/>
      <c r="CH21" s="576"/>
      <c r="CI21" s="576"/>
      <c r="CJ21" s="576"/>
      <c r="CK21" s="576"/>
      <c r="CL21" s="576"/>
      <c r="CM21" s="576"/>
      <c r="CN21" s="576"/>
      <c r="CO21" s="576"/>
      <c r="CP21" s="576"/>
      <c r="CQ21" s="576"/>
      <c r="CR21" s="576"/>
      <c r="CS21" s="577"/>
      <c r="CT21" s="463"/>
      <c r="CU21" s="464"/>
      <c r="CV21" s="464"/>
      <c r="CW21" s="464"/>
      <c r="CX21" s="464"/>
      <c r="CY21" s="464"/>
      <c r="CZ21" s="464"/>
      <c r="DA21" s="465"/>
      <c r="DB21" s="463"/>
      <c r="DC21" s="464"/>
      <c r="DD21" s="464"/>
      <c r="DE21" s="464"/>
      <c r="DF21" s="464"/>
      <c r="DG21" s="464"/>
      <c r="DH21" s="464"/>
      <c r="DI21" s="465"/>
      <c r="DJ21" s="186"/>
      <c r="DK21" s="186"/>
      <c r="DL21" s="186"/>
      <c r="DM21" s="186"/>
      <c r="DN21" s="186"/>
      <c r="DO21" s="186"/>
    </row>
    <row r="22" spans="1:119" ht="18.75" customHeight="1" thickBot="1">
      <c r="A22" s="187"/>
      <c r="B22" s="603" t="s">
        <v>162</v>
      </c>
      <c r="C22" s="604"/>
      <c r="D22" s="605"/>
      <c r="E22" s="478" t="s">
        <v>1</v>
      </c>
      <c r="F22" s="483"/>
      <c r="G22" s="483"/>
      <c r="H22" s="483"/>
      <c r="I22" s="483"/>
      <c r="J22" s="483"/>
      <c r="K22" s="473"/>
      <c r="L22" s="478" t="s">
        <v>163</v>
      </c>
      <c r="M22" s="483"/>
      <c r="N22" s="483"/>
      <c r="O22" s="483"/>
      <c r="P22" s="473"/>
      <c r="Q22" s="612" t="s">
        <v>164</v>
      </c>
      <c r="R22" s="613"/>
      <c r="S22" s="613"/>
      <c r="T22" s="613"/>
      <c r="U22" s="613"/>
      <c r="V22" s="614"/>
      <c r="W22" s="618" t="s">
        <v>165</v>
      </c>
      <c r="X22" s="604"/>
      <c r="Y22" s="605"/>
      <c r="Z22" s="478" t="s">
        <v>1</v>
      </c>
      <c r="AA22" s="483"/>
      <c r="AB22" s="483"/>
      <c r="AC22" s="483"/>
      <c r="AD22" s="483"/>
      <c r="AE22" s="483"/>
      <c r="AF22" s="483"/>
      <c r="AG22" s="473"/>
      <c r="AH22" s="631" t="s">
        <v>166</v>
      </c>
      <c r="AI22" s="483"/>
      <c r="AJ22" s="483"/>
      <c r="AK22" s="483"/>
      <c r="AL22" s="473"/>
      <c r="AM22" s="631" t="s">
        <v>167</v>
      </c>
      <c r="AN22" s="632"/>
      <c r="AO22" s="632"/>
      <c r="AP22" s="632"/>
      <c r="AQ22" s="632"/>
      <c r="AR22" s="633"/>
      <c r="AS22" s="612" t="s">
        <v>164</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201"/>
      <c r="CE22" s="576"/>
      <c r="CF22" s="576"/>
      <c r="CG22" s="576"/>
      <c r="CH22" s="576"/>
      <c r="CI22" s="576"/>
      <c r="CJ22" s="576"/>
      <c r="CK22" s="576"/>
      <c r="CL22" s="576"/>
      <c r="CM22" s="576"/>
      <c r="CN22" s="576"/>
      <c r="CO22" s="576"/>
      <c r="CP22" s="576"/>
      <c r="CQ22" s="576"/>
      <c r="CR22" s="576"/>
      <c r="CS22" s="577"/>
      <c r="CT22" s="463"/>
      <c r="CU22" s="464"/>
      <c r="CV22" s="464"/>
      <c r="CW22" s="464"/>
      <c r="CX22" s="464"/>
      <c r="CY22" s="464"/>
      <c r="CZ22" s="464"/>
      <c r="DA22" s="465"/>
      <c r="DB22" s="463"/>
      <c r="DC22" s="464"/>
      <c r="DD22" s="464"/>
      <c r="DE22" s="464"/>
      <c r="DF22" s="464"/>
      <c r="DG22" s="464"/>
      <c r="DH22" s="464"/>
      <c r="DI22" s="465"/>
      <c r="DJ22" s="186"/>
      <c r="DK22" s="186"/>
      <c r="DL22" s="186"/>
      <c r="DM22" s="186"/>
      <c r="DN22" s="186"/>
      <c r="DO22" s="186"/>
    </row>
    <row r="23" spans="1:119" ht="18.75" customHeight="1">
      <c r="A23" s="187"/>
      <c r="B23" s="606"/>
      <c r="C23" s="607"/>
      <c r="D23" s="608"/>
      <c r="E23" s="452"/>
      <c r="F23" s="457"/>
      <c r="G23" s="457"/>
      <c r="H23" s="457"/>
      <c r="I23" s="457"/>
      <c r="J23" s="457"/>
      <c r="K23" s="446"/>
      <c r="L23" s="452"/>
      <c r="M23" s="457"/>
      <c r="N23" s="457"/>
      <c r="O23" s="457"/>
      <c r="P23" s="446"/>
      <c r="Q23" s="615"/>
      <c r="R23" s="616"/>
      <c r="S23" s="616"/>
      <c r="T23" s="616"/>
      <c r="U23" s="616"/>
      <c r="V23" s="617"/>
      <c r="W23" s="619"/>
      <c r="X23" s="607"/>
      <c r="Y23" s="608"/>
      <c r="Z23" s="452"/>
      <c r="AA23" s="457"/>
      <c r="AB23" s="457"/>
      <c r="AC23" s="457"/>
      <c r="AD23" s="457"/>
      <c r="AE23" s="457"/>
      <c r="AF23" s="457"/>
      <c r="AG23" s="446"/>
      <c r="AH23" s="452"/>
      <c r="AI23" s="457"/>
      <c r="AJ23" s="457"/>
      <c r="AK23" s="457"/>
      <c r="AL23" s="446"/>
      <c r="AM23" s="634"/>
      <c r="AN23" s="635"/>
      <c r="AO23" s="635"/>
      <c r="AP23" s="635"/>
      <c r="AQ23" s="635"/>
      <c r="AR23" s="636"/>
      <c r="AS23" s="615"/>
      <c r="AT23" s="616"/>
      <c r="AU23" s="616"/>
      <c r="AV23" s="616"/>
      <c r="AW23" s="616"/>
      <c r="AX23" s="638"/>
      <c r="AY23" s="426" t="s">
        <v>168</v>
      </c>
      <c r="AZ23" s="427"/>
      <c r="BA23" s="427"/>
      <c r="BB23" s="427"/>
      <c r="BC23" s="427"/>
      <c r="BD23" s="427"/>
      <c r="BE23" s="427"/>
      <c r="BF23" s="427"/>
      <c r="BG23" s="427"/>
      <c r="BH23" s="427"/>
      <c r="BI23" s="427"/>
      <c r="BJ23" s="427"/>
      <c r="BK23" s="427"/>
      <c r="BL23" s="427"/>
      <c r="BM23" s="428"/>
      <c r="BN23" s="466">
        <v>29972189</v>
      </c>
      <c r="BO23" s="467"/>
      <c r="BP23" s="467"/>
      <c r="BQ23" s="467"/>
      <c r="BR23" s="467"/>
      <c r="BS23" s="467"/>
      <c r="BT23" s="467"/>
      <c r="BU23" s="468"/>
      <c r="BV23" s="466">
        <v>30279823</v>
      </c>
      <c r="BW23" s="467"/>
      <c r="BX23" s="467"/>
      <c r="BY23" s="467"/>
      <c r="BZ23" s="467"/>
      <c r="CA23" s="467"/>
      <c r="CB23" s="467"/>
      <c r="CC23" s="468"/>
      <c r="CD23" s="201"/>
      <c r="CE23" s="576"/>
      <c r="CF23" s="576"/>
      <c r="CG23" s="576"/>
      <c r="CH23" s="576"/>
      <c r="CI23" s="576"/>
      <c r="CJ23" s="576"/>
      <c r="CK23" s="576"/>
      <c r="CL23" s="576"/>
      <c r="CM23" s="576"/>
      <c r="CN23" s="576"/>
      <c r="CO23" s="576"/>
      <c r="CP23" s="576"/>
      <c r="CQ23" s="576"/>
      <c r="CR23" s="576"/>
      <c r="CS23" s="577"/>
      <c r="CT23" s="463"/>
      <c r="CU23" s="464"/>
      <c r="CV23" s="464"/>
      <c r="CW23" s="464"/>
      <c r="CX23" s="464"/>
      <c r="CY23" s="464"/>
      <c r="CZ23" s="464"/>
      <c r="DA23" s="465"/>
      <c r="DB23" s="463"/>
      <c r="DC23" s="464"/>
      <c r="DD23" s="464"/>
      <c r="DE23" s="464"/>
      <c r="DF23" s="464"/>
      <c r="DG23" s="464"/>
      <c r="DH23" s="464"/>
      <c r="DI23" s="465"/>
      <c r="DJ23" s="186"/>
      <c r="DK23" s="186"/>
      <c r="DL23" s="186"/>
      <c r="DM23" s="186"/>
      <c r="DN23" s="186"/>
      <c r="DO23" s="186"/>
    </row>
    <row r="24" spans="1:119" ht="18.75" customHeight="1" thickBot="1">
      <c r="A24" s="187"/>
      <c r="B24" s="606"/>
      <c r="C24" s="607"/>
      <c r="D24" s="608"/>
      <c r="E24" s="516" t="s">
        <v>169</v>
      </c>
      <c r="F24" s="496"/>
      <c r="G24" s="496"/>
      <c r="H24" s="496"/>
      <c r="I24" s="496"/>
      <c r="J24" s="496"/>
      <c r="K24" s="497"/>
      <c r="L24" s="517">
        <v>1</v>
      </c>
      <c r="M24" s="518"/>
      <c r="N24" s="518"/>
      <c r="O24" s="518"/>
      <c r="P24" s="560"/>
      <c r="Q24" s="517">
        <v>7880</v>
      </c>
      <c r="R24" s="518"/>
      <c r="S24" s="518"/>
      <c r="T24" s="518"/>
      <c r="U24" s="518"/>
      <c r="V24" s="560"/>
      <c r="W24" s="619"/>
      <c r="X24" s="607"/>
      <c r="Y24" s="608"/>
      <c r="Z24" s="516" t="s">
        <v>170</v>
      </c>
      <c r="AA24" s="496"/>
      <c r="AB24" s="496"/>
      <c r="AC24" s="496"/>
      <c r="AD24" s="496"/>
      <c r="AE24" s="496"/>
      <c r="AF24" s="496"/>
      <c r="AG24" s="497"/>
      <c r="AH24" s="517">
        <v>388</v>
      </c>
      <c r="AI24" s="518"/>
      <c r="AJ24" s="518"/>
      <c r="AK24" s="518"/>
      <c r="AL24" s="560"/>
      <c r="AM24" s="517">
        <v>1196592</v>
      </c>
      <c r="AN24" s="518"/>
      <c r="AO24" s="518"/>
      <c r="AP24" s="518"/>
      <c r="AQ24" s="518"/>
      <c r="AR24" s="560"/>
      <c r="AS24" s="517">
        <v>3084</v>
      </c>
      <c r="AT24" s="518"/>
      <c r="AU24" s="518"/>
      <c r="AV24" s="518"/>
      <c r="AW24" s="518"/>
      <c r="AX24" s="519"/>
      <c r="AY24" s="639" t="s">
        <v>171</v>
      </c>
      <c r="AZ24" s="640"/>
      <c r="BA24" s="640"/>
      <c r="BB24" s="640"/>
      <c r="BC24" s="640"/>
      <c r="BD24" s="640"/>
      <c r="BE24" s="640"/>
      <c r="BF24" s="640"/>
      <c r="BG24" s="640"/>
      <c r="BH24" s="640"/>
      <c r="BI24" s="640"/>
      <c r="BJ24" s="640"/>
      <c r="BK24" s="640"/>
      <c r="BL24" s="640"/>
      <c r="BM24" s="641"/>
      <c r="BN24" s="466">
        <v>25390178</v>
      </c>
      <c r="BO24" s="467"/>
      <c r="BP24" s="467"/>
      <c r="BQ24" s="467"/>
      <c r="BR24" s="467"/>
      <c r="BS24" s="467"/>
      <c r="BT24" s="467"/>
      <c r="BU24" s="468"/>
      <c r="BV24" s="466">
        <v>25373474</v>
      </c>
      <c r="BW24" s="467"/>
      <c r="BX24" s="467"/>
      <c r="BY24" s="467"/>
      <c r="BZ24" s="467"/>
      <c r="CA24" s="467"/>
      <c r="CB24" s="467"/>
      <c r="CC24" s="468"/>
      <c r="CD24" s="201"/>
      <c r="CE24" s="576"/>
      <c r="CF24" s="576"/>
      <c r="CG24" s="576"/>
      <c r="CH24" s="576"/>
      <c r="CI24" s="576"/>
      <c r="CJ24" s="576"/>
      <c r="CK24" s="576"/>
      <c r="CL24" s="576"/>
      <c r="CM24" s="576"/>
      <c r="CN24" s="576"/>
      <c r="CO24" s="576"/>
      <c r="CP24" s="576"/>
      <c r="CQ24" s="576"/>
      <c r="CR24" s="576"/>
      <c r="CS24" s="577"/>
      <c r="CT24" s="463"/>
      <c r="CU24" s="464"/>
      <c r="CV24" s="464"/>
      <c r="CW24" s="464"/>
      <c r="CX24" s="464"/>
      <c r="CY24" s="464"/>
      <c r="CZ24" s="464"/>
      <c r="DA24" s="465"/>
      <c r="DB24" s="463"/>
      <c r="DC24" s="464"/>
      <c r="DD24" s="464"/>
      <c r="DE24" s="464"/>
      <c r="DF24" s="464"/>
      <c r="DG24" s="464"/>
      <c r="DH24" s="464"/>
      <c r="DI24" s="465"/>
      <c r="DJ24" s="186"/>
      <c r="DK24" s="186"/>
      <c r="DL24" s="186"/>
      <c r="DM24" s="186"/>
      <c r="DN24" s="186"/>
      <c r="DO24" s="186"/>
    </row>
    <row r="25" spans="1:119" s="186" customFormat="1" ht="18.75" customHeight="1">
      <c r="A25" s="187"/>
      <c r="B25" s="606"/>
      <c r="C25" s="607"/>
      <c r="D25" s="608"/>
      <c r="E25" s="516" t="s">
        <v>172</v>
      </c>
      <c r="F25" s="496"/>
      <c r="G25" s="496"/>
      <c r="H25" s="496"/>
      <c r="I25" s="496"/>
      <c r="J25" s="496"/>
      <c r="K25" s="497"/>
      <c r="L25" s="517">
        <v>1</v>
      </c>
      <c r="M25" s="518"/>
      <c r="N25" s="518"/>
      <c r="O25" s="518"/>
      <c r="P25" s="560"/>
      <c r="Q25" s="517">
        <v>6290</v>
      </c>
      <c r="R25" s="518"/>
      <c r="S25" s="518"/>
      <c r="T25" s="518"/>
      <c r="U25" s="518"/>
      <c r="V25" s="560"/>
      <c r="W25" s="619"/>
      <c r="X25" s="607"/>
      <c r="Y25" s="608"/>
      <c r="Z25" s="516" t="s">
        <v>173</v>
      </c>
      <c r="AA25" s="496"/>
      <c r="AB25" s="496"/>
      <c r="AC25" s="496"/>
      <c r="AD25" s="496"/>
      <c r="AE25" s="496"/>
      <c r="AF25" s="496"/>
      <c r="AG25" s="497"/>
      <c r="AH25" s="517" t="s">
        <v>136</v>
      </c>
      <c r="AI25" s="518"/>
      <c r="AJ25" s="518"/>
      <c r="AK25" s="518"/>
      <c r="AL25" s="560"/>
      <c r="AM25" s="517" t="s">
        <v>174</v>
      </c>
      <c r="AN25" s="518"/>
      <c r="AO25" s="518"/>
      <c r="AP25" s="518"/>
      <c r="AQ25" s="518"/>
      <c r="AR25" s="560"/>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474235</v>
      </c>
      <c r="BO25" s="430"/>
      <c r="BP25" s="430"/>
      <c r="BQ25" s="430"/>
      <c r="BR25" s="430"/>
      <c r="BS25" s="430"/>
      <c r="BT25" s="430"/>
      <c r="BU25" s="431"/>
      <c r="BV25" s="429">
        <v>636966</v>
      </c>
      <c r="BW25" s="430"/>
      <c r="BX25" s="430"/>
      <c r="BY25" s="430"/>
      <c r="BZ25" s="430"/>
      <c r="CA25" s="430"/>
      <c r="CB25" s="430"/>
      <c r="CC25" s="431"/>
      <c r="CD25" s="201"/>
      <c r="CE25" s="576"/>
      <c r="CF25" s="576"/>
      <c r="CG25" s="576"/>
      <c r="CH25" s="576"/>
      <c r="CI25" s="576"/>
      <c r="CJ25" s="576"/>
      <c r="CK25" s="576"/>
      <c r="CL25" s="576"/>
      <c r="CM25" s="576"/>
      <c r="CN25" s="576"/>
      <c r="CO25" s="576"/>
      <c r="CP25" s="576"/>
      <c r="CQ25" s="576"/>
      <c r="CR25" s="576"/>
      <c r="CS25" s="577"/>
      <c r="CT25" s="463"/>
      <c r="CU25" s="464"/>
      <c r="CV25" s="464"/>
      <c r="CW25" s="464"/>
      <c r="CX25" s="464"/>
      <c r="CY25" s="464"/>
      <c r="CZ25" s="464"/>
      <c r="DA25" s="465"/>
      <c r="DB25" s="463"/>
      <c r="DC25" s="464"/>
      <c r="DD25" s="464"/>
      <c r="DE25" s="464"/>
      <c r="DF25" s="464"/>
      <c r="DG25" s="464"/>
      <c r="DH25" s="464"/>
      <c r="DI25" s="465"/>
    </row>
    <row r="26" spans="1:119" s="186" customFormat="1" ht="18.75" customHeight="1">
      <c r="A26" s="187"/>
      <c r="B26" s="606"/>
      <c r="C26" s="607"/>
      <c r="D26" s="608"/>
      <c r="E26" s="516" t="s">
        <v>177</v>
      </c>
      <c r="F26" s="496"/>
      <c r="G26" s="496"/>
      <c r="H26" s="496"/>
      <c r="I26" s="496"/>
      <c r="J26" s="496"/>
      <c r="K26" s="497"/>
      <c r="L26" s="517">
        <v>1</v>
      </c>
      <c r="M26" s="518"/>
      <c r="N26" s="518"/>
      <c r="O26" s="518"/>
      <c r="P26" s="560"/>
      <c r="Q26" s="517">
        <v>5670</v>
      </c>
      <c r="R26" s="518"/>
      <c r="S26" s="518"/>
      <c r="T26" s="518"/>
      <c r="U26" s="518"/>
      <c r="V26" s="560"/>
      <c r="W26" s="619"/>
      <c r="X26" s="607"/>
      <c r="Y26" s="608"/>
      <c r="Z26" s="516" t="s">
        <v>178</v>
      </c>
      <c r="AA26" s="629"/>
      <c r="AB26" s="629"/>
      <c r="AC26" s="629"/>
      <c r="AD26" s="629"/>
      <c r="AE26" s="629"/>
      <c r="AF26" s="629"/>
      <c r="AG26" s="630"/>
      <c r="AH26" s="517">
        <v>34</v>
      </c>
      <c r="AI26" s="518"/>
      <c r="AJ26" s="518"/>
      <c r="AK26" s="518"/>
      <c r="AL26" s="560"/>
      <c r="AM26" s="517">
        <v>122842</v>
      </c>
      <c r="AN26" s="518"/>
      <c r="AO26" s="518"/>
      <c r="AP26" s="518"/>
      <c r="AQ26" s="518"/>
      <c r="AR26" s="560"/>
      <c r="AS26" s="517">
        <v>3613</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127</v>
      </c>
      <c r="BW26" s="467"/>
      <c r="BX26" s="467"/>
      <c r="BY26" s="467"/>
      <c r="BZ26" s="467"/>
      <c r="CA26" s="467"/>
      <c r="CB26" s="467"/>
      <c r="CC26" s="468"/>
      <c r="CD26" s="201"/>
      <c r="CE26" s="576"/>
      <c r="CF26" s="576"/>
      <c r="CG26" s="576"/>
      <c r="CH26" s="576"/>
      <c r="CI26" s="576"/>
      <c r="CJ26" s="576"/>
      <c r="CK26" s="576"/>
      <c r="CL26" s="576"/>
      <c r="CM26" s="576"/>
      <c r="CN26" s="576"/>
      <c r="CO26" s="576"/>
      <c r="CP26" s="576"/>
      <c r="CQ26" s="576"/>
      <c r="CR26" s="576"/>
      <c r="CS26" s="577"/>
      <c r="CT26" s="463"/>
      <c r="CU26" s="464"/>
      <c r="CV26" s="464"/>
      <c r="CW26" s="464"/>
      <c r="CX26" s="464"/>
      <c r="CY26" s="464"/>
      <c r="CZ26" s="464"/>
      <c r="DA26" s="465"/>
      <c r="DB26" s="463"/>
      <c r="DC26" s="464"/>
      <c r="DD26" s="464"/>
      <c r="DE26" s="464"/>
      <c r="DF26" s="464"/>
      <c r="DG26" s="464"/>
      <c r="DH26" s="464"/>
      <c r="DI26" s="465"/>
    </row>
    <row r="27" spans="1:119" ht="18.75" customHeight="1" thickBot="1">
      <c r="A27" s="187"/>
      <c r="B27" s="606"/>
      <c r="C27" s="607"/>
      <c r="D27" s="608"/>
      <c r="E27" s="516" t="s">
        <v>180</v>
      </c>
      <c r="F27" s="496"/>
      <c r="G27" s="496"/>
      <c r="H27" s="496"/>
      <c r="I27" s="496"/>
      <c r="J27" s="496"/>
      <c r="K27" s="497"/>
      <c r="L27" s="517">
        <v>1</v>
      </c>
      <c r="M27" s="518"/>
      <c r="N27" s="518"/>
      <c r="O27" s="518"/>
      <c r="P27" s="560"/>
      <c r="Q27" s="517">
        <v>3690</v>
      </c>
      <c r="R27" s="518"/>
      <c r="S27" s="518"/>
      <c r="T27" s="518"/>
      <c r="U27" s="518"/>
      <c r="V27" s="560"/>
      <c r="W27" s="619"/>
      <c r="X27" s="607"/>
      <c r="Y27" s="608"/>
      <c r="Z27" s="516" t="s">
        <v>181</v>
      </c>
      <c r="AA27" s="496"/>
      <c r="AB27" s="496"/>
      <c r="AC27" s="496"/>
      <c r="AD27" s="496"/>
      <c r="AE27" s="496"/>
      <c r="AF27" s="496"/>
      <c r="AG27" s="497"/>
      <c r="AH27" s="517">
        <v>6</v>
      </c>
      <c r="AI27" s="518"/>
      <c r="AJ27" s="518"/>
      <c r="AK27" s="518"/>
      <c r="AL27" s="560"/>
      <c r="AM27" s="517">
        <v>22376</v>
      </c>
      <c r="AN27" s="518"/>
      <c r="AO27" s="518"/>
      <c r="AP27" s="518"/>
      <c r="AQ27" s="518"/>
      <c r="AR27" s="560"/>
      <c r="AS27" s="517">
        <v>3729</v>
      </c>
      <c r="AT27" s="518"/>
      <c r="AU27" s="518"/>
      <c r="AV27" s="518"/>
      <c r="AW27" s="518"/>
      <c r="AX27" s="519"/>
      <c r="AY27" s="561" t="s">
        <v>182</v>
      </c>
      <c r="AZ27" s="562"/>
      <c r="BA27" s="562"/>
      <c r="BB27" s="562"/>
      <c r="BC27" s="562"/>
      <c r="BD27" s="562"/>
      <c r="BE27" s="562"/>
      <c r="BF27" s="562"/>
      <c r="BG27" s="562"/>
      <c r="BH27" s="562"/>
      <c r="BI27" s="562"/>
      <c r="BJ27" s="562"/>
      <c r="BK27" s="562"/>
      <c r="BL27" s="562"/>
      <c r="BM27" s="563"/>
      <c r="BN27" s="642">
        <v>771014</v>
      </c>
      <c r="BO27" s="643"/>
      <c r="BP27" s="643"/>
      <c r="BQ27" s="643"/>
      <c r="BR27" s="643"/>
      <c r="BS27" s="643"/>
      <c r="BT27" s="643"/>
      <c r="BU27" s="644"/>
      <c r="BV27" s="642">
        <v>769599</v>
      </c>
      <c r="BW27" s="643"/>
      <c r="BX27" s="643"/>
      <c r="BY27" s="643"/>
      <c r="BZ27" s="643"/>
      <c r="CA27" s="643"/>
      <c r="CB27" s="643"/>
      <c r="CC27" s="644"/>
      <c r="CD27" s="203"/>
      <c r="CE27" s="576"/>
      <c r="CF27" s="576"/>
      <c r="CG27" s="576"/>
      <c r="CH27" s="576"/>
      <c r="CI27" s="576"/>
      <c r="CJ27" s="576"/>
      <c r="CK27" s="576"/>
      <c r="CL27" s="576"/>
      <c r="CM27" s="576"/>
      <c r="CN27" s="576"/>
      <c r="CO27" s="576"/>
      <c r="CP27" s="576"/>
      <c r="CQ27" s="576"/>
      <c r="CR27" s="576"/>
      <c r="CS27" s="577"/>
      <c r="CT27" s="463"/>
      <c r="CU27" s="464"/>
      <c r="CV27" s="464"/>
      <c r="CW27" s="464"/>
      <c r="CX27" s="464"/>
      <c r="CY27" s="464"/>
      <c r="CZ27" s="464"/>
      <c r="DA27" s="465"/>
      <c r="DB27" s="463"/>
      <c r="DC27" s="464"/>
      <c r="DD27" s="464"/>
      <c r="DE27" s="464"/>
      <c r="DF27" s="464"/>
      <c r="DG27" s="464"/>
      <c r="DH27" s="464"/>
      <c r="DI27" s="465"/>
      <c r="DJ27" s="186"/>
      <c r="DK27" s="186"/>
      <c r="DL27" s="186"/>
      <c r="DM27" s="186"/>
      <c r="DN27" s="186"/>
      <c r="DO27" s="186"/>
    </row>
    <row r="28" spans="1:119" ht="18.75" customHeight="1">
      <c r="A28" s="187"/>
      <c r="B28" s="606"/>
      <c r="C28" s="607"/>
      <c r="D28" s="608"/>
      <c r="E28" s="516" t="s">
        <v>183</v>
      </c>
      <c r="F28" s="496"/>
      <c r="G28" s="496"/>
      <c r="H28" s="496"/>
      <c r="I28" s="496"/>
      <c r="J28" s="496"/>
      <c r="K28" s="497"/>
      <c r="L28" s="517">
        <v>1</v>
      </c>
      <c r="M28" s="518"/>
      <c r="N28" s="518"/>
      <c r="O28" s="518"/>
      <c r="P28" s="560"/>
      <c r="Q28" s="517">
        <v>3260</v>
      </c>
      <c r="R28" s="518"/>
      <c r="S28" s="518"/>
      <c r="T28" s="518"/>
      <c r="U28" s="518"/>
      <c r="V28" s="560"/>
      <c r="W28" s="619"/>
      <c r="X28" s="607"/>
      <c r="Y28" s="608"/>
      <c r="Z28" s="516" t="s">
        <v>184</v>
      </c>
      <c r="AA28" s="496"/>
      <c r="AB28" s="496"/>
      <c r="AC28" s="496"/>
      <c r="AD28" s="496"/>
      <c r="AE28" s="496"/>
      <c r="AF28" s="496"/>
      <c r="AG28" s="497"/>
      <c r="AH28" s="517" t="s">
        <v>174</v>
      </c>
      <c r="AI28" s="518"/>
      <c r="AJ28" s="518"/>
      <c r="AK28" s="518"/>
      <c r="AL28" s="560"/>
      <c r="AM28" s="517" t="s">
        <v>174</v>
      </c>
      <c r="AN28" s="518"/>
      <c r="AO28" s="518"/>
      <c r="AP28" s="518"/>
      <c r="AQ28" s="518"/>
      <c r="AR28" s="560"/>
      <c r="AS28" s="517" t="s">
        <v>185</v>
      </c>
      <c r="AT28" s="518"/>
      <c r="AU28" s="518"/>
      <c r="AV28" s="518"/>
      <c r="AW28" s="518"/>
      <c r="AX28" s="519"/>
      <c r="AY28" s="645" t="s">
        <v>186</v>
      </c>
      <c r="AZ28" s="646"/>
      <c r="BA28" s="646"/>
      <c r="BB28" s="647"/>
      <c r="BC28" s="426" t="s">
        <v>48</v>
      </c>
      <c r="BD28" s="427"/>
      <c r="BE28" s="427"/>
      <c r="BF28" s="427"/>
      <c r="BG28" s="427"/>
      <c r="BH28" s="427"/>
      <c r="BI28" s="427"/>
      <c r="BJ28" s="427"/>
      <c r="BK28" s="427"/>
      <c r="BL28" s="427"/>
      <c r="BM28" s="428"/>
      <c r="BN28" s="429">
        <v>880434</v>
      </c>
      <c r="BO28" s="430"/>
      <c r="BP28" s="430"/>
      <c r="BQ28" s="430"/>
      <c r="BR28" s="430"/>
      <c r="BS28" s="430"/>
      <c r="BT28" s="430"/>
      <c r="BU28" s="431"/>
      <c r="BV28" s="429">
        <v>1126147</v>
      </c>
      <c r="BW28" s="430"/>
      <c r="BX28" s="430"/>
      <c r="BY28" s="430"/>
      <c r="BZ28" s="430"/>
      <c r="CA28" s="430"/>
      <c r="CB28" s="430"/>
      <c r="CC28" s="431"/>
      <c r="CD28" s="201"/>
      <c r="CE28" s="576"/>
      <c r="CF28" s="576"/>
      <c r="CG28" s="576"/>
      <c r="CH28" s="576"/>
      <c r="CI28" s="576"/>
      <c r="CJ28" s="576"/>
      <c r="CK28" s="576"/>
      <c r="CL28" s="576"/>
      <c r="CM28" s="576"/>
      <c r="CN28" s="576"/>
      <c r="CO28" s="576"/>
      <c r="CP28" s="576"/>
      <c r="CQ28" s="576"/>
      <c r="CR28" s="576"/>
      <c r="CS28" s="577"/>
      <c r="CT28" s="463"/>
      <c r="CU28" s="464"/>
      <c r="CV28" s="464"/>
      <c r="CW28" s="464"/>
      <c r="CX28" s="464"/>
      <c r="CY28" s="464"/>
      <c r="CZ28" s="464"/>
      <c r="DA28" s="465"/>
      <c r="DB28" s="463"/>
      <c r="DC28" s="464"/>
      <c r="DD28" s="464"/>
      <c r="DE28" s="464"/>
      <c r="DF28" s="464"/>
      <c r="DG28" s="464"/>
      <c r="DH28" s="464"/>
      <c r="DI28" s="465"/>
      <c r="DJ28" s="186"/>
      <c r="DK28" s="186"/>
      <c r="DL28" s="186"/>
      <c r="DM28" s="186"/>
      <c r="DN28" s="186"/>
      <c r="DO28" s="186"/>
    </row>
    <row r="29" spans="1:119" ht="18.75" customHeight="1">
      <c r="A29" s="187"/>
      <c r="B29" s="606"/>
      <c r="C29" s="607"/>
      <c r="D29" s="608"/>
      <c r="E29" s="516" t="s">
        <v>187</v>
      </c>
      <c r="F29" s="496"/>
      <c r="G29" s="496"/>
      <c r="H29" s="496"/>
      <c r="I29" s="496"/>
      <c r="J29" s="496"/>
      <c r="K29" s="497"/>
      <c r="L29" s="517">
        <v>17</v>
      </c>
      <c r="M29" s="518"/>
      <c r="N29" s="518"/>
      <c r="O29" s="518"/>
      <c r="P29" s="560"/>
      <c r="Q29" s="517">
        <v>3130</v>
      </c>
      <c r="R29" s="518"/>
      <c r="S29" s="518"/>
      <c r="T29" s="518"/>
      <c r="U29" s="518"/>
      <c r="V29" s="560"/>
      <c r="W29" s="620"/>
      <c r="X29" s="621"/>
      <c r="Y29" s="622"/>
      <c r="Z29" s="516" t="s">
        <v>188</v>
      </c>
      <c r="AA29" s="496"/>
      <c r="AB29" s="496"/>
      <c r="AC29" s="496"/>
      <c r="AD29" s="496"/>
      <c r="AE29" s="496"/>
      <c r="AF29" s="496"/>
      <c r="AG29" s="497"/>
      <c r="AH29" s="517">
        <v>394</v>
      </c>
      <c r="AI29" s="518"/>
      <c r="AJ29" s="518"/>
      <c r="AK29" s="518"/>
      <c r="AL29" s="560"/>
      <c r="AM29" s="517">
        <v>1218968</v>
      </c>
      <c r="AN29" s="518"/>
      <c r="AO29" s="518"/>
      <c r="AP29" s="518"/>
      <c r="AQ29" s="518"/>
      <c r="AR29" s="560"/>
      <c r="AS29" s="517">
        <v>3094</v>
      </c>
      <c r="AT29" s="518"/>
      <c r="AU29" s="518"/>
      <c r="AV29" s="518"/>
      <c r="AW29" s="518"/>
      <c r="AX29" s="519"/>
      <c r="AY29" s="648"/>
      <c r="AZ29" s="649"/>
      <c r="BA29" s="649"/>
      <c r="BB29" s="650"/>
      <c r="BC29" s="500" t="s">
        <v>189</v>
      </c>
      <c r="BD29" s="501"/>
      <c r="BE29" s="501"/>
      <c r="BF29" s="501"/>
      <c r="BG29" s="501"/>
      <c r="BH29" s="501"/>
      <c r="BI29" s="501"/>
      <c r="BJ29" s="501"/>
      <c r="BK29" s="501"/>
      <c r="BL29" s="501"/>
      <c r="BM29" s="502"/>
      <c r="BN29" s="466">
        <v>633487</v>
      </c>
      <c r="BO29" s="467"/>
      <c r="BP29" s="467"/>
      <c r="BQ29" s="467"/>
      <c r="BR29" s="467"/>
      <c r="BS29" s="467"/>
      <c r="BT29" s="467"/>
      <c r="BU29" s="468"/>
      <c r="BV29" s="466">
        <v>633485</v>
      </c>
      <c r="BW29" s="467"/>
      <c r="BX29" s="467"/>
      <c r="BY29" s="467"/>
      <c r="BZ29" s="467"/>
      <c r="CA29" s="467"/>
      <c r="CB29" s="467"/>
      <c r="CC29" s="468"/>
      <c r="CD29" s="203"/>
      <c r="CE29" s="576"/>
      <c r="CF29" s="576"/>
      <c r="CG29" s="576"/>
      <c r="CH29" s="576"/>
      <c r="CI29" s="576"/>
      <c r="CJ29" s="576"/>
      <c r="CK29" s="576"/>
      <c r="CL29" s="576"/>
      <c r="CM29" s="576"/>
      <c r="CN29" s="576"/>
      <c r="CO29" s="576"/>
      <c r="CP29" s="576"/>
      <c r="CQ29" s="576"/>
      <c r="CR29" s="576"/>
      <c r="CS29" s="577"/>
      <c r="CT29" s="463"/>
      <c r="CU29" s="464"/>
      <c r="CV29" s="464"/>
      <c r="CW29" s="464"/>
      <c r="CX29" s="464"/>
      <c r="CY29" s="464"/>
      <c r="CZ29" s="464"/>
      <c r="DA29" s="465"/>
      <c r="DB29" s="463"/>
      <c r="DC29" s="464"/>
      <c r="DD29" s="464"/>
      <c r="DE29" s="464"/>
      <c r="DF29" s="464"/>
      <c r="DG29" s="464"/>
      <c r="DH29" s="464"/>
      <c r="DI29" s="465"/>
      <c r="DJ29" s="186"/>
      <c r="DK29" s="186"/>
      <c r="DL29" s="186"/>
      <c r="DM29" s="186"/>
      <c r="DN29" s="186"/>
      <c r="DO29" s="186"/>
    </row>
    <row r="30" spans="1:119" ht="18.75" customHeight="1" thickBot="1">
      <c r="A30" s="187"/>
      <c r="B30" s="609"/>
      <c r="C30" s="610"/>
      <c r="D30" s="611"/>
      <c r="E30" s="520"/>
      <c r="F30" s="521"/>
      <c r="G30" s="521"/>
      <c r="H30" s="521"/>
      <c r="I30" s="521"/>
      <c r="J30" s="521"/>
      <c r="K30" s="522"/>
      <c r="L30" s="623"/>
      <c r="M30" s="624"/>
      <c r="N30" s="624"/>
      <c r="O30" s="624"/>
      <c r="P30" s="625"/>
      <c r="Q30" s="623"/>
      <c r="R30" s="624"/>
      <c r="S30" s="624"/>
      <c r="T30" s="624"/>
      <c r="U30" s="624"/>
      <c r="V30" s="625"/>
      <c r="W30" s="626" t="s">
        <v>190</v>
      </c>
      <c r="X30" s="627"/>
      <c r="Y30" s="627"/>
      <c r="Z30" s="627"/>
      <c r="AA30" s="627"/>
      <c r="AB30" s="627"/>
      <c r="AC30" s="627"/>
      <c r="AD30" s="627"/>
      <c r="AE30" s="627"/>
      <c r="AF30" s="627"/>
      <c r="AG30" s="628"/>
      <c r="AH30" s="585">
        <v>97.3</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50</v>
      </c>
      <c r="BD30" s="640"/>
      <c r="BE30" s="640"/>
      <c r="BF30" s="640"/>
      <c r="BG30" s="640"/>
      <c r="BH30" s="640"/>
      <c r="BI30" s="640"/>
      <c r="BJ30" s="640"/>
      <c r="BK30" s="640"/>
      <c r="BL30" s="640"/>
      <c r="BM30" s="641"/>
      <c r="BN30" s="642">
        <v>5417120</v>
      </c>
      <c r="BO30" s="643"/>
      <c r="BP30" s="643"/>
      <c r="BQ30" s="643"/>
      <c r="BR30" s="643"/>
      <c r="BS30" s="643"/>
      <c r="BT30" s="643"/>
      <c r="BU30" s="644"/>
      <c r="BV30" s="642">
        <v>5867774</v>
      </c>
      <c r="BW30" s="643"/>
      <c r="BX30" s="643"/>
      <c r="BY30" s="643"/>
      <c r="BZ30" s="643"/>
      <c r="CA30" s="643"/>
      <c r="CB30" s="643"/>
      <c r="CC30" s="64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0" t="s">
        <v>197</v>
      </c>
      <c r="D33" s="490"/>
      <c r="E33" s="455" t="s">
        <v>198</v>
      </c>
      <c r="F33" s="455"/>
      <c r="G33" s="455"/>
      <c r="H33" s="455"/>
      <c r="I33" s="455"/>
      <c r="J33" s="455"/>
      <c r="K33" s="455"/>
      <c r="L33" s="455"/>
      <c r="M33" s="455"/>
      <c r="N33" s="455"/>
      <c r="O33" s="455"/>
      <c r="P33" s="455"/>
      <c r="Q33" s="455"/>
      <c r="R33" s="455"/>
      <c r="S33" s="455"/>
      <c r="T33" s="216"/>
      <c r="U33" s="490" t="s">
        <v>199</v>
      </c>
      <c r="V33" s="490"/>
      <c r="W33" s="455" t="s">
        <v>200</v>
      </c>
      <c r="X33" s="455"/>
      <c r="Y33" s="455"/>
      <c r="Z33" s="455"/>
      <c r="AA33" s="455"/>
      <c r="AB33" s="455"/>
      <c r="AC33" s="455"/>
      <c r="AD33" s="455"/>
      <c r="AE33" s="455"/>
      <c r="AF33" s="455"/>
      <c r="AG33" s="455"/>
      <c r="AH33" s="455"/>
      <c r="AI33" s="455"/>
      <c r="AJ33" s="455"/>
      <c r="AK33" s="455"/>
      <c r="AL33" s="216"/>
      <c r="AM33" s="490" t="s">
        <v>201</v>
      </c>
      <c r="AN33" s="490"/>
      <c r="AO33" s="455" t="s">
        <v>200</v>
      </c>
      <c r="AP33" s="455"/>
      <c r="AQ33" s="455"/>
      <c r="AR33" s="455"/>
      <c r="AS33" s="455"/>
      <c r="AT33" s="455"/>
      <c r="AU33" s="455"/>
      <c r="AV33" s="455"/>
      <c r="AW33" s="455"/>
      <c r="AX33" s="455"/>
      <c r="AY33" s="455"/>
      <c r="AZ33" s="455"/>
      <c r="BA33" s="455"/>
      <c r="BB33" s="455"/>
      <c r="BC33" s="455"/>
      <c r="BD33" s="217"/>
      <c r="BE33" s="455" t="s">
        <v>202</v>
      </c>
      <c r="BF33" s="455"/>
      <c r="BG33" s="455" t="s">
        <v>203</v>
      </c>
      <c r="BH33" s="455"/>
      <c r="BI33" s="455"/>
      <c r="BJ33" s="455"/>
      <c r="BK33" s="455"/>
      <c r="BL33" s="455"/>
      <c r="BM33" s="455"/>
      <c r="BN33" s="455"/>
      <c r="BO33" s="455"/>
      <c r="BP33" s="455"/>
      <c r="BQ33" s="455"/>
      <c r="BR33" s="455"/>
      <c r="BS33" s="455"/>
      <c r="BT33" s="455"/>
      <c r="BU33" s="455"/>
      <c r="BV33" s="217"/>
      <c r="BW33" s="490" t="s">
        <v>202</v>
      </c>
      <c r="BX33" s="490"/>
      <c r="BY33" s="455" t="s">
        <v>204</v>
      </c>
      <c r="BZ33" s="455"/>
      <c r="CA33" s="455"/>
      <c r="CB33" s="455"/>
      <c r="CC33" s="455"/>
      <c r="CD33" s="455"/>
      <c r="CE33" s="455"/>
      <c r="CF33" s="455"/>
      <c r="CG33" s="455"/>
      <c r="CH33" s="455"/>
      <c r="CI33" s="455"/>
      <c r="CJ33" s="455"/>
      <c r="CK33" s="455"/>
      <c r="CL33" s="455"/>
      <c r="CM33" s="455"/>
      <c r="CN33" s="216"/>
      <c r="CO33" s="490" t="s">
        <v>199</v>
      </c>
      <c r="CP33" s="490"/>
      <c r="CQ33" s="455" t="s">
        <v>205</v>
      </c>
      <c r="CR33" s="455"/>
      <c r="CS33" s="455"/>
      <c r="CT33" s="455"/>
      <c r="CU33" s="455"/>
      <c r="CV33" s="455"/>
      <c r="CW33" s="455"/>
      <c r="CX33" s="455"/>
      <c r="CY33" s="455"/>
      <c r="CZ33" s="455"/>
      <c r="DA33" s="455"/>
      <c r="DB33" s="455"/>
      <c r="DC33" s="455"/>
      <c r="DD33" s="455"/>
      <c r="DE33" s="455"/>
      <c r="DF33" s="216"/>
      <c r="DG33" s="654" t="s">
        <v>206</v>
      </c>
      <c r="DH33" s="654"/>
      <c r="DI33" s="218"/>
      <c r="DJ33" s="186"/>
      <c r="DK33" s="186"/>
      <c r="DL33" s="186"/>
      <c r="DM33" s="186"/>
      <c r="DN33" s="186"/>
      <c r="DO33" s="186"/>
    </row>
    <row r="34" spans="1:119" ht="32.25" customHeight="1">
      <c r="A34" s="187"/>
      <c r="B34" s="213"/>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14"/>
      <c r="U34" s="655">
        <f>IF(W34="","",MAX(C34:D43)+1)</f>
        <v>4</v>
      </c>
      <c r="V34" s="655"/>
      <c r="W34" s="656" t="str">
        <f>IF('各会計、関係団体の財政状況及び健全化判断比率'!B28="","",'各会計、関係団体の財政状況及び健全化判断比率'!B28)</f>
        <v>小林市国民健康保険事業特別会計</v>
      </c>
      <c r="X34" s="656"/>
      <c r="Y34" s="656"/>
      <c r="Z34" s="656"/>
      <c r="AA34" s="656"/>
      <c r="AB34" s="656"/>
      <c r="AC34" s="656"/>
      <c r="AD34" s="656"/>
      <c r="AE34" s="656"/>
      <c r="AF34" s="656"/>
      <c r="AG34" s="656"/>
      <c r="AH34" s="656"/>
      <c r="AI34" s="656"/>
      <c r="AJ34" s="656"/>
      <c r="AK34" s="656"/>
      <c r="AL34" s="214"/>
      <c r="AM34" s="655">
        <f>IF(AO34="","",MAX(C34:D43,U34:V43)+1)</f>
        <v>8</v>
      </c>
      <c r="AN34" s="655"/>
      <c r="AO34" s="656" t="str">
        <f>IF('各会計、関係団体の財政状況及び健全化判断比率'!B32="","",'各会計、関係団体の財政状況及び健全化判断比率'!B32)</f>
        <v>小林市水道事業会計</v>
      </c>
      <c r="AP34" s="656"/>
      <c r="AQ34" s="656"/>
      <c r="AR34" s="656"/>
      <c r="AS34" s="656"/>
      <c r="AT34" s="656"/>
      <c r="AU34" s="656"/>
      <c r="AV34" s="656"/>
      <c r="AW34" s="656"/>
      <c r="AX34" s="656"/>
      <c r="AY34" s="656"/>
      <c r="AZ34" s="656"/>
      <c r="BA34" s="656"/>
      <c r="BB34" s="656"/>
      <c r="BC34" s="656"/>
      <c r="BD34" s="214"/>
      <c r="BE34" s="655">
        <f>IF(BG34="","",MAX(C34:D43,U34:V43,AM34:AN43)+1)</f>
        <v>10</v>
      </c>
      <c r="BF34" s="655"/>
      <c r="BG34" s="656" t="str">
        <f>IF('各会計、関係団体の財政状況及び健全化判断比率'!B34="","",'各会計、関係団体の財政状況及び健全化判断比率'!B34)</f>
        <v>小林市農業集落排水事業特別会計</v>
      </c>
      <c r="BH34" s="656"/>
      <c r="BI34" s="656"/>
      <c r="BJ34" s="656"/>
      <c r="BK34" s="656"/>
      <c r="BL34" s="656"/>
      <c r="BM34" s="656"/>
      <c r="BN34" s="656"/>
      <c r="BO34" s="656"/>
      <c r="BP34" s="656"/>
      <c r="BQ34" s="656"/>
      <c r="BR34" s="656"/>
      <c r="BS34" s="656"/>
      <c r="BT34" s="656"/>
      <c r="BU34" s="656"/>
      <c r="BV34" s="214"/>
      <c r="BW34" s="655">
        <f>IF(BY34="","",MAX(C34:D43,U34:V43,AM34:AN43,BE34:BF43)+1)</f>
        <v>12</v>
      </c>
      <c r="BX34" s="655"/>
      <c r="BY34" s="656" t="str">
        <f>IF('各会計、関係団体の財政状況及び健全化判断比率'!B68="","",'各会計、関係団体の財政状況及び健全化判断比率'!B68)</f>
        <v>西諸広域行政事務組合　一般会計</v>
      </c>
      <c r="BZ34" s="656"/>
      <c r="CA34" s="656"/>
      <c r="CB34" s="656"/>
      <c r="CC34" s="656"/>
      <c r="CD34" s="656"/>
      <c r="CE34" s="656"/>
      <c r="CF34" s="656"/>
      <c r="CG34" s="656"/>
      <c r="CH34" s="656"/>
      <c r="CI34" s="656"/>
      <c r="CJ34" s="656"/>
      <c r="CK34" s="656"/>
      <c r="CL34" s="656"/>
      <c r="CM34" s="656"/>
      <c r="CN34" s="214"/>
      <c r="CO34" s="655">
        <f>IF(CQ34="","",MAX(C34:D43,U34:V43,AM34:AN43,BE34:BF43,BW34:BX43)+1)</f>
        <v>19</v>
      </c>
      <c r="CP34" s="655"/>
      <c r="CQ34" s="656" t="str">
        <f>IF('各会計、関係団体の財政状況及び健全化判断比率'!BS7="","",'各会計、関係団体の財政状況及び健全化判断比率'!BS7)</f>
        <v>ハーメックのじり</v>
      </c>
      <c r="CR34" s="656"/>
      <c r="CS34" s="656"/>
      <c r="CT34" s="656"/>
      <c r="CU34" s="656"/>
      <c r="CV34" s="656"/>
      <c r="CW34" s="656"/>
      <c r="CX34" s="656"/>
      <c r="CY34" s="656"/>
      <c r="CZ34" s="656"/>
      <c r="DA34" s="656"/>
      <c r="DB34" s="656"/>
      <c r="DC34" s="656"/>
      <c r="DD34" s="656"/>
      <c r="DE34" s="656"/>
      <c r="DF34" s="211"/>
      <c r="DG34" s="657" t="str">
        <f>IF('各会計、関係団体の財政状況及び健全化判断比率'!BR7="","",'各会計、関係団体の財政状況及び健全化判断比率'!BR7)</f>
        <v/>
      </c>
      <c r="DH34" s="657"/>
      <c r="DI34" s="218"/>
      <c r="DJ34" s="186"/>
      <c r="DK34" s="186"/>
      <c r="DL34" s="186"/>
      <c r="DM34" s="186"/>
      <c r="DN34" s="186"/>
      <c r="DO34" s="186"/>
    </row>
    <row r="35" spans="1:119" ht="32.25" customHeight="1">
      <c r="A35" s="187"/>
      <c r="B35" s="213"/>
      <c r="C35" s="655">
        <f>IF(E35="","",C34+1)</f>
        <v>2</v>
      </c>
      <c r="D35" s="655"/>
      <c r="E35" s="656" t="str">
        <f>IF('各会計、関係団体の財政状況及び健全化判断比率'!B8="","",'各会計、関係団体の財政状況及び健全化判断比率'!B8)</f>
        <v>小林市物品購入特別会計</v>
      </c>
      <c r="F35" s="656"/>
      <c r="G35" s="656"/>
      <c r="H35" s="656"/>
      <c r="I35" s="656"/>
      <c r="J35" s="656"/>
      <c r="K35" s="656"/>
      <c r="L35" s="656"/>
      <c r="M35" s="656"/>
      <c r="N35" s="656"/>
      <c r="O35" s="656"/>
      <c r="P35" s="656"/>
      <c r="Q35" s="656"/>
      <c r="R35" s="656"/>
      <c r="S35" s="656"/>
      <c r="T35" s="214"/>
      <c r="U35" s="655">
        <f>IF(W35="","",U34+1)</f>
        <v>5</v>
      </c>
      <c r="V35" s="655"/>
      <c r="W35" s="656" t="str">
        <f>IF('各会計、関係団体の財政状況及び健全化判断比率'!B29="","",'各会計、関係団体の財政状況及び健全化判断比率'!B29)</f>
        <v>小林市介護保険事業特別会計</v>
      </c>
      <c r="X35" s="656"/>
      <c r="Y35" s="656"/>
      <c r="Z35" s="656"/>
      <c r="AA35" s="656"/>
      <c r="AB35" s="656"/>
      <c r="AC35" s="656"/>
      <c r="AD35" s="656"/>
      <c r="AE35" s="656"/>
      <c r="AF35" s="656"/>
      <c r="AG35" s="656"/>
      <c r="AH35" s="656"/>
      <c r="AI35" s="656"/>
      <c r="AJ35" s="656"/>
      <c r="AK35" s="656"/>
      <c r="AL35" s="214"/>
      <c r="AM35" s="655">
        <f t="shared" ref="AM35:AM43" si="0">IF(AO35="","",AM34+1)</f>
        <v>9</v>
      </c>
      <c r="AN35" s="655"/>
      <c r="AO35" s="656" t="str">
        <f>IF('各会計、関係団体の財政状況及び健全化判断比率'!B33="","",'各会計、関係団体の財政状況及び健全化判断比率'!B33)</f>
        <v>小林市病院事業会計</v>
      </c>
      <c r="AP35" s="656"/>
      <c r="AQ35" s="656"/>
      <c r="AR35" s="656"/>
      <c r="AS35" s="656"/>
      <c r="AT35" s="656"/>
      <c r="AU35" s="656"/>
      <c r="AV35" s="656"/>
      <c r="AW35" s="656"/>
      <c r="AX35" s="656"/>
      <c r="AY35" s="656"/>
      <c r="AZ35" s="656"/>
      <c r="BA35" s="656"/>
      <c r="BB35" s="656"/>
      <c r="BC35" s="656"/>
      <c r="BD35" s="214"/>
      <c r="BE35" s="655">
        <f t="shared" ref="BE35:BE43" si="1">IF(BG35="","",BE34+1)</f>
        <v>11</v>
      </c>
      <c r="BF35" s="655"/>
      <c r="BG35" s="656" t="str">
        <f>IF('各会計、関係団体の財政状況及び健全化判断比率'!B35="","",'各会計、関係団体の財政状況及び健全化判断比率'!B35)</f>
        <v>小林市下水道事業特別会計</v>
      </c>
      <c r="BH35" s="656"/>
      <c r="BI35" s="656"/>
      <c r="BJ35" s="656"/>
      <c r="BK35" s="656"/>
      <c r="BL35" s="656"/>
      <c r="BM35" s="656"/>
      <c r="BN35" s="656"/>
      <c r="BO35" s="656"/>
      <c r="BP35" s="656"/>
      <c r="BQ35" s="656"/>
      <c r="BR35" s="656"/>
      <c r="BS35" s="656"/>
      <c r="BT35" s="656"/>
      <c r="BU35" s="656"/>
      <c r="BV35" s="214"/>
      <c r="BW35" s="655">
        <f t="shared" ref="BW35:BW43" si="2">IF(BY35="","",BW34+1)</f>
        <v>13</v>
      </c>
      <c r="BX35" s="655"/>
      <c r="BY35" s="656" t="str">
        <f>IF('各会計、関係団体の財政状況及び健全化判断比率'!B69="","",'各会計、関係団体の財政状況及び健全化判断比率'!B69)</f>
        <v>霧島美化センター</v>
      </c>
      <c r="BZ35" s="656"/>
      <c r="CA35" s="656"/>
      <c r="CB35" s="656"/>
      <c r="CC35" s="656"/>
      <c r="CD35" s="656"/>
      <c r="CE35" s="656"/>
      <c r="CF35" s="656"/>
      <c r="CG35" s="656"/>
      <c r="CH35" s="656"/>
      <c r="CI35" s="656"/>
      <c r="CJ35" s="656"/>
      <c r="CK35" s="656"/>
      <c r="CL35" s="656"/>
      <c r="CM35" s="656"/>
      <c r="CN35" s="214"/>
      <c r="CO35" s="655">
        <f t="shared" ref="CO35:CO43" si="3">IF(CQ35="","",CO34+1)</f>
        <v>20</v>
      </c>
      <c r="CP35" s="655"/>
      <c r="CQ35" s="656" t="str">
        <f>IF('各会計、関係団体の財政状況及び健全化判断比率'!BS8="","",'各会計、関係団体の財政状況及び健全化判断比率'!BS8)</f>
        <v>のじりアグリサービス</v>
      </c>
      <c r="CR35" s="656"/>
      <c r="CS35" s="656"/>
      <c r="CT35" s="656"/>
      <c r="CU35" s="656"/>
      <c r="CV35" s="656"/>
      <c r="CW35" s="656"/>
      <c r="CX35" s="656"/>
      <c r="CY35" s="656"/>
      <c r="CZ35" s="656"/>
      <c r="DA35" s="656"/>
      <c r="DB35" s="656"/>
      <c r="DC35" s="656"/>
      <c r="DD35" s="656"/>
      <c r="DE35" s="656"/>
      <c r="DF35" s="211"/>
      <c r="DG35" s="657" t="str">
        <f>IF('各会計、関係団体の財政状況及び健全化判断比率'!BR8="","",'各会計、関係団体の財政状況及び健全化判断比率'!BR8)</f>
        <v/>
      </c>
      <c r="DH35" s="657"/>
      <c r="DI35" s="218"/>
      <c r="DJ35" s="186"/>
      <c r="DK35" s="186"/>
      <c r="DL35" s="186"/>
      <c r="DM35" s="186"/>
      <c r="DN35" s="186"/>
      <c r="DO35" s="186"/>
    </row>
    <row r="36" spans="1:119" ht="32.25" customHeight="1">
      <c r="A36" s="187"/>
      <c r="B36" s="213"/>
      <c r="C36" s="655">
        <f>IF(E36="","",C35+1)</f>
        <v>3</v>
      </c>
      <c r="D36" s="655"/>
      <c r="E36" s="656" t="str">
        <f>IF('各会計、関係団体の財政状況及び健全化判断比率'!B9="","",'各会計、関係団体の財政状況及び健全化判断比率'!B9)</f>
        <v>西諸地区いじめ問題対策専門家委員会特別会計</v>
      </c>
      <c r="F36" s="656"/>
      <c r="G36" s="656"/>
      <c r="H36" s="656"/>
      <c r="I36" s="656"/>
      <c r="J36" s="656"/>
      <c r="K36" s="656"/>
      <c r="L36" s="656"/>
      <c r="M36" s="656"/>
      <c r="N36" s="656"/>
      <c r="O36" s="656"/>
      <c r="P36" s="656"/>
      <c r="Q36" s="656"/>
      <c r="R36" s="656"/>
      <c r="S36" s="656"/>
      <c r="T36" s="214"/>
      <c r="U36" s="655">
        <f t="shared" ref="U36:U43" si="4">IF(W36="","",U35+1)</f>
        <v>6</v>
      </c>
      <c r="V36" s="655"/>
      <c r="W36" s="656" t="str">
        <f>IF('各会計、関係団体の財政状況及び健全化判断比率'!B30="","",'各会計、関係団体の財政状況及び健全化判断比率'!B30)</f>
        <v>西諸地域介護認定審査事業特別会計</v>
      </c>
      <c r="X36" s="656"/>
      <c r="Y36" s="656"/>
      <c r="Z36" s="656"/>
      <c r="AA36" s="656"/>
      <c r="AB36" s="656"/>
      <c r="AC36" s="656"/>
      <c r="AD36" s="656"/>
      <c r="AE36" s="656"/>
      <c r="AF36" s="656"/>
      <c r="AG36" s="656"/>
      <c r="AH36" s="656"/>
      <c r="AI36" s="656"/>
      <c r="AJ36" s="656"/>
      <c r="AK36" s="656"/>
      <c r="AL36" s="214"/>
      <c r="AM36" s="655" t="str">
        <f t="shared" si="0"/>
        <v/>
      </c>
      <c r="AN36" s="655"/>
      <c r="AO36" s="656"/>
      <c r="AP36" s="656"/>
      <c r="AQ36" s="656"/>
      <c r="AR36" s="656"/>
      <c r="AS36" s="656"/>
      <c r="AT36" s="656"/>
      <c r="AU36" s="656"/>
      <c r="AV36" s="656"/>
      <c r="AW36" s="656"/>
      <c r="AX36" s="656"/>
      <c r="AY36" s="656"/>
      <c r="AZ36" s="656"/>
      <c r="BA36" s="656"/>
      <c r="BB36" s="656"/>
      <c r="BC36" s="656"/>
      <c r="BD36" s="214"/>
      <c r="BE36" s="655" t="str">
        <f t="shared" si="1"/>
        <v/>
      </c>
      <c r="BF36" s="655"/>
      <c r="BG36" s="656"/>
      <c r="BH36" s="656"/>
      <c r="BI36" s="656"/>
      <c r="BJ36" s="656"/>
      <c r="BK36" s="656"/>
      <c r="BL36" s="656"/>
      <c r="BM36" s="656"/>
      <c r="BN36" s="656"/>
      <c r="BO36" s="656"/>
      <c r="BP36" s="656"/>
      <c r="BQ36" s="656"/>
      <c r="BR36" s="656"/>
      <c r="BS36" s="656"/>
      <c r="BT36" s="656"/>
      <c r="BU36" s="656"/>
      <c r="BV36" s="214"/>
      <c r="BW36" s="655">
        <f t="shared" si="2"/>
        <v>14</v>
      </c>
      <c r="BX36" s="655"/>
      <c r="BY36" s="656" t="str">
        <f>IF('各会計、関係団体の財政状況及び健全化判断比率'!B70="","",'各会計、関係団体の財政状況及び健全化判断比率'!B70)</f>
        <v>宮崎県後期高齢者医療広域連合　一般会計</v>
      </c>
      <c r="BZ36" s="656"/>
      <c r="CA36" s="656"/>
      <c r="CB36" s="656"/>
      <c r="CC36" s="656"/>
      <c r="CD36" s="656"/>
      <c r="CE36" s="656"/>
      <c r="CF36" s="656"/>
      <c r="CG36" s="656"/>
      <c r="CH36" s="656"/>
      <c r="CI36" s="656"/>
      <c r="CJ36" s="656"/>
      <c r="CK36" s="656"/>
      <c r="CL36" s="656"/>
      <c r="CM36" s="656"/>
      <c r="CN36" s="214"/>
      <c r="CO36" s="655">
        <f t="shared" si="3"/>
        <v>21</v>
      </c>
      <c r="CP36" s="655"/>
      <c r="CQ36" s="656" t="str">
        <f>IF('各会計、関係団体の財政状況及び健全化判断比率'!BS9="","",'各会計、関係団体の財政状況及び健全化判断比率'!BS9)</f>
        <v>のじり農産加工センター</v>
      </c>
      <c r="CR36" s="656"/>
      <c r="CS36" s="656"/>
      <c r="CT36" s="656"/>
      <c r="CU36" s="656"/>
      <c r="CV36" s="656"/>
      <c r="CW36" s="656"/>
      <c r="CX36" s="656"/>
      <c r="CY36" s="656"/>
      <c r="CZ36" s="656"/>
      <c r="DA36" s="656"/>
      <c r="DB36" s="656"/>
      <c r="DC36" s="656"/>
      <c r="DD36" s="656"/>
      <c r="DE36" s="656"/>
      <c r="DF36" s="211"/>
      <c r="DG36" s="657" t="str">
        <f>IF('各会計、関係団体の財政状況及び健全化判断比率'!BR9="","",'各会計、関係団体の財政状況及び健全化判断比率'!BR9)</f>
        <v/>
      </c>
      <c r="DH36" s="657"/>
      <c r="DI36" s="218"/>
      <c r="DJ36" s="186"/>
      <c r="DK36" s="186"/>
      <c r="DL36" s="186"/>
      <c r="DM36" s="186"/>
      <c r="DN36" s="186"/>
      <c r="DO36" s="186"/>
    </row>
    <row r="37" spans="1:119" ht="32.25" customHeight="1">
      <c r="A37" s="187"/>
      <c r="B37" s="213"/>
      <c r="C37" s="655" t="str">
        <f>IF(E37="","",C36+1)</f>
        <v/>
      </c>
      <c r="D37" s="655"/>
      <c r="E37" s="656" t="str">
        <f>IF('各会計、関係団体の財政状況及び健全化判断比率'!B10="","",'各会計、関係団体の財政状況及び健全化判断比率'!B10)</f>
        <v/>
      </c>
      <c r="F37" s="656"/>
      <c r="G37" s="656"/>
      <c r="H37" s="656"/>
      <c r="I37" s="656"/>
      <c r="J37" s="656"/>
      <c r="K37" s="656"/>
      <c r="L37" s="656"/>
      <c r="M37" s="656"/>
      <c r="N37" s="656"/>
      <c r="O37" s="656"/>
      <c r="P37" s="656"/>
      <c r="Q37" s="656"/>
      <c r="R37" s="656"/>
      <c r="S37" s="656"/>
      <c r="T37" s="214"/>
      <c r="U37" s="655">
        <f t="shared" si="4"/>
        <v>7</v>
      </c>
      <c r="V37" s="655"/>
      <c r="W37" s="656" t="str">
        <f>IF('各会計、関係団体の財政状況及び健全化判断比率'!B31="","",'各会計、関係団体の財政状況及び健全化判断比率'!B31)</f>
        <v>小林市後期高齢者医療事業特別会計</v>
      </c>
      <c r="X37" s="656"/>
      <c r="Y37" s="656"/>
      <c r="Z37" s="656"/>
      <c r="AA37" s="656"/>
      <c r="AB37" s="656"/>
      <c r="AC37" s="656"/>
      <c r="AD37" s="656"/>
      <c r="AE37" s="656"/>
      <c r="AF37" s="656"/>
      <c r="AG37" s="656"/>
      <c r="AH37" s="656"/>
      <c r="AI37" s="656"/>
      <c r="AJ37" s="656"/>
      <c r="AK37" s="656"/>
      <c r="AL37" s="214"/>
      <c r="AM37" s="655" t="str">
        <f t="shared" si="0"/>
        <v/>
      </c>
      <c r="AN37" s="655"/>
      <c r="AO37" s="656"/>
      <c r="AP37" s="656"/>
      <c r="AQ37" s="656"/>
      <c r="AR37" s="656"/>
      <c r="AS37" s="656"/>
      <c r="AT37" s="656"/>
      <c r="AU37" s="656"/>
      <c r="AV37" s="656"/>
      <c r="AW37" s="656"/>
      <c r="AX37" s="656"/>
      <c r="AY37" s="656"/>
      <c r="AZ37" s="656"/>
      <c r="BA37" s="656"/>
      <c r="BB37" s="656"/>
      <c r="BC37" s="656"/>
      <c r="BD37" s="214"/>
      <c r="BE37" s="655" t="str">
        <f t="shared" si="1"/>
        <v/>
      </c>
      <c r="BF37" s="655"/>
      <c r="BG37" s="656"/>
      <c r="BH37" s="656"/>
      <c r="BI37" s="656"/>
      <c r="BJ37" s="656"/>
      <c r="BK37" s="656"/>
      <c r="BL37" s="656"/>
      <c r="BM37" s="656"/>
      <c r="BN37" s="656"/>
      <c r="BO37" s="656"/>
      <c r="BP37" s="656"/>
      <c r="BQ37" s="656"/>
      <c r="BR37" s="656"/>
      <c r="BS37" s="656"/>
      <c r="BT37" s="656"/>
      <c r="BU37" s="656"/>
      <c r="BV37" s="214"/>
      <c r="BW37" s="655">
        <f t="shared" si="2"/>
        <v>15</v>
      </c>
      <c r="BX37" s="655"/>
      <c r="BY37" s="656" t="str">
        <f>IF('各会計、関係団体の財政状況及び健全化判断比率'!B71="","",'各会計、関係団体の財政状況及び健全化判断比率'!B71)</f>
        <v>宮崎県後期高齢者医療広域連合　後期高齢者医療特別会計</v>
      </c>
      <c r="BZ37" s="656"/>
      <c r="CA37" s="656"/>
      <c r="CB37" s="656"/>
      <c r="CC37" s="656"/>
      <c r="CD37" s="656"/>
      <c r="CE37" s="656"/>
      <c r="CF37" s="656"/>
      <c r="CG37" s="656"/>
      <c r="CH37" s="656"/>
      <c r="CI37" s="656"/>
      <c r="CJ37" s="656"/>
      <c r="CK37" s="656"/>
      <c r="CL37" s="656"/>
      <c r="CM37" s="656"/>
      <c r="CN37" s="214"/>
      <c r="CO37" s="655">
        <f t="shared" si="3"/>
        <v>22</v>
      </c>
      <c r="CP37" s="655"/>
      <c r="CQ37" s="656" t="str">
        <f>IF('各会計、関係団体の財政状況及び健全化判断比率'!BS10="","",'各会計、関係団体の財政状況及び健全化判断比率'!BS10)</f>
        <v>小林まちづくり株式会社</v>
      </c>
      <c r="CR37" s="656"/>
      <c r="CS37" s="656"/>
      <c r="CT37" s="656"/>
      <c r="CU37" s="656"/>
      <c r="CV37" s="656"/>
      <c r="CW37" s="656"/>
      <c r="CX37" s="656"/>
      <c r="CY37" s="656"/>
      <c r="CZ37" s="656"/>
      <c r="DA37" s="656"/>
      <c r="DB37" s="656"/>
      <c r="DC37" s="656"/>
      <c r="DD37" s="656"/>
      <c r="DE37" s="656"/>
      <c r="DF37" s="211"/>
      <c r="DG37" s="657" t="str">
        <f>IF('各会計、関係団体の財政状況及び健全化判断比率'!BR10="","",'各会計、関係団体の財政状況及び健全化判断比率'!BR10)</f>
        <v/>
      </c>
      <c r="DH37" s="657"/>
      <c r="DI37" s="218"/>
      <c r="DJ37" s="186"/>
      <c r="DK37" s="186"/>
      <c r="DL37" s="186"/>
      <c r="DM37" s="186"/>
      <c r="DN37" s="186"/>
      <c r="DO37" s="186"/>
    </row>
    <row r="38" spans="1:119" ht="32.25" customHeight="1">
      <c r="A38" s="187"/>
      <c r="B38" s="213"/>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14"/>
      <c r="U38" s="655" t="str">
        <f t="shared" si="4"/>
        <v/>
      </c>
      <c r="V38" s="655"/>
      <c r="W38" s="656"/>
      <c r="X38" s="656"/>
      <c r="Y38" s="656"/>
      <c r="Z38" s="656"/>
      <c r="AA38" s="656"/>
      <c r="AB38" s="656"/>
      <c r="AC38" s="656"/>
      <c r="AD38" s="656"/>
      <c r="AE38" s="656"/>
      <c r="AF38" s="656"/>
      <c r="AG38" s="656"/>
      <c r="AH38" s="656"/>
      <c r="AI38" s="656"/>
      <c r="AJ38" s="656"/>
      <c r="AK38" s="656"/>
      <c r="AL38" s="214"/>
      <c r="AM38" s="655" t="str">
        <f t="shared" si="0"/>
        <v/>
      </c>
      <c r="AN38" s="655"/>
      <c r="AO38" s="656"/>
      <c r="AP38" s="656"/>
      <c r="AQ38" s="656"/>
      <c r="AR38" s="656"/>
      <c r="AS38" s="656"/>
      <c r="AT38" s="656"/>
      <c r="AU38" s="656"/>
      <c r="AV38" s="656"/>
      <c r="AW38" s="656"/>
      <c r="AX38" s="656"/>
      <c r="AY38" s="656"/>
      <c r="AZ38" s="656"/>
      <c r="BA38" s="656"/>
      <c r="BB38" s="656"/>
      <c r="BC38" s="656"/>
      <c r="BD38" s="214"/>
      <c r="BE38" s="655" t="str">
        <f t="shared" si="1"/>
        <v/>
      </c>
      <c r="BF38" s="655"/>
      <c r="BG38" s="656"/>
      <c r="BH38" s="656"/>
      <c r="BI38" s="656"/>
      <c r="BJ38" s="656"/>
      <c r="BK38" s="656"/>
      <c r="BL38" s="656"/>
      <c r="BM38" s="656"/>
      <c r="BN38" s="656"/>
      <c r="BO38" s="656"/>
      <c r="BP38" s="656"/>
      <c r="BQ38" s="656"/>
      <c r="BR38" s="656"/>
      <c r="BS38" s="656"/>
      <c r="BT38" s="656"/>
      <c r="BU38" s="656"/>
      <c r="BV38" s="214"/>
      <c r="BW38" s="655">
        <f t="shared" si="2"/>
        <v>16</v>
      </c>
      <c r="BX38" s="655"/>
      <c r="BY38" s="656" t="str">
        <f>IF('各会計、関係団体の財政状況及び健全化判断比率'!B72="","",'各会計、関係団体の財政状況及び健全化判断比率'!B72)</f>
        <v>宮崎県市町村総合事務組合　一般会計</v>
      </c>
      <c r="BZ38" s="656"/>
      <c r="CA38" s="656"/>
      <c r="CB38" s="656"/>
      <c r="CC38" s="656"/>
      <c r="CD38" s="656"/>
      <c r="CE38" s="656"/>
      <c r="CF38" s="656"/>
      <c r="CG38" s="656"/>
      <c r="CH38" s="656"/>
      <c r="CI38" s="656"/>
      <c r="CJ38" s="656"/>
      <c r="CK38" s="656"/>
      <c r="CL38" s="656"/>
      <c r="CM38" s="656"/>
      <c r="CN38" s="214"/>
      <c r="CO38" s="655">
        <f t="shared" si="3"/>
        <v>23</v>
      </c>
      <c r="CP38" s="655"/>
      <c r="CQ38" s="656" t="str">
        <f>IF('各会計、関係団体の財政状況及び健全化判断比率'!BS11="","",'各会計、関係団体の財政状況及び健全化判断比率'!BS11)</f>
        <v>グリーンシティこばやし</v>
      </c>
      <c r="CR38" s="656"/>
      <c r="CS38" s="656"/>
      <c r="CT38" s="656"/>
      <c r="CU38" s="656"/>
      <c r="CV38" s="656"/>
      <c r="CW38" s="656"/>
      <c r="CX38" s="656"/>
      <c r="CY38" s="656"/>
      <c r="CZ38" s="656"/>
      <c r="DA38" s="656"/>
      <c r="DB38" s="656"/>
      <c r="DC38" s="656"/>
      <c r="DD38" s="656"/>
      <c r="DE38" s="656"/>
      <c r="DF38" s="211"/>
      <c r="DG38" s="657" t="str">
        <f>IF('各会計、関係団体の財政状況及び健全化判断比率'!BR11="","",'各会計、関係団体の財政状況及び健全化判断比率'!BR11)</f>
        <v/>
      </c>
      <c r="DH38" s="657"/>
      <c r="DI38" s="218"/>
      <c r="DJ38" s="186"/>
      <c r="DK38" s="186"/>
      <c r="DL38" s="186"/>
      <c r="DM38" s="186"/>
      <c r="DN38" s="186"/>
      <c r="DO38" s="186"/>
    </row>
    <row r="39" spans="1:119" ht="32.25" customHeight="1">
      <c r="A39" s="187"/>
      <c r="B39" s="213"/>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14"/>
      <c r="U39" s="655" t="str">
        <f t="shared" si="4"/>
        <v/>
      </c>
      <c r="V39" s="655"/>
      <c r="W39" s="656"/>
      <c r="X39" s="656"/>
      <c r="Y39" s="656"/>
      <c r="Z39" s="656"/>
      <c r="AA39" s="656"/>
      <c r="AB39" s="656"/>
      <c r="AC39" s="656"/>
      <c r="AD39" s="656"/>
      <c r="AE39" s="656"/>
      <c r="AF39" s="656"/>
      <c r="AG39" s="656"/>
      <c r="AH39" s="656"/>
      <c r="AI39" s="656"/>
      <c r="AJ39" s="656"/>
      <c r="AK39" s="656"/>
      <c r="AL39" s="214"/>
      <c r="AM39" s="655" t="str">
        <f t="shared" si="0"/>
        <v/>
      </c>
      <c r="AN39" s="655"/>
      <c r="AO39" s="656"/>
      <c r="AP39" s="656"/>
      <c r="AQ39" s="656"/>
      <c r="AR39" s="656"/>
      <c r="AS39" s="656"/>
      <c r="AT39" s="656"/>
      <c r="AU39" s="656"/>
      <c r="AV39" s="656"/>
      <c r="AW39" s="656"/>
      <c r="AX39" s="656"/>
      <c r="AY39" s="656"/>
      <c r="AZ39" s="656"/>
      <c r="BA39" s="656"/>
      <c r="BB39" s="656"/>
      <c r="BC39" s="656"/>
      <c r="BD39" s="214"/>
      <c r="BE39" s="655" t="str">
        <f t="shared" si="1"/>
        <v/>
      </c>
      <c r="BF39" s="655"/>
      <c r="BG39" s="656"/>
      <c r="BH39" s="656"/>
      <c r="BI39" s="656"/>
      <c r="BJ39" s="656"/>
      <c r="BK39" s="656"/>
      <c r="BL39" s="656"/>
      <c r="BM39" s="656"/>
      <c r="BN39" s="656"/>
      <c r="BO39" s="656"/>
      <c r="BP39" s="656"/>
      <c r="BQ39" s="656"/>
      <c r="BR39" s="656"/>
      <c r="BS39" s="656"/>
      <c r="BT39" s="656"/>
      <c r="BU39" s="656"/>
      <c r="BV39" s="214"/>
      <c r="BW39" s="655">
        <f t="shared" si="2"/>
        <v>17</v>
      </c>
      <c r="BX39" s="655"/>
      <c r="BY39" s="656" t="str">
        <f>IF('各会計、関係団体の財政状況及び健全化判断比率'!B73="","",'各会計、関係団体の財政状況及び健全化判断比率'!B73)</f>
        <v>宮崎県市町村総合事務組合　市町村交通災害共済事業特別会計</v>
      </c>
      <c r="BZ39" s="656"/>
      <c r="CA39" s="656"/>
      <c r="CB39" s="656"/>
      <c r="CC39" s="656"/>
      <c r="CD39" s="656"/>
      <c r="CE39" s="656"/>
      <c r="CF39" s="656"/>
      <c r="CG39" s="656"/>
      <c r="CH39" s="656"/>
      <c r="CI39" s="656"/>
      <c r="CJ39" s="656"/>
      <c r="CK39" s="656"/>
      <c r="CL39" s="656"/>
      <c r="CM39" s="656"/>
      <c r="CN39" s="214"/>
      <c r="CO39" s="655" t="str">
        <f t="shared" si="3"/>
        <v/>
      </c>
      <c r="CP39" s="655"/>
      <c r="CQ39" s="656" t="str">
        <f>IF('各会計、関係団体の財政状況及び健全化判断比率'!BS12="","",'各会計、関係団体の財政状況及び健全化判断比率'!BS12)</f>
        <v/>
      </c>
      <c r="CR39" s="656"/>
      <c r="CS39" s="656"/>
      <c r="CT39" s="656"/>
      <c r="CU39" s="656"/>
      <c r="CV39" s="656"/>
      <c r="CW39" s="656"/>
      <c r="CX39" s="656"/>
      <c r="CY39" s="656"/>
      <c r="CZ39" s="656"/>
      <c r="DA39" s="656"/>
      <c r="DB39" s="656"/>
      <c r="DC39" s="656"/>
      <c r="DD39" s="656"/>
      <c r="DE39" s="656"/>
      <c r="DF39" s="211"/>
      <c r="DG39" s="657" t="str">
        <f>IF('各会計、関係団体の財政状況及び健全化判断比率'!BR12="","",'各会計、関係団体の財政状況及び健全化判断比率'!BR12)</f>
        <v/>
      </c>
      <c r="DH39" s="657"/>
      <c r="DI39" s="218"/>
      <c r="DJ39" s="186"/>
      <c r="DK39" s="186"/>
      <c r="DL39" s="186"/>
      <c r="DM39" s="186"/>
      <c r="DN39" s="186"/>
      <c r="DO39" s="186"/>
    </row>
    <row r="40" spans="1:119" ht="32.25" customHeight="1">
      <c r="A40" s="187"/>
      <c r="B40" s="213"/>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14"/>
      <c r="U40" s="655" t="str">
        <f t="shared" si="4"/>
        <v/>
      </c>
      <c r="V40" s="655"/>
      <c r="W40" s="656"/>
      <c r="X40" s="656"/>
      <c r="Y40" s="656"/>
      <c r="Z40" s="656"/>
      <c r="AA40" s="656"/>
      <c r="AB40" s="656"/>
      <c r="AC40" s="656"/>
      <c r="AD40" s="656"/>
      <c r="AE40" s="656"/>
      <c r="AF40" s="656"/>
      <c r="AG40" s="656"/>
      <c r="AH40" s="656"/>
      <c r="AI40" s="656"/>
      <c r="AJ40" s="656"/>
      <c r="AK40" s="656"/>
      <c r="AL40" s="214"/>
      <c r="AM40" s="655" t="str">
        <f t="shared" si="0"/>
        <v/>
      </c>
      <c r="AN40" s="655"/>
      <c r="AO40" s="656"/>
      <c r="AP40" s="656"/>
      <c r="AQ40" s="656"/>
      <c r="AR40" s="656"/>
      <c r="AS40" s="656"/>
      <c r="AT40" s="656"/>
      <c r="AU40" s="656"/>
      <c r="AV40" s="656"/>
      <c r="AW40" s="656"/>
      <c r="AX40" s="656"/>
      <c r="AY40" s="656"/>
      <c r="AZ40" s="656"/>
      <c r="BA40" s="656"/>
      <c r="BB40" s="656"/>
      <c r="BC40" s="656"/>
      <c r="BD40" s="214"/>
      <c r="BE40" s="655" t="str">
        <f t="shared" si="1"/>
        <v/>
      </c>
      <c r="BF40" s="655"/>
      <c r="BG40" s="656"/>
      <c r="BH40" s="656"/>
      <c r="BI40" s="656"/>
      <c r="BJ40" s="656"/>
      <c r="BK40" s="656"/>
      <c r="BL40" s="656"/>
      <c r="BM40" s="656"/>
      <c r="BN40" s="656"/>
      <c r="BO40" s="656"/>
      <c r="BP40" s="656"/>
      <c r="BQ40" s="656"/>
      <c r="BR40" s="656"/>
      <c r="BS40" s="656"/>
      <c r="BT40" s="656"/>
      <c r="BU40" s="656"/>
      <c r="BV40" s="214"/>
      <c r="BW40" s="655">
        <f t="shared" si="2"/>
        <v>18</v>
      </c>
      <c r="BX40" s="655"/>
      <c r="BY40" s="656" t="str">
        <f>IF('各会計、関係団体の財政状況及び健全化判断比率'!B74="","",'各会計、関係団体の財政状況及び健全化判断比率'!B74)</f>
        <v>宮崎県市町村総合事務組合　自治会館管理運営特別会計</v>
      </c>
      <c r="BZ40" s="656"/>
      <c r="CA40" s="656"/>
      <c r="CB40" s="656"/>
      <c r="CC40" s="656"/>
      <c r="CD40" s="656"/>
      <c r="CE40" s="656"/>
      <c r="CF40" s="656"/>
      <c r="CG40" s="656"/>
      <c r="CH40" s="656"/>
      <c r="CI40" s="656"/>
      <c r="CJ40" s="656"/>
      <c r="CK40" s="656"/>
      <c r="CL40" s="656"/>
      <c r="CM40" s="656"/>
      <c r="CN40" s="214"/>
      <c r="CO40" s="655" t="str">
        <f t="shared" si="3"/>
        <v/>
      </c>
      <c r="CP40" s="655"/>
      <c r="CQ40" s="656" t="str">
        <f>IF('各会計、関係団体の財政状況及び健全化判断比率'!BS13="","",'各会計、関係団体の財政状況及び健全化判断比率'!BS13)</f>
        <v/>
      </c>
      <c r="CR40" s="656"/>
      <c r="CS40" s="656"/>
      <c r="CT40" s="656"/>
      <c r="CU40" s="656"/>
      <c r="CV40" s="656"/>
      <c r="CW40" s="656"/>
      <c r="CX40" s="656"/>
      <c r="CY40" s="656"/>
      <c r="CZ40" s="656"/>
      <c r="DA40" s="656"/>
      <c r="DB40" s="656"/>
      <c r="DC40" s="656"/>
      <c r="DD40" s="656"/>
      <c r="DE40" s="656"/>
      <c r="DF40" s="211"/>
      <c r="DG40" s="657" t="str">
        <f>IF('各会計、関係団体の財政状況及び健全化判断比率'!BR13="","",'各会計、関係団体の財政状況及び健全化判断比率'!BR13)</f>
        <v/>
      </c>
      <c r="DH40" s="657"/>
      <c r="DI40" s="218"/>
      <c r="DJ40" s="186"/>
      <c r="DK40" s="186"/>
      <c r="DL40" s="186"/>
      <c r="DM40" s="186"/>
      <c r="DN40" s="186"/>
      <c r="DO40" s="186"/>
    </row>
    <row r="41" spans="1:119" ht="32.25" customHeight="1">
      <c r="A41" s="187"/>
      <c r="B41" s="213"/>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14"/>
      <c r="U41" s="655" t="str">
        <f t="shared" si="4"/>
        <v/>
      </c>
      <c r="V41" s="655"/>
      <c r="W41" s="656"/>
      <c r="X41" s="656"/>
      <c r="Y41" s="656"/>
      <c r="Z41" s="656"/>
      <c r="AA41" s="656"/>
      <c r="AB41" s="656"/>
      <c r="AC41" s="656"/>
      <c r="AD41" s="656"/>
      <c r="AE41" s="656"/>
      <c r="AF41" s="656"/>
      <c r="AG41" s="656"/>
      <c r="AH41" s="656"/>
      <c r="AI41" s="656"/>
      <c r="AJ41" s="656"/>
      <c r="AK41" s="656"/>
      <c r="AL41" s="214"/>
      <c r="AM41" s="655" t="str">
        <f t="shared" si="0"/>
        <v/>
      </c>
      <c r="AN41" s="655"/>
      <c r="AO41" s="656"/>
      <c r="AP41" s="656"/>
      <c r="AQ41" s="656"/>
      <c r="AR41" s="656"/>
      <c r="AS41" s="656"/>
      <c r="AT41" s="656"/>
      <c r="AU41" s="656"/>
      <c r="AV41" s="656"/>
      <c r="AW41" s="656"/>
      <c r="AX41" s="656"/>
      <c r="AY41" s="656"/>
      <c r="AZ41" s="656"/>
      <c r="BA41" s="656"/>
      <c r="BB41" s="656"/>
      <c r="BC41" s="656"/>
      <c r="BD41" s="214"/>
      <c r="BE41" s="655" t="str">
        <f t="shared" si="1"/>
        <v/>
      </c>
      <c r="BF41" s="655"/>
      <c r="BG41" s="656"/>
      <c r="BH41" s="656"/>
      <c r="BI41" s="656"/>
      <c r="BJ41" s="656"/>
      <c r="BK41" s="656"/>
      <c r="BL41" s="656"/>
      <c r="BM41" s="656"/>
      <c r="BN41" s="656"/>
      <c r="BO41" s="656"/>
      <c r="BP41" s="656"/>
      <c r="BQ41" s="656"/>
      <c r="BR41" s="656"/>
      <c r="BS41" s="656"/>
      <c r="BT41" s="656"/>
      <c r="BU41" s="656"/>
      <c r="BV41" s="214"/>
      <c r="BW41" s="655" t="str">
        <f t="shared" si="2"/>
        <v/>
      </c>
      <c r="BX41" s="655"/>
      <c r="BY41" s="656" t="str">
        <f>IF('各会計、関係団体の財政状況及び健全化判断比率'!B75="","",'各会計、関係団体の財政状況及び健全化判断比率'!B75)</f>
        <v/>
      </c>
      <c r="BZ41" s="656"/>
      <c r="CA41" s="656"/>
      <c r="CB41" s="656"/>
      <c r="CC41" s="656"/>
      <c r="CD41" s="656"/>
      <c r="CE41" s="656"/>
      <c r="CF41" s="656"/>
      <c r="CG41" s="656"/>
      <c r="CH41" s="656"/>
      <c r="CI41" s="656"/>
      <c r="CJ41" s="656"/>
      <c r="CK41" s="656"/>
      <c r="CL41" s="656"/>
      <c r="CM41" s="656"/>
      <c r="CN41" s="214"/>
      <c r="CO41" s="655" t="str">
        <f t="shared" si="3"/>
        <v/>
      </c>
      <c r="CP41" s="655"/>
      <c r="CQ41" s="656" t="str">
        <f>IF('各会計、関係団体の財政状況及び健全化判断比率'!BS14="","",'各会計、関係団体の財政状況及び健全化判断比率'!BS14)</f>
        <v/>
      </c>
      <c r="CR41" s="656"/>
      <c r="CS41" s="656"/>
      <c r="CT41" s="656"/>
      <c r="CU41" s="656"/>
      <c r="CV41" s="656"/>
      <c r="CW41" s="656"/>
      <c r="CX41" s="656"/>
      <c r="CY41" s="656"/>
      <c r="CZ41" s="656"/>
      <c r="DA41" s="656"/>
      <c r="DB41" s="656"/>
      <c r="DC41" s="656"/>
      <c r="DD41" s="656"/>
      <c r="DE41" s="656"/>
      <c r="DF41" s="211"/>
      <c r="DG41" s="657" t="str">
        <f>IF('各会計、関係団体の財政状況及び健全化判断比率'!BR14="","",'各会計、関係団体の財政状況及び健全化判断比率'!BR14)</f>
        <v/>
      </c>
      <c r="DH41" s="657"/>
      <c r="DI41" s="218"/>
      <c r="DJ41" s="186"/>
      <c r="DK41" s="186"/>
      <c r="DL41" s="186"/>
      <c r="DM41" s="186"/>
      <c r="DN41" s="186"/>
      <c r="DO41" s="186"/>
    </row>
    <row r="42" spans="1:119" ht="32.25" customHeight="1">
      <c r="A42" s="186"/>
      <c r="B42" s="213"/>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14"/>
      <c r="U42" s="655" t="str">
        <f t="shared" si="4"/>
        <v/>
      </c>
      <c r="V42" s="655"/>
      <c r="W42" s="656"/>
      <c r="X42" s="656"/>
      <c r="Y42" s="656"/>
      <c r="Z42" s="656"/>
      <c r="AA42" s="656"/>
      <c r="AB42" s="656"/>
      <c r="AC42" s="656"/>
      <c r="AD42" s="656"/>
      <c r="AE42" s="656"/>
      <c r="AF42" s="656"/>
      <c r="AG42" s="656"/>
      <c r="AH42" s="656"/>
      <c r="AI42" s="656"/>
      <c r="AJ42" s="656"/>
      <c r="AK42" s="656"/>
      <c r="AL42" s="214"/>
      <c r="AM42" s="655" t="str">
        <f t="shared" si="0"/>
        <v/>
      </c>
      <c r="AN42" s="655"/>
      <c r="AO42" s="656"/>
      <c r="AP42" s="656"/>
      <c r="AQ42" s="656"/>
      <c r="AR42" s="656"/>
      <c r="AS42" s="656"/>
      <c r="AT42" s="656"/>
      <c r="AU42" s="656"/>
      <c r="AV42" s="656"/>
      <c r="AW42" s="656"/>
      <c r="AX42" s="656"/>
      <c r="AY42" s="656"/>
      <c r="AZ42" s="656"/>
      <c r="BA42" s="656"/>
      <c r="BB42" s="656"/>
      <c r="BC42" s="656"/>
      <c r="BD42" s="214"/>
      <c r="BE42" s="655" t="str">
        <f t="shared" si="1"/>
        <v/>
      </c>
      <c r="BF42" s="655"/>
      <c r="BG42" s="656"/>
      <c r="BH42" s="656"/>
      <c r="BI42" s="656"/>
      <c r="BJ42" s="656"/>
      <c r="BK42" s="656"/>
      <c r="BL42" s="656"/>
      <c r="BM42" s="656"/>
      <c r="BN42" s="656"/>
      <c r="BO42" s="656"/>
      <c r="BP42" s="656"/>
      <c r="BQ42" s="656"/>
      <c r="BR42" s="656"/>
      <c r="BS42" s="656"/>
      <c r="BT42" s="656"/>
      <c r="BU42" s="656"/>
      <c r="BV42" s="214"/>
      <c r="BW42" s="655" t="str">
        <f t="shared" si="2"/>
        <v/>
      </c>
      <c r="BX42" s="655"/>
      <c r="BY42" s="656" t="str">
        <f>IF('各会計、関係団体の財政状況及び健全化判断比率'!B76="","",'各会計、関係団体の財政状況及び健全化判断比率'!B76)</f>
        <v/>
      </c>
      <c r="BZ42" s="656"/>
      <c r="CA42" s="656"/>
      <c r="CB42" s="656"/>
      <c r="CC42" s="656"/>
      <c r="CD42" s="656"/>
      <c r="CE42" s="656"/>
      <c r="CF42" s="656"/>
      <c r="CG42" s="656"/>
      <c r="CH42" s="656"/>
      <c r="CI42" s="656"/>
      <c r="CJ42" s="656"/>
      <c r="CK42" s="656"/>
      <c r="CL42" s="656"/>
      <c r="CM42" s="656"/>
      <c r="CN42" s="214"/>
      <c r="CO42" s="655" t="str">
        <f t="shared" si="3"/>
        <v/>
      </c>
      <c r="CP42" s="655"/>
      <c r="CQ42" s="656" t="str">
        <f>IF('各会計、関係団体の財政状況及び健全化判断比率'!BS15="","",'各会計、関係団体の財政状況及び健全化判断比率'!BS15)</f>
        <v/>
      </c>
      <c r="CR42" s="656"/>
      <c r="CS42" s="656"/>
      <c r="CT42" s="656"/>
      <c r="CU42" s="656"/>
      <c r="CV42" s="656"/>
      <c r="CW42" s="656"/>
      <c r="CX42" s="656"/>
      <c r="CY42" s="656"/>
      <c r="CZ42" s="656"/>
      <c r="DA42" s="656"/>
      <c r="DB42" s="656"/>
      <c r="DC42" s="656"/>
      <c r="DD42" s="656"/>
      <c r="DE42" s="656"/>
      <c r="DF42" s="211"/>
      <c r="DG42" s="657" t="str">
        <f>IF('各会計、関係団体の財政状況及び健全化判断比率'!BR15="","",'各会計、関係団体の財政状況及び健全化判断比率'!BR15)</f>
        <v/>
      </c>
      <c r="DH42" s="657"/>
      <c r="DI42" s="218"/>
      <c r="DJ42" s="186"/>
      <c r="DK42" s="186"/>
      <c r="DL42" s="186"/>
      <c r="DM42" s="186"/>
      <c r="DN42" s="186"/>
      <c r="DO42" s="186"/>
    </row>
    <row r="43" spans="1:119" ht="32.25" customHeight="1">
      <c r="A43" s="186"/>
      <c r="B43" s="213"/>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14"/>
      <c r="U43" s="655" t="str">
        <f t="shared" si="4"/>
        <v/>
      </c>
      <c r="V43" s="655"/>
      <c r="W43" s="656"/>
      <c r="X43" s="656"/>
      <c r="Y43" s="656"/>
      <c r="Z43" s="656"/>
      <c r="AA43" s="656"/>
      <c r="AB43" s="656"/>
      <c r="AC43" s="656"/>
      <c r="AD43" s="656"/>
      <c r="AE43" s="656"/>
      <c r="AF43" s="656"/>
      <c r="AG43" s="656"/>
      <c r="AH43" s="656"/>
      <c r="AI43" s="656"/>
      <c r="AJ43" s="656"/>
      <c r="AK43" s="656"/>
      <c r="AL43" s="214"/>
      <c r="AM43" s="655" t="str">
        <f t="shared" si="0"/>
        <v/>
      </c>
      <c r="AN43" s="655"/>
      <c r="AO43" s="656"/>
      <c r="AP43" s="656"/>
      <c r="AQ43" s="656"/>
      <c r="AR43" s="656"/>
      <c r="AS43" s="656"/>
      <c r="AT43" s="656"/>
      <c r="AU43" s="656"/>
      <c r="AV43" s="656"/>
      <c r="AW43" s="656"/>
      <c r="AX43" s="656"/>
      <c r="AY43" s="656"/>
      <c r="AZ43" s="656"/>
      <c r="BA43" s="656"/>
      <c r="BB43" s="656"/>
      <c r="BC43" s="656"/>
      <c r="BD43" s="214"/>
      <c r="BE43" s="655" t="str">
        <f t="shared" si="1"/>
        <v/>
      </c>
      <c r="BF43" s="655"/>
      <c r="BG43" s="656"/>
      <c r="BH43" s="656"/>
      <c r="BI43" s="656"/>
      <c r="BJ43" s="656"/>
      <c r="BK43" s="656"/>
      <c r="BL43" s="656"/>
      <c r="BM43" s="656"/>
      <c r="BN43" s="656"/>
      <c r="BO43" s="656"/>
      <c r="BP43" s="656"/>
      <c r="BQ43" s="656"/>
      <c r="BR43" s="656"/>
      <c r="BS43" s="656"/>
      <c r="BT43" s="656"/>
      <c r="BU43" s="656"/>
      <c r="BV43" s="214"/>
      <c r="BW43" s="655" t="str">
        <f t="shared" si="2"/>
        <v/>
      </c>
      <c r="BX43" s="655"/>
      <c r="BY43" s="656" t="str">
        <f>IF('各会計、関係団体の財政状況及び健全化判断比率'!B77="","",'各会計、関係団体の財政状況及び健全化判断比率'!B77)</f>
        <v/>
      </c>
      <c r="BZ43" s="656"/>
      <c r="CA43" s="656"/>
      <c r="CB43" s="656"/>
      <c r="CC43" s="656"/>
      <c r="CD43" s="656"/>
      <c r="CE43" s="656"/>
      <c r="CF43" s="656"/>
      <c r="CG43" s="656"/>
      <c r="CH43" s="656"/>
      <c r="CI43" s="656"/>
      <c r="CJ43" s="656"/>
      <c r="CK43" s="656"/>
      <c r="CL43" s="656"/>
      <c r="CM43" s="656"/>
      <c r="CN43" s="214"/>
      <c r="CO43" s="655" t="str">
        <f t="shared" si="3"/>
        <v/>
      </c>
      <c r="CP43" s="655"/>
      <c r="CQ43" s="656" t="str">
        <f>IF('各会計、関係団体の財政状況及び健全化判断比率'!BS16="","",'各会計、関係団体の財政状況及び健全化判断比率'!BS16)</f>
        <v/>
      </c>
      <c r="CR43" s="656"/>
      <c r="CS43" s="656"/>
      <c r="CT43" s="656"/>
      <c r="CU43" s="656"/>
      <c r="CV43" s="656"/>
      <c r="CW43" s="656"/>
      <c r="CX43" s="656"/>
      <c r="CY43" s="656"/>
      <c r="CZ43" s="656"/>
      <c r="DA43" s="656"/>
      <c r="DB43" s="656"/>
      <c r="DC43" s="656"/>
      <c r="DD43" s="656"/>
      <c r="DE43" s="656"/>
      <c r="DF43" s="211"/>
      <c r="DG43" s="657" t="str">
        <f>IF('各会計、関係団体の財政状況及び健全化判断比率'!BR16="","",'各会計、関係団体の財政状況及び健全化判断比率'!BR16)</f>
        <v/>
      </c>
      <c r="DH43" s="657"/>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14nO7hwdRIe+MRikXlVDdg1/G7bnX1f7dwDlgxcZGqO1pmwusL99x+Bg2Fx2yExAvhaUrrfhYDHt5Z9ErKuBA==" saltValue="WZ4AvILzylBcyVSPu2uL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8" t="s">
        <v>215</v>
      </c>
      <c r="DI1" s="659"/>
      <c r="DJ1" s="659"/>
      <c r="DK1" s="659"/>
      <c r="DL1" s="659"/>
      <c r="DM1" s="659"/>
      <c r="DN1" s="660"/>
      <c r="DO1" s="226"/>
      <c r="DP1" s="658" t="s">
        <v>216</v>
      </c>
      <c r="DQ1" s="659"/>
      <c r="DR1" s="659"/>
      <c r="DS1" s="659"/>
      <c r="DT1" s="659"/>
      <c r="DU1" s="659"/>
      <c r="DV1" s="659"/>
      <c r="DW1" s="659"/>
      <c r="DX1" s="659"/>
      <c r="DY1" s="659"/>
      <c r="DZ1" s="659"/>
      <c r="EA1" s="659"/>
      <c r="EB1" s="659"/>
      <c r="EC1" s="660"/>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1" t="s">
        <v>218</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219</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220</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c r="B4" s="661" t="s">
        <v>1</v>
      </c>
      <c r="C4" s="662"/>
      <c r="D4" s="662"/>
      <c r="E4" s="662"/>
      <c r="F4" s="662"/>
      <c r="G4" s="662"/>
      <c r="H4" s="662"/>
      <c r="I4" s="662"/>
      <c r="J4" s="662"/>
      <c r="K4" s="662"/>
      <c r="L4" s="662"/>
      <c r="M4" s="662"/>
      <c r="N4" s="662"/>
      <c r="O4" s="662"/>
      <c r="P4" s="662"/>
      <c r="Q4" s="663"/>
      <c r="R4" s="661" t="s">
        <v>221</v>
      </c>
      <c r="S4" s="662"/>
      <c r="T4" s="662"/>
      <c r="U4" s="662"/>
      <c r="V4" s="662"/>
      <c r="W4" s="662"/>
      <c r="X4" s="662"/>
      <c r="Y4" s="663"/>
      <c r="Z4" s="661" t="s">
        <v>222</v>
      </c>
      <c r="AA4" s="662"/>
      <c r="AB4" s="662"/>
      <c r="AC4" s="663"/>
      <c r="AD4" s="661" t="s">
        <v>223</v>
      </c>
      <c r="AE4" s="662"/>
      <c r="AF4" s="662"/>
      <c r="AG4" s="662"/>
      <c r="AH4" s="662"/>
      <c r="AI4" s="662"/>
      <c r="AJ4" s="662"/>
      <c r="AK4" s="663"/>
      <c r="AL4" s="661" t="s">
        <v>222</v>
      </c>
      <c r="AM4" s="662"/>
      <c r="AN4" s="662"/>
      <c r="AO4" s="663"/>
      <c r="AP4" s="667" t="s">
        <v>224</v>
      </c>
      <c r="AQ4" s="667"/>
      <c r="AR4" s="667"/>
      <c r="AS4" s="667"/>
      <c r="AT4" s="667"/>
      <c r="AU4" s="667"/>
      <c r="AV4" s="667"/>
      <c r="AW4" s="667"/>
      <c r="AX4" s="667"/>
      <c r="AY4" s="667"/>
      <c r="AZ4" s="667"/>
      <c r="BA4" s="667"/>
      <c r="BB4" s="667"/>
      <c r="BC4" s="667"/>
      <c r="BD4" s="667"/>
      <c r="BE4" s="667"/>
      <c r="BF4" s="667"/>
      <c r="BG4" s="667" t="s">
        <v>225</v>
      </c>
      <c r="BH4" s="667"/>
      <c r="BI4" s="667"/>
      <c r="BJ4" s="667"/>
      <c r="BK4" s="667"/>
      <c r="BL4" s="667"/>
      <c r="BM4" s="667"/>
      <c r="BN4" s="667"/>
      <c r="BO4" s="667" t="s">
        <v>222</v>
      </c>
      <c r="BP4" s="667"/>
      <c r="BQ4" s="667"/>
      <c r="BR4" s="667"/>
      <c r="BS4" s="667" t="s">
        <v>226</v>
      </c>
      <c r="BT4" s="667"/>
      <c r="BU4" s="667"/>
      <c r="BV4" s="667"/>
      <c r="BW4" s="667"/>
      <c r="BX4" s="667"/>
      <c r="BY4" s="667"/>
      <c r="BZ4" s="667"/>
      <c r="CA4" s="667"/>
      <c r="CB4" s="667"/>
      <c r="CD4" s="664" t="s">
        <v>227</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30" customFormat="1" ht="11.25" customHeight="1">
      <c r="B5" s="668" t="s">
        <v>228</v>
      </c>
      <c r="C5" s="669"/>
      <c r="D5" s="669"/>
      <c r="E5" s="669"/>
      <c r="F5" s="669"/>
      <c r="G5" s="669"/>
      <c r="H5" s="669"/>
      <c r="I5" s="669"/>
      <c r="J5" s="669"/>
      <c r="K5" s="669"/>
      <c r="L5" s="669"/>
      <c r="M5" s="669"/>
      <c r="N5" s="669"/>
      <c r="O5" s="669"/>
      <c r="P5" s="669"/>
      <c r="Q5" s="670"/>
      <c r="R5" s="671">
        <v>4943276</v>
      </c>
      <c r="S5" s="672"/>
      <c r="T5" s="672"/>
      <c r="U5" s="672"/>
      <c r="V5" s="672"/>
      <c r="W5" s="672"/>
      <c r="X5" s="672"/>
      <c r="Y5" s="673"/>
      <c r="Z5" s="674">
        <v>17.3</v>
      </c>
      <c r="AA5" s="674"/>
      <c r="AB5" s="674"/>
      <c r="AC5" s="674"/>
      <c r="AD5" s="675">
        <v>4780585</v>
      </c>
      <c r="AE5" s="675"/>
      <c r="AF5" s="675"/>
      <c r="AG5" s="675"/>
      <c r="AH5" s="675"/>
      <c r="AI5" s="675"/>
      <c r="AJ5" s="675"/>
      <c r="AK5" s="675"/>
      <c r="AL5" s="676">
        <v>35.1</v>
      </c>
      <c r="AM5" s="677"/>
      <c r="AN5" s="677"/>
      <c r="AO5" s="678"/>
      <c r="AP5" s="668" t="s">
        <v>229</v>
      </c>
      <c r="AQ5" s="669"/>
      <c r="AR5" s="669"/>
      <c r="AS5" s="669"/>
      <c r="AT5" s="669"/>
      <c r="AU5" s="669"/>
      <c r="AV5" s="669"/>
      <c r="AW5" s="669"/>
      <c r="AX5" s="669"/>
      <c r="AY5" s="669"/>
      <c r="AZ5" s="669"/>
      <c r="BA5" s="669"/>
      <c r="BB5" s="669"/>
      <c r="BC5" s="669"/>
      <c r="BD5" s="669"/>
      <c r="BE5" s="669"/>
      <c r="BF5" s="670"/>
      <c r="BG5" s="682">
        <v>4778927</v>
      </c>
      <c r="BH5" s="683"/>
      <c r="BI5" s="683"/>
      <c r="BJ5" s="683"/>
      <c r="BK5" s="683"/>
      <c r="BL5" s="683"/>
      <c r="BM5" s="683"/>
      <c r="BN5" s="684"/>
      <c r="BO5" s="685">
        <v>96.7</v>
      </c>
      <c r="BP5" s="685"/>
      <c r="BQ5" s="685"/>
      <c r="BR5" s="685"/>
      <c r="BS5" s="686">
        <v>39754</v>
      </c>
      <c r="BT5" s="686"/>
      <c r="BU5" s="686"/>
      <c r="BV5" s="686"/>
      <c r="BW5" s="686"/>
      <c r="BX5" s="686"/>
      <c r="BY5" s="686"/>
      <c r="BZ5" s="686"/>
      <c r="CA5" s="686"/>
      <c r="CB5" s="690"/>
      <c r="CD5" s="664" t="s">
        <v>224</v>
      </c>
      <c r="CE5" s="665"/>
      <c r="CF5" s="665"/>
      <c r="CG5" s="665"/>
      <c r="CH5" s="665"/>
      <c r="CI5" s="665"/>
      <c r="CJ5" s="665"/>
      <c r="CK5" s="665"/>
      <c r="CL5" s="665"/>
      <c r="CM5" s="665"/>
      <c r="CN5" s="665"/>
      <c r="CO5" s="665"/>
      <c r="CP5" s="665"/>
      <c r="CQ5" s="666"/>
      <c r="CR5" s="664" t="s">
        <v>230</v>
      </c>
      <c r="CS5" s="665"/>
      <c r="CT5" s="665"/>
      <c r="CU5" s="665"/>
      <c r="CV5" s="665"/>
      <c r="CW5" s="665"/>
      <c r="CX5" s="665"/>
      <c r="CY5" s="666"/>
      <c r="CZ5" s="664" t="s">
        <v>222</v>
      </c>
      <c r="DA5" s="665"/>
      <c r="DB5" s="665"/>
      <c r="DC5" s="666"/>
      <c r="DD5" s="664" t="s">
        <v>231</v>
      </c>
      <c r="DE5" s="665"/>
      <c r="DF5" s="665"/>
      <c r="DG5" s="665"/>
      <c r="DH5" s="665"/>
      <c r="DI5" s="665"/>
      <c r="DJ5" s="665"/>
      <c r="DK5" s="665"/>
      <c r="DL5" s="665"/>
      <c r="DM5" s="665"/>
      <c r="DN5" s="665"/>
      <c r="DO5" s="665"/>
      <c r="DP5" s="666"/>
      <c r="DQ5" s="664" t="s">
        <v>232</v>
      </c>
      <c r="DR5" s="665"/>
      <c r="DS5" s="665"/>
      <c r="DT5" s="665"/>
      <c r="DU5" s="665"/>
      <c r="DV5" s="665"/>
      <c r="DW5" s="665"/>
      <c r="DX5" s="665"/>
      <c r="DY5" s="665"/>
      <c r="DZ5" s="665"/>
      <c r="EA5" s="665"/>
      <c r="EB5" s="665"/>
      <c r="EC5" s="666"/>
    </row>
    <row r="6" spans="2:143" ht="11.25" customHeight="1">
      <c r="B6" s="679" t="s">
        <v>233</v>
      </c>
      <c r="C6" s="680"/>
      <c r="D6" s="680"/>
      <c r="E6" s="680"/>
      <c r="F6" s="680"/>
      <c r="G6" s="680"/>
      <c r="H6" s="680"/>
      <c r="I6" s="680"/>
      <c r="J6" s="680"/>
      <c r="K6" s="680"/>
      <c r="L6" s="680"/>
      <c r="M6" s="680"/>
      <c r="N6" s="680"/>
      <c r="O6" s="680"/>
      <c r="P6" s="680"/>
      <c r="Q6" s="681"/>
      <c r="R6" s="682">
        <v>298382</v>
      </c>
      <c r="S6" s="683"/>
      <c r="T6" s="683"/>
      <c r="U6" s="683"/>
      <c r="V6" s="683"/>
      <c r="W6" s="683"/>
      <c r="X6" s="683"/>
      <c r="Y6" s="684"/>
      <c r="Z6" s="685">
        <v>1</v>
      </c>
      <c r="AA6" s="685"/>
      <c r="AB6" s="685"/>
      <c r="AC6" s="685"/>
      <c r="AD6" s="686">
        <v>298382</v>
      </c>
      <c r="AE6" s="686"/>
      <c r="AF6" s="686"/>
      <c r="AG6" s="686"/>
      <c r="AH6" s="686"/>
      <c r="AI6" s="686"/>
      <c r="AJ6" s="686"/>
      <c r="AK6" s="686"/>
      <c r="AL6" s="687">
        <v>2.2000000000000002</v>
      </c>
      <c r="AM6" s="688"/>
      <c r="AN6" s="688"/>
      <c r="AO6" s="689"/>
      <c r="AP6" s="679" t="s">
        <v>234</v>
      </c>
      <c r="AQ6" s="680"/>
      <c r="AR6" s="680"/>
      <c r="AS6" s="680"/>
      <c r="AT6" s="680"/>
      <c r="AU6" s="680"/>
      <c r="AV6" s="680"/>
      <c r="AW6" s="680"/>
      <c r="AX6" s="680"/>
      <c r="AY6" s="680"/>
      <c r="AZ6" s="680"/>
      <c r="BA6" s="680"/>
      <c r="BB6" s="680"/>
      <c r="BC6" s="680"/>
      <c r="BD6" s="680"/>
      <c r="BE6" s="680"/>
      <c r="BF6" s="681"/>
      <c r="BG6" s="682">
        <v>4778927</v>
      </c>
      <c r="BH6" s="683"/>
      <c r="BI6" s="683"/>
      <c r="BJ6" s="683"/>
      <c r="BK6" s="683"/>
      <c r="BL6" s="683"/>
      <c r="BM6" s="683"/>
      <c r="BN6" s="684"/>
      <c r="BO6" s="685">
        <v>96.7</v>
      </c>
      <c r="BP6" s="685"/>
      <c r="BQ6" s="685"/>
      <c r="BR6" s="685"/>
      <c r="BS6" s="686">
        <v>39754</v>
      </c>
      <c r="BT6" s="686"/>
      <c r="BU6" s="686"/>
      <c r="BV6" s="686"/>
      <c r="BW6" s="686"/>
      <c r="BX6" s="686"/>
      <c r="BY6" s="686"/>
      <c r="BZ6" s="686"/>
      <c r="CA6" s="686"/>
      <c r="CB6" s="690"/>
      <c r="CD6" s="693" t="s">
        <v>235</v>
      </c>
      <c r="CE6" s="694"/>
      <c r="CF6" s="694"/>
      <c r="CG6" s="694"/>
      <c r="CH6" s="694"/>
      <c r="CI6" s="694"/>
      <c r="CJ6" s="694"/>
      <c r="CK6" s="694"/>
      <c r="CL6" s="694"/>
      <c r="CM6" s="694"/>
      <c r="CN6" s="694"/>
      <c r="CO6" s="694"/>
      <c r="CP6" s="694"/>
      <c r="CQ6" s="695"/>
      <c r="CR6" s="682">
        <v>179971</v>
      </c>
      <c r="CS6" s="683"/>
      <c r="CT6" s="683"/>
      <c r="CU6" s="683"/>
      <c r="CV6" s="683"/>
      <c r="CW6" s="683"/>
      <c r="CX6" s="683"/>
      <c r="CY6" s="684"/>
      <c r="CZ6" s="676">
        <v>0.6</v>
      </c>
      <c r="DA6" s="677"/>
      <c r="DB6" s="677"/>
      <c r="DC6" s="696"/>
      <c r="DD6" s="691" t="s">
        <v>236</v>
      </c>
      <c r="DE6" s="683"/>
      <c r="DF6" s="683"/>
      <c r="DG6" s="683"/>
      <c r="DH6" s="683"/>
      <c r="DI6" s="683"/>
      <c r="DJ6" s="683"/>
      <c r="DK6" s="683"/>
      <c r="DL6" s="683"/>
      <c r="DM6" s="683"/>
      <c r="DN6" s="683"/>
      <c r="DO6" s="683"/>
      <c r="DP6" s="684"/>
      <c r="DQ6" s="691">
        <v>179971</v>
      </c>
      <c r="DR6" s="683"/>
      <c r="DS6" s="683"/>
      <c r="DT6" s="683"/>
      <c r="DU6" s="683"/>
      <c r="DV6" s="683"/>
      <c r="DW6" s="683"/>
      <c r="DX6" s="683"/>
      <c r="DY6" s="683"/>
      <c r="DZ6" s="683"/>
      <c r="EA6" s="683"/>
      <c r="EB6" s="683"/>
      <c r="EC6" s="692"/>
    </row>
    <row r="7" spans="2:143" ht="11.25" customHeight="1">
      <c r="B7" s="679" t="s">
        <v>237</v>
      </c>
      <c r="C7" s="680"/>
      <c r="D7" s="680"/>
      <c r="E7" s="680"/>
      <c r="F7" s="680"/>
      <c r="G7" s="680"/>
      <c r="H7" s="680"/>
      <c r="I7" s="680"/>
      <c r="J7" s="680"/>
      <c r="K7" s="680"/>
      <c r="L7" s="680"/>
      <c r="M7" s="680"/>
      <c r="N7" s="680"/>
      <c r="O7" s="680"/>
      <c r="P7" s="680"/>
      <c r="Q7" s="681"/>
      <c r="R7" s="682">
        <v>1983</v>
      </c>
      <c r="S7" s="683"/>
      <c r="T7" s="683"/>
      <c r="U7" s="683"/>
      <c r="V7" s="683"/>
      <c r="W7" s="683"/>
      <c r="X7" s="683"/>
      <c r="Y7" s="684"/>
      <c r="Z7" s="685">
        <v>0</v>
      </c>
      <c r="AA7" s="685"/>
      <c r="AB7" s="685"/>
      <c r="AC7" s="685"/>
      <c r="AD7" s="686">
        <v>1983</v>
      </c>
      <c r="AE7" s="686"/>
      <c r="AF7" s="686"/>
      <c r="AG7" s="686"/>
      <c r="AH7" s="686"/>
      <c r="AI7" s="686"/>
      <c r="AJ7" s="686"/>
      <c r="AK7" s="686"/>
      <c r="AL7" s="687">
        <v>0</v>
      </c>
      <c r="AM7" s="688"/>
      <c r="AN7" s="688"/>
      <c r="AO7" s="689"/>
      <c r="AP7" s="679" t="s">
        <v>238</v>
      </c>
      <c r="AQ7" s="680"/>
      <c r="AR7" s="680"/>
      <c r="AS7" s="680"/>
      <c r="AT7" s="680"/>
      <c r="AU7" s="680"/>
      <c r="AV7" s="680"/>
      <c r="AW7" s="680"/>
      <c r="AX7" s="680"/>
      <c r="AY7" s="680"/>
      <c r="AZ7" s="680"/>
      <c r="BA7" s="680"/>
      <c r="BB7" s="680"/>
      <c r="BC7" s="680"/>
      <c r="BD7" s="680"/>
      <c r="BE7" s="680"/>
      <c r="BF7" s="681"/>
      <c r="BG7" s="682">
        <v>1875694</v>
      </c>
      <c r="BH7" s="683"/>
      <c r="BI7" s="683"/>
      <c r="BJ7" s="683"/>
      <c r="BK7" s="683"/>
      <c r="BL7" s="683"/>
      <c r="BM7" s="683"/>
      <c r="BN7" s="684"/>
      <c r="BO7" s="685">
        <v>37.9</v>
      </c>
      <c r="BP7" s="685"/>
      <c r="BQ7" s="685"/>
      <c r="BR7" s="685"/>
      <c r="BS7" s="686">
        <v>39754</v>
      </c>
      <c r="BT7" s="686"/>
      <c r="BU7" s="686"/>
      <c r="BV7" s="686"/>
      <c r="BW7" s="686"/>
      <c r="BX7" s="686"/>
      <c r="BY7" s="686"/>
      <c r="BZ7" s="686"/>
      <c r="CA7" s="686"/>
      <c r="CB7" s="690"/>
      <c r="CD7" s="697" t="s">
        <v>239</v>
      </c>
      <c r="CE7" s="698"/>
      <c r="CF7" s="698"/>
      <c r="CG7" s="698"/>
      <c r="CH7" s="698"/>
      <c r="CI7" s="698"/>
      <c r="CJ7" s="698"/>
      <c r="CK7" s="698"/>
      <c r="CL7" s="698"/>
      <c r="CM7" s="698"/>
      <c r="CN7" s="698"/>
      <c r="CO7" s="698"/>
      <c r="CP7" s="698"/>
      <c r="CQ7" s="699"/>
      <c r="CR7" s="682">
        <v>4062801</v>
      </c>
      <c r="CS7" s="683"/>
      <c r="CT7" s="683"/>
      <c r="CU7" s="683"/>
      <c r="CV7" s="683"/>
      <c r="CW7" s="683"/>
      <c r="CX7" s="683"/>
      <c r="CY7" s="684"/>
      <c r="CZ7" s="685">
        <v>14.4</v>
      </c>
      <c r="DA7" s="685"/>
      <c r="DB7" s="685"/>
      <c r="DC7" s="685"/>
      <c r="DD7" s="691">
        <v>248691</v>
      </c>
      <c r="DE7" s="683"/>
      <c r="DF7" s="683"/>
      <c r="DG7" s="683"/>
      <c r="DH7" s="683"/>
      <c r="DI7" s="683"/>
      <c r="DJ7" s="683"/>
      <c r="DK7" s="683"/>
      <c r="DL7" s="683"/>
      <c r="DM7" s="683"/>
      <c r="DN7" s="683"/>
      <c r="DO7" s="683"/>
      <c r="DP7" s="684"/>
      <c r="DQ7" s="691">
        <v>3024104</v>
      </c>
      <c r="DR7" s="683"/>
      <c r="DS7" s="683"/>
      <c r="DT7" s="683"/>
      <c r="DU7" s="683"/>
      <c r="DV7" s="683"/>
      <c r="DW7" s="683"/>
      <c r="DX7" s="683"/>
      <c r="DY7" s="683"/>
      <c r="DZ7" s="683"/>
      <c r="EA7" s="683"/>
      <c r="EB7" s="683"/>
      <c r="EC7" s="692"/>
    </row>
    <row r="8" spans="2:143" ht="11.25" customHeight="1">
      <c r="B8" s="679" t="s">
        <v>240</v>
      </c>
      <c r="C8" s="680"/>
      <c r="D8" s="680"/>
      <c r="E8" s="680"/>
      <c r="F8" s="680"/>
      <c r="G8" s="680"/>
      <c r="H8" s="680"/>
      <c r="I8" s="680"/>
      <c r="J8" s="680"/>
      <c r="K8" s="680"/>
      <c r="L8" s="680"/>
      <c r="M8" s="680"/>
      <c r="N8" s="680"/>
      <c r="O8" s="680"/>
      <c r="P8" s="680"/>
      <c r="Q8" s="681"/>
      <c r="R8" s="682">
        <v>10553</v>
      </c>
      <c r="S8" s="683"/>
      <c r="T8" s="683"/>
      <c r="U8" s="683"/>
      <c r="V8" s="683"/>
      <c r="W8" s="683"/>
      <c r="X8" s="683"/>
      <c r="Y8" s="684"/>
      <c r="Z8" s="685">
        <v>0</v>
      </c>
      <c r="AA8" s="685"/>
      <c r="AB8" s="685"/>
      <c r="AC8" s="685"/>
      <c r="AD8" s="686">
        <v>10553</v>
      </c>
      <c r="AE8" s="686"/>
      <c r="AF8" s="686"/>
      <c r="AG8" s="686"/>
      <c r="AH8" s="686"/>
      <c r="AI8" s="686"/>
      <c r="AJ8" s="686"/>
      <c r="AK8" s="686"/>
      <c r="AL8" s="687">
        <v>0.1</v>
      </c>
      <c r="AM8" s="688"/>
      <c r="AN8" s="688"/>
      <c r="AO8" s="689"/>
      <c r="AP8" s="679" t="s">
        <v>241</v>
      </c>
      <c r="AQ8" s="680"/>
      <c r="AR8" s="680"/>
      <c r="AS8" s="680"/>
      <c r="AT8" s="680"/>
      <c r="AU8" s="680"/>
      <c r="AV8" s="680"/>
      <c r="AW8" s="680"/>
      <c r="AX8" s="680"/>
      <c r="AY8" s="680"/>
      <c r="AZ8" s="680"/>
      <c r="BA8" s="680"/>
      <c r="BB8" s="680"/>
      <c r="BC8" s="680"/>
      <c r="BD8" s="680"/>
      <c r="BE8" s="680"/>
      <c r="BF8" s="681"/>
      <c r="BG8" s="682">
        <v>72144</v>
      </c>
      <c r="BH8" s="683"/>
      <c r="BI8" s="683"/>
      <c r="BJ8" s="683"/>
      <c r="BK8" s="683"/>
      <c r="BL8" s="683"/>
      <c r="BM8" s="683"/>
      <c r="BN8" s="684"/>
      <c r="BO8" s="685">
        <v>1.5</v>
      </c>
      <c r="BP8" s="685"/>
      <c r="BQ8" s="685"/>
      <c r="BR8" s="685"/>
      <c r="BS8" s="691" t="s">
        <v>236</v>
      </c>
      <c r="BT8" s="683"/>
      <c r="BU8" s="683"/>
      <c r="BV8" s="683"/>
      <c r="BW8" s="683"/>
      <c r="BX8" s="683"/>
      <c r="BY8" s="683"/>
      <c r="BZ8" s="683"/>
      <c r="CA8" s="683"/>
      <c r="CB8" s="692"/>
      <c r="CD8" s="697" t="s">
        <v>242</v>
      </c>
      <c r="CE8" s="698"/>
      <c r="CF8" s="698"/>
      <c r="CG8" s="698"/>
      <c r="CH8" s="698"/>
      <c r="CI8" s="698"/>
      <c r="CJ8" s="698"/>
      <c r="CK8" s="698"/>
      <c r="CL8" s="698"/>
      <c r="CM8" s="698"/>
      <c r="CN8" s="698"/>
      <c r="CO8" s="698"/>
      <c r="CP8" s="698"/>
      <c r="CQ8" s="699"/>
      <c r="CR8" s="682">
        <v>9533347</v>
      </c>
      <c r="CS8" s="683"/>
      <c r="CT8" s="683"/>
      <c r="CU8" s="683"/>
      <c r="CV8" s="683"/>
      <c r="CW8" s="683"/>
      <c r="CX8" s="683"/>
      <c r="CY8" s="684"/>
      <c r="CZ8" s="685">
        <v>33.799999999999997</v>
      </c>
      <c r="DA8" s="685"/>
      <c r="DB8" s="685"/>
      <c r="DC8" s="685"/>
      <c r="DD8" s="691">
        <v>132082</v>
      </c>
      <c r="DE8" s="683"/>
      <c r="DF8" s="683"/>
      <c r="DG8" s="683"/>
      <c r="DH8" s="683"/>
      <c r="DI8" s="683"/>
      <c r="DJ8" s="683"/>
      <c r="DK8" s="683"/>
      <c r="DL8" s="683"/>
      <c r="DM8" s="683"/>
      <c r="DN8" s="683"/>
      <c r="DO8" s="683"/>
      <c r="DP8" s="684"/>
      <c r="DQ8" s="691">
        <v>4609428</v>
      </c>
      <c r="DR8" s="683"/>
      <c r="DS8" s="683"/>
      <c r="DT8" s="683"/>
      <c r="DU8" s="683"/>
      <c r="DV8" s="683"/>
      <c r="DW8" s="683"/>
      <c r="DX8" s="683"/>
      <c r="DY8" s="683"/>
      <c r="DZ8" s="683"/>
      <c r="EA8" s="683"/>
      <c r="EB8" s="683"/>
      <c r="EC8" s="692"/>
    </row>
    <row r="9" spans="2:143" ht="11.25" customHeight="1">
      <c r="B9" s="679" t="s">
        <v>243</v>
      </c>
      <c r="C9" s="680"/>
      <c r="D9" s="680"/>
      <c r="E9" s="680"/>
      <c r="F9" s="680"/>
      <c r="G9" s="680"/>
      <c r="H9" s="680"/>
      <c r="I9" s="680"/>
      <c r="J9" s="680"/>
      <c r="K9" s="680"/>
      <c r="L9" s="680"/>
      <c r="M9" s="680"/>
      <c r="N9" s="680"/>
      <c r="O9" s="680"/>
      <c r="P9" s="680"/>
      <c r="Q9" s="681"/>
      <c r="R9" s="682">
        <v>5669</v>
      </c>
      <c r="S9" s="683"/>
      <c r="T9" s="683"/>
      <c r="U9" s="683"/>
      <c r="V9" s="683"/>
      <c r="W9" s="683"/>
      <c r="X9" s="683"/>
      <c r="Y9" s="684"/>
      <c r="Z9" s="685">
        <v>0</v>
      </c>
      <c r="AA9" s="685"/>
      <c r="AB9" s="685"/>
      <c r="AC9" s="685"/>
      <c r="AD9" s="686">
        <v>5669</v>
      </c>
      <c r="AE9" s="686"/>
      <c r="AF9" s="686"/>
      <c r="AG9" s="686"/>
      <c r="AH9" s="686"/>
      <c r="AI9" s="686"/>
      <c r="AJ9" s="686"/>
      <c r="AK9" s="686"/>
      <c r="AL9" s="687">
        <v>0</v>
      </c>
      <c r="AM9" s="688"/>
      <c r="AN9" s="688"/>
      <c r="AO9" s="689"/>
      <c r="AP9" s="679" t="s">
        <v>244</v>
      </c>
      <c r="AQ9" s="680"/>
      <c r="AR9" s="680"/>
      <c r="AS9" s="680"/>
      <c r="AT9" s="680"/>
      <c r="AU9" s="680"/>
      <c r="AV9" s="680"/>
      <c r="AW9" s="680"/>
      <c r="AX9" s="680"/>
      <c r="AY9" s="680"/>
      <c r="AZ9" s="680"/>
      <c r="BA9" s="680"/>
      <c r="BB9" s="680"/>
      <c r="BC9" s="680"/>
      <c r="BD9" s="680"/>
      <c r="BE9" s="680"/>
      <c r="BF9" s="681"/>
      <c r="BG9" s="682">
        <v>1495690</v>
      </c>
      <c r="BH9" s="683"/>
      <c r="BI9" s="683"/>
      <c r="BJ9" s="683"/>
      <c r="BK9" s="683"/>
      <c r="BL9" s="683"/>
      <c r="BM9" s="683"/>
      <c r="BN9" s="684"/>
      <c r="BO9" s="685">
        <v>30.3</v>
      </c>
      <c r="BP9" s="685"/>
      <c r="BQ9" s="685"/>
      <c r="BR9" s="685"/>
      <c r="BS9" s="691" t="s">
        <v>127</v>
      </c>
      <c r="BT9" s="683"/>
      <c r="BU9" s="683"/>
      <c r="BV9" s="683"/>
      <c r="BW9" s="683"/>
      <c r="BX9" s="683"/>
      <c r="BY9" s="683"/>
      <c r="BZ9" s="683"/>
      <c r="CA9" s="683"/>
      <c r="CB9" s="692"/>
      <c r="CD9" s="697" t="s">
        <v>245</v>
      </c>
      <c r="CE9" s="698"/>
      <c r="CF9" s="698"/>
      <c r="CG9" s="698"/>
      <c r="CH9" s="698"/>
      <c r="CI9" s="698"/>
      <c r="CJ9" s="698"/>
      <c r="CK9" s="698"/>
      <c r="CL9" s="698"/>
      <c r="CM9" s="698"/>
      <c r="CN9" s="698"/>
      <c r="CO9" s="698"/>
      <c r="CP9" s="698"/>
      <c r="CQ9" s="699"/>
      <c r="CR9" s="682">
        <v>1868746</v>
      </c>
      <c r="CS9" s="683"/>
      <c r="CT9" s="683"/>
      <c r="CU9" s="683"/>
      <c r="CV9" s="683"/>
      <c r="CW9" s="683"/>
      <c r="CX9" s="683"/>
      <c r="CY9" s="684"/>
      <c r="CZ9" s="685">
        <v>6.6</v>
      </c>
      <c r="DA9" s="685"/>
      <c r="DB9" s="685"/>
      <c r="DC9" s="685"/>
      <c r="DD9" s="691">
        <v>145090</v>
      </c>
      <c r="DE9" s="683"/>
      <c r="DF9" s="683"/>
      <c r="DG9" s="683"/>
      <c r="DH9" s="683"/>
      <c r="DI9" s="683"/>
      <c r="DJ9" s="683"/>
      <c r="DK9" s="683"/>
      <c r="DL9" s="683"/>
      <c r="DM9" s="683"/>
      <c r="DN9" s="683"/>
      <c r="DO9" s="683"/>
      <c r="DP9" s="684"/>
      <c r="DQ9" s="691">
        <v>1532182</v>
      </c>
      <c r="DR9" s="683"/>
      <c r="DS9" s="683"/>
      <c r="DT9" s="683"/>
      <c r="DU9" s="683"/>
      <c r="DV9" s="683"/>
      <c r="DW9" s="683"/>
      <c r="DX9" s="683"/>
      <c r="DY9" s="683"/>
      <c r="DZ9" s="683"/>
      <c r="EA9" s="683"/>
      <c r="EB9" s="683"/>
      <c r="EC9" s="692"/>
    </row>
    <row r="10" spans="2:143" ht="11.25" customHeight="1">
      <c r="B10" s="679" t="s">
        <v>246</v>
      </c>
      <c r="C10" s="680"/>
      <c r="D10" s="680"/>
      <c r="E10" s="680"/>
      <c r="F10" s="680"/>
      <c r="G10" s="680"/>
      <c r="H10" s="680"/>
      <c r="I10" s="680"/>
      <c r="J10" s="680"/>
      <c r="K10" s="680"/>
      <c r="L10" s="680"/>
      <c r="M10" s="680"/>
      <c r="N10" s="680"/>
      <c r="O10" s="680"/>
      <c r="P10" s="680"/>
      <c r="Q10" s="681"/>
      <c r="R10" s="682" t="s">
        <v>127</v>
      </c>
      <c r="S10" s="683"/>
      <c r="T10" s="683"/>
      <c r="U10" s="683"/>
      <c r="V10" s="683"/>
      <c r="W10" s="683"/>
      <c r="X10" s="683"/>
      <c r="Y10" s="684"/>
      <c r="Z10" s="685" t="s">
        <v>127</v>
      </c>
      <c r="AA10" s="685"/>
      <c r="AB10" s="685"/>
      <c r="AC10" s="685"/>
      <c r="AD10" s="686" t="s">
        <v>236</v>
      </c>
      <c r="AE10" s="686"/>
      <c r="AF10" s="686"/>
      <c r="AG10" s="686"/>
      <c r="AH10" s="686"/>
      <c r="AI10" s="686"/>
      <c r="AJ10" s="686"/>
      <c r="AK10" s="686"/>
      <c r="AL10" s="687" t="s">
        <v>127</v>
      </c>
      <c r="AM10" s="688"/>
      <c r="AN10" s="688"/>
      <c r="AO10" s="689"/>
      <c r="AP10" s="679" t="s">
        <v>247</v>
      </c>
      <c r="AQ10" s="680"/>
      <c r="AR10" s="680"/>
      <c r="AS10" s="680"/>
      <c r="AT10" s="680"/>
      <c r="AU10" s="680"/>
      <c r="AV10" s="680"/>
      <c r="AW10" s="680"/>
      <c r="AX10" s="680"/>
      <c r="AY10" s="680"/>
      <c r="AZ10" s="680"/>
      <c r="BA10" s="680"/>
      <c r="BB10" s="680"/>
      <c r="BC10" s="680"/>
      <c r="BD10" s="680"/>
      <c r="BE10" s="680"/>
      <c r="BF10" s="681"/>
      <c r="BG10" s="682">
        <v>108025</v>
      </c>
      <c r="BH10" s="683"/>
      <c r="BI10" s="683"/>
      <c r="BJ10" s="683"/>
      <c r="BK10" s="683"/>
      <c r="BL10" s="683"/>
      <c r="BM10" s="683"/>
      <c r="BN10" s="684"/>
      <c r="BO10" s="685">
        <v>2.2000000000000002</v>
      </c>
      <c r="BP10" s="685"/>
      <c r="BQ10" s="685"/>
      <c r="BR10" s="685"/>
      <c r="BS10" s="691" t="s">
        <v>127</v>
      </c>
      <c r="BT10" s="683"/>
      <c r="BU10" s="683"/>
      <c r="BV10" s="683"/>
      <c r="BW10" s="683"/>
      <c r="BX10" s="683"/>
      <c r="BY10" s="683"/>
      <c r="BZ10" s="683"/>
      <c r="CA10" s="683"/>
      <c r="CB10" s="692"/>
      <c r="CD10" s="697" t="s">
        <v>248</v>
      </c>
      <c r="CE10" s="698"/>
      <c r="CF10" s="698"/>
      <c r="CG10" s="698"/>
      <c r="CH10" s="698"/>
      <c r="CI10" s="698"/>
      <c r="CJ10" s="698"/>
      <c r="CK10" s="698"/>
      <c r="CL10" s="698"/>
      <c r="CM10" s="698"/>
      <c r="CN10" s="698"/>
      <c r="CO10" s="698"/>
      <c r="CP10" s="698"/>
      <c r="CQ10" s="699"/>
      <c r="CR10" s="682" t="s">
        <v>236</v>
      </c>
      <c r="CS10" s="683"/>
      <c r="CT10" s="683"/>
      <c r="CU10" s="683"/>
      <c r="CV10" s="683"/>
      <c r="CW10" s="683"/>
      <c r="CX10" s="683"/>
      <c r="CY10" s="684"/>
      <c r="CZ10" s="685" t="s">
        <v>127</v>
      </c>
      <c r="DA10" s="685"/>
      <c r="DB10" s="685"/>
      <c r="DC10" s="685"/>
      <c r="DD10" s="691" t="s">
        <v>127</v>
      </c>
      <c r="DE10" s="683"/>
      <c r="DF10" s="683"/>
      <c r="DG10" s="683"/>
      <c r="DH10" s="683"/>
      <c r="DI10" s="683"/>
      <c r="DJ10" s="683"/>
      <c r="DK10" s="683"/>
      <c r="DL10" s="683"/>
      <c r="DM10" s="683"/>
      <c r="DN10" s="683"/>
      <c r="DO10" s="683"/>
      <c r="DP10" s="684"/>
      <c r="DQ10" s="691" t="s">
        <v>127</v>
      </c>
      <c r="DR10" s="683"/>
      <c r="DS10" s="683"/>
      <c r="DT10" s="683"/>
      <c r="DU10" s="683"/>
      <c r="DV10" s="683"/>
      <c r="DW10" s="683"/>
      <c r="DX10" s="683"/>
      <c r="DY10" s="683"/>
      <c r="DZ10" s="683"/>
      <c r="EA10" s="683"/>
      <c r="EB10" s="683"/>
      <c r="EC10" s="692"/>
    </row>
    <row r="11" spans="2:143" ht="11.25" customHeight="1">
      <c r="B11" s="679" t="s">
        <v>249</v>
      </c>
      <c r="C11" s="680"/>
      <c r="D11" s="680"/>
      <c r="E11" s="680"/>
      <c r="F11" s="680"/>
      <c r="G11" s="680"/>
      <c r="H11" s="680"/>
      <c r="I11" s="680"/>
      <c r="J11" s="680"/>
      <c r="K11" s="680"/>
      <c r="L11" s="680"/>
      <c r="M11" s="680"/>
      <c r="N11" s="680"/>
      <c r="O11" s="680"/>
      <c r="P11" s="680"/>
      <c r="Q11" s="681"/>
      <c r="R11" s="682">
        <v>829285</v>
      </c>
      <c r="S11" s="683"/>
      <c r="T11" s="683"/>
      <c r="U11" s="683"/>
      <c r="V11" s="683"/>
      <c r="W11" s="683"/>
      <c r="X11" s="683"/>
      <c r="Y11" s="684"/>
      <c r="Z11" s="687">
        <v>2.9</v>
      </c>
      <c r="AA11" s="688"/>
      <c r="AB11" s="688"/>
      <c r="AC11" s="700"/>
      <c r="AD11" s="691">
        <v>829285</v>
      </c>
      <c r="AE11" s="683"/>
      <c r="AF11" s="683"/>
      <c r="AG11" s="683"/>
      <c r="AH11" s="683"/>
      <c r="AI11" s="683"/>
      <c r="AJ11" s="683"/>
      <c r="AK11" s="684"/>
      <c r="AL11" s="687">
        <v>6.1</v>
      </c>
      <c r="AM11" s="688"/>
      <c r="AN11" s="688"/>
      <c r="AO11" s="689"/>
      <c r="AP11" s="679" t="s">
        <v>250</v>
      </c>
      <c r="AQ11" s="680"/>
      <c r="AR11" s="680"/>
      <c r="AS11" s="680"/>
      <c r="AT11" s="680"/>
      <c r="AU11" s="680"/>
      <c r="AV11" s="680"/>
      <c r="AW11" s="680"/>
      <c r="AX11" s="680"/>
      <c r="AY11" s="680"/>
      <c r="AZ11" s="680"/>
      <c r="BA11" s="680"/>
      <c r="BB11" s="680"/>
      <c r="BC11" s="680"/>
      <c r="BD11" s="680"/>
      <c r="BE11" s="680"/>
      <c r="BF11" s="681"/>
      <c r="BG11" s="682">
        <v>199835</v>
      </c>
      <c r="BH11" s="683"/>
      <c r="BI11" s="683"/>
      <c r="BJ11" s="683"/>
      <c r="BK11" s="683"/>
      <c r="BL11" s="683"/>
      <c r="BM11" s="683"/>
      <c r="BN11" s="684"/>
      <c r="BO11" s="685">
        <v>4</v>
      </c>
      <c r="BP11" s="685"/>
      <c r="BQ11" s="685"/>
      <c r="BR11" s="685"/>
      <c r="BS11" s="691">
        <v>39754</v>
      </c>
      <c r="BT11" s="683"/>
      <c r="BU11" s="683"/>
      <c r="BV11" s="683"/>
      <c r="BW11" s="683"/>
      <c r="BX11" s="683"/>
      <c r="BY11" s="683"/>
      <c r="BZ11" s="683"/>
      <c r="CA11" s="683"/>
      <c r="CB11" s="692"/>
      <c r="CD11" s="697" t="s">
        <v>251</v>
      </c>
      <c r="CE11" s="698"/>
      <c r="CF11" s="698"/>
      <c r="CG11" s="698"/>
      <c r="CH11" s="698"/>
      <c r="CI11" s="698"/>
      <c r="CJ11" s="698"/>
      <c r="CK11" s="698"/>
      <c r="CL11" s="698"/>
      <c r="CM11" s="698"/>
      <c r="CN11" s="698"/>
      <c r="CO11" s="698"/>
      <c r="CP11" s="698"/>
      <c r="CQ11" s="699"/>
      <c r="CR11" s="682">
        <v>2783912</v>
      </c>
      <c r="CS11" s="683"/>
      <c r="CT11" s="683"/>
      <c r="CU11" s="683"/>
      <c r="CV11" s="683"/>
      <c r="CW11" s="683"/>
      <c r="CX11" s="683"/>
      <c r="CY11" s="684"/>
      <c r="CZ11" s="685">
        <v>9.9</v>
      </c>
      <c r="DA11" s="685"/>
      <c r="DB11" s="685"/>
      <c r="DC11" s="685"/>
      <c r="DD11" s="691">
        <v>676069</v>
      </c>
      <c r="DE11" s="683"/>
      <c r="DF11" s="683"/>
      <c r="DG11" s="683"/>
      <c r="DH11" s="683"/>
      <c r="DI11" s="683"/>
      <c r="DJ11" s="683"/>
      <c r="DK11" s="683"/>
      <c r="DL11" s="683"/>
      <c r="DM11" s="683"/>
      <c r="DN11" s="683"/>
      <c r="DO11" s="683"/>
      <c r="DP11" s="684"/>
      <c r="DQ11" s="691">
        <v>840272</v>
      </c>
      <c r="DR11" s="683"/>
      <c r="DS11" s="683"/>
      <c r="DT11" s="683"/>
      <c r="DU11" s="683"/>
      <c r="DV11" s="683"/>
      <c r="DW11" s="683"/>
      <c r="DX11" s="683"/>
      <c r="DY11" s="683"/>
      <c r="DZ11" s="683"/>
      <c r="EA11" s="683"/>
      <c r="EB11" s="683"/>
      <c r="EC11" s="692"/>
    </row>
    <row r="12" spans="2:143" ht="11.25" customHeight="1">
      <c r="B12" s="679" t="s">
        <v>252</v>
      </c>
      <c r="C12" s="680"/>
      <c r="D12" s="680"/>
      <c r="E12" s="680"/>
      <c r="F12" s="680"/>
      <c r="G12" s="680"/>
      <c r="H12" s="680"/>
      <c r="I12" s="680"/>
      <c r="J12" s="680"/>
      <c r="K12" s="680"/>
      <c r="L12" s="680"/>
      <c r="M12" s="680"/>
      <c r="N12" s="680"/>
      <c r="O12" s="680"/>
      <c r="P12" s="680"/>
      <c r="Q12" s="681"/>
      <c r="R12" s="682">
        <v>5328</v>
      </c>
      <c r="S12" s="683"/>
      <c r="T12" s="683"/>
      <c r="U12" s="683"/>
      <c r="V12" s="683"/>
      <c r="W12" s="683"/>
      <c r="X12" s="683"/>
      <c r="Y12" s="684"/>
      <c r="Z12" s="685">
        <v>0</v>
      </c>
      <c r="AA12" s="685"/>
      <c r="AB12" s="685"/>
      <c r="AC12" s="685"/>
      <c r="AD12" s="686">
        <v>5328</v>
      </c>
      <c r="AE12" s="686"/>
      <c r="AF12" s="686"/>
      <c r="AG12" s="686"/>
      <c r="AH12" s="686"/>
      <c r="AI12" s="686"/>
      <c r="AJ12" s="686"/>
      <c r="AK12" s="686"/>
      <c r="AL12" s="687">
        <v>0</v>
      </c>
      <c r="AM12" s="688"/>
      <c r="AN12" s="688"/>
      <c r="AO12" s="689"/>
      <c r="AP12" s="679" t="s">
        <v>253</v>
      </c>
      <c r="AQ12" s="680"/>
      <c r="AR12" s="680"/>
      <c r="AS12" s="680"/>
      <c r="AT12" s="680"/>
      <c r="AU12" s="680"/>
      <c r="AV12" s="680"/>
      <c r="AW12" s="680"/>
      <c r="AX12" s="680"/>
      <c r="AY12" s="680"/>
      <c r="AZ12" s="680"/>
      <c r="BA12" s="680"/>
      <c r="BB12" s="680"/>
      <c r="BC12" s="680"/>
      <c r="BD12" s="680"/>
      <c r="BE12" s="680"/>
      <c r="BF12" s="681"/>
      <c r="BG12" s="682">
        <v>2354640</v>
      </c>
      <c r="BH12" s="683"/>
      <c r="BI12" s="683"/>
      <c r="BJ12" s="683"/>
      <c r="BK12" s="683"/>
      <c r="BL12" s="683"/>
      <c r="BM12" s="683"/>
      <c r="BN12" s="684"/>
      <c r="BO12" s="685">
        <v>47.6</v>
      </c>
      <c r="BP12" s="685"/>
      <c r="BQ12" s="685"/>
      <c r="BR12" s="685"/>
      <c r="BS12" s="691" t="s">
        <v>127</v>
      </c>
      <c r="BT12" s="683"/>
      <c r="BU12" s="683"/>
      <c r="BV12" s="683"/>
      <c r="BW12" s="683"/>
      <c r="BX12" s="683"/>
      <c r="BY12" s="683"/>
      <c r="BZ12" s="683"/>
      <c r="CA12" s="683"/>
      <c r="CB12" s="692"/>
      <c r="CD12" s="697" t="s">
        <v>254</v>
      </c>
      <c r="CE12" s="698"/>
      <c r="CF12" s="698"/>
      <c r="CG12" s="698"/>
      <c r="CH12" s="698"/>
      <c r="CI12" s="698"/>
      <c r="CJ12" s="698"/>
      <c r="CK12" s="698"/>
      <c r="CL12" s="698"/>
      <c r="CM12" s="698"/>
      <c r="CN12" s="698"/>
      <c r="CO12" s="698"/>
      <c r="CP12" s="698"/>
      <c r="CQ12" s="699"/>
      <c r="CR12" s="682">
        <v>686067</v>
      </c>
      <c r="CS12" s="683"/>
      <c r="CT12" s="683"/>
      <c r="CU12" s="683"/>
      <c r="CV12" s="683"/>
      <c r="CW12" s="683"/>
      <c r="CX12" s="683"/>
      <c r="CY12" s="684"/>
      <c r="CZ12" s="685">
        <v>2.4</v>
      </c>
      <c r="DA12" s="685"/>
      <c r="DB12" s="685"/>
      <c r="DC12" s="685"/>
      <c r="DD12" s="691">
        <v>88553</v>
      </c>
      <c r="DE12" s="683"/>
      <c r="DF12" s="683"/>
      <c r="DG12" s="683"/>
      <c r="DH12" s="683"/>
      <c r="DI12" s="683"/>
      <c r="DJ12" s="683"/>
      <c r="DK12" s="683"/>
      <c r="DL12" s="683"/>
      <c r="DM12" s="683"/>
      <c r="DN12" s="683"/>
      <c r="DO12" s="683"/>
      <c r="DP12" s="684"/>
      <c r="DQ12" s="691">
        <v>325517</v>
      </c>
      <c r="DR12" s="683"/>
      <c r="DS12" s="683"/>
      <c r="DT12" s="683"/>
      <c r="DU12" s="683"/>
      <c r="DV12" s="683"/>
      <c r="DW12" s="683"/>
      <c r="DX12" s="683"/>
      <c r="DY12" s="683"/>
      <c r="DZ12" s="683"/>
      <c r="EA12" s="683"/>
      <c r="EB12" s="683"/>
      <c r="EC12" s="692"/>
    </row>
    <row r="13" spans="2:143" ht="11.25" customHeight="1">
      <c r="B13" s="679" t="s">
        <v>255</v>
      </c>
      <c r="C13" s="680"/>
      <c r="D13" s="680"/>
      <c r="E13" s="680"/>
      <c r="F13" s="680"/>
      <c r="G13" s="680"/>
      <c r="H13" s="680"/>
      <c r="I13" s="680"/>
      <c r="J13" s="680"/>
      <c r="K13" s="680"/>
      <c r="L13" s="680"/>
      <c r="M13" s="680"/>
      <c r="N13" s="680"/>
      <c r="O13" s="680"/>
      <c r="P13" s="680"/>
      <c r="Q13" s="681"/>
      <c r="R13" s="682" t="s">
        <v>127</v>
      </c>
      <c r="S13" s="683"/>
      <c r="T13" s="683"/>
      <c r="U13" s="683"/>
      <c r="V13" s="683"/>
      <c r="W13" s="683"/>
      <c r="X13" s="683"/>
      <c r="Y13" s="684"/>
      <c r="Z13" s="685" t="s">
        <v>127</v>
      </c>
      <c r="AA13" s="685"/>
      <c r="AB13" s="685"/>
      <c r="AC13" s="685"/>
      <c r="AD13" s="686" t="s">
        <v>127</v>
      </c>
      <c r="AE13" s="686"/>
      <c r="AF13" s="686"/>
      <c r="AG13" s="686"/>
      <c r="AH13" s="686"/>
      <c r="AI13" s="686"/>
      <c r="AJ13" s="686"/>
      <c r="AK13" s="686"/>
      <c r="AL13" s="687" t="s">
        <v>236</v>
      </c>
      <c r="AM13" s="688"/>
      <c r="AN13" s="688"/>
      <c r="AO13" s="689"/>
      <c r="AP13" s="679" t="s">
        <v>256</v>
      </c>
      <c r="AQ13" s="680"/>
      <c r="AR13" s="680"/>
      <c r="AS13" s="680"/>
      <c r="AT13" s="680"/>
      <c r="AU13" s="680"/>
      <c r="AV13" s="680"/>
      <c r="AW13" s="680"/>
      <c r="AX13" s="680"/>
      <c r="AY13" s="680"/>
      <c r="AZ13" s="680"/>
      <c r="BA13" s="680"/>
      <c r="BB13" s="680"/>
      <c r="BC13" s="680"/>
      <c r="BD13" s="680"/>
      <c r="BE13" s="680"/>
      <c r="BF13" s="681"/>
      <c r="BG13" s="682">
        <v>2206883</v>
      </c>
      <c r="BH13" s="683"/>
      <c r="BI13" s="683"/>
      <c r="BJ13" s="683"/>
      <c r="BK13" s="683"/>
      <c r="BL13" s="683"/>
      <c r="BM13" s="683"/>
      <c r="BN13" s="684"/>
      <c r="BO13" s="685">
        <v>44.6</v>
      </c>
      <c r="BP13" s="685"/>
      <c r="BQ13" s="685"/>
      <c r="BR13" s="685"/>
      <c r="BS13" s="691" t="s">
        <v>236</v>
      </c>
      <c r="BT13" s="683"/>
      <c r="BU13" s="683"/>
      <c r="BV13" s="683"/>
      <c r="BW13" s="683"/>
      <c r="BX13" s="683"/>
      <c r="BY13" s="683"/>
      <c r="BZ13" s="683"/>
      <c r="CA13" s="683"/>
      <c r="CB13" s="692"/>
      <c r="CD13" s="697" t="s">
        <v>257</v>
      </c>
      <c r="CE13" s="698"/>
      <c r="CF13" s="698"/>
      <c r="CG13" s="698"/>
      <c r="CH13" s="698"/>
      <c r="CI13" s="698"/>
      <c r="CJ13" s="698"/>
      <c r="CK13" s="698"/>
      <c r="CL13" s="698"/>
      <c r="CM13" s="698"/>
      <c r="CN13" s="698"/>
      <c r="CO13" s="698"/>
      <c r="CP13" s="698"/>
      <c r="CQ13" s="699"/>
      <c r="CR13" s="682">
        <v>2037880</v>
      </c>
      <c r="CS13" s="683"/>
      <c r="CT13" s="683"/>
      <c r="CU13" s="683"/>
      <c r="CV13" s="683"/>
      <c r="CW13" s="683"/>
      <c r="CX13" s="683"/>
      <c r="CY13" s="684"/>
      <c r="CZ13" s="685">
        <v>7.2</v>
      </c>
      <c r="DA13" s="685"/>
      <c r="DB13" s="685"/>
      <c r="DC13" s="685"/>
      <c r="DD13" s="691">
        <v>1390502</v>
      </c>
      <c r="DE13" s="683"/>
      <c r="DF13" s="683"/>
      <c r="DG13" s="683"/>
      <c r="DH13" s="683"/>
      <c r="DI13" s="683"/>
      <c r="DJ13" s="683"/>
      <c r="DK13" s="683"/>
      <c r="DL13" s="683"/>
      <c r="DM13" s="683"/>
      <c r="DN13" s="683"/>
      <c r="DO13" s="683"/>
      <c r="DP13" s="684"/>
      <c r="DQ13" s="691">
        <v>782042</v>
      </c>
      <c r="DR13" s="683"/>
      <c r="DS13" s="683"/>
      <c r="DT13" s="683"/>
      <c r="DU13" s="683"/>
      <c r="DV13" s="683"/>
      <c r="DW13" s="683"/>
      <c r="DX13" s="683"/>
      <c r="DY13" s="683"/>
      <c r="DZ13" s="683"/>
      <c r="EA13" s="683"/>
      <c r="EB13" s="683"/>
      <c r="EC13" s="692"/>
    </row>
    <row r="14" spans="2:143" ht="11.25" customHeight="1">
      <c r="B14" s="679" t="s">
        <v>258</v>
      </c>
      <c r="C14" s="680"/>
      <c r="D14" s="680"/>
      <c r="E14" s="680"/>
      <c r="F14" s="680"/>
      <c r="G14" s="680"/>
      <c r="H14" s="680"/>
      <c r="I14" s="680"/>
      <c r="J14" s="680"/>
      <c r="K14" s="680"/>
      <c r="L14" s="680"/>
      <c r="M14" s="680"/>
      <c r="N14" s="680"/>
      <c r="O14" s="680"/>
      <c r="P14" s="680"/>
      <c r="Q14" s="681"/>
      <c r="R14" s="682">
        <v>27454</v>
      </c>
      <c r="S14" s="683"/>
      <c r="T14" s="683"/>
      <c r="U14" s="683"/>
      <c r="V14" s="683"/>
      <c r="W14" s="683"/>
      <c r="X14" s="683"/>
      <c r="Y14" s="684"/>
      <c r="Z14" s="685">
        <v>0.1</v>
      </c>
      <c r="AA14" s="685"/>
      <c r="AB14" s="685"/>
      <c r="AC14" s="685"/>
      <c r="AD14" s="686">
        <v>27454</v>
      </c>
      <c r="AE14" s="686"/>
      <c r="AF14" s="686"/>
      <c r="AG14" s="686"/>
      <c r="AH14" s="686"/>
      <c r="AI14" s="686"/>
      <c r="AJ14" s="686"/>
      <c r="AK14" s="686"/>
      <c r="AL14" s="687">
        <v>0.2</v>
      </c>
      <c r="AM14" s="688"/>
      <c r="AN14" s="688"/>
      <c r="AO14" s="689"/>
      <c r="AP14" s="679" t="s">
        <v>259</v>
      </c>
      <c r="AQ14" s="680"/>
      <c r="AR14" s="680"/>
      <c r="AS14" s="680"/>
      <c r="AT14" s="680"/>
      <c r="AU14" s="680"/>
      <c r="AV14" s="680"/>
      <c r="AW14" s="680"/>
      <c r="AX14" s="680"/>
      <c r="AY14" s="680"/>
      <c r="AZ14" s="680"/>
      <c r="BA14" s="680"/>
      <c r="BB14" s="680"/>
      <c r="BC14" s="680"/>
      <c r="BD14" s="680"/>
      <c r="BE14" s="680"/>
      <c r="BF14" s="681"/>
      <c r="BG14" s="682">
        <v>192904</v>
      </c>
      <c r="BH14" s="683"/>
      <c r="BI14" s="683"/>
      <c r="BJ14" s="683"/>
      <c r="BK14" s="683"/>
      <c r="BL14" s="683"/>
      <c r="BM14" s="683"/>
      <c r="BN14" s="684"/>
      <c r="BO14" s="685">
        <v>3.9</v>
      </c>
      <c r="BP14" s="685"/>
      <c r="BQ14" s="685"/>
      <c r="BR14" s="685"/>
      <c r="BS14" s="691" t="s">
        <v>127</v>
      </c>
      <c r="BT14" s="683"/>
      <c r="BU14" s="683"/>
      <c r="BV14" s="683"/>
      <c r="BW14" s="683"/>
      <c r="BX14" s="683"/>
      <c r="BY14" s="683"/>
      <c r="BZ14" s="683"/>
      <c r="CA14" s="683"/>
      <c r="CB14" s="692"/>
      <c r="CD14" s="697" t="s">
        <v>260</v>
      </c>
      <c r="CE14" s="698"/>
      <c r="CF14" s="698"/>
      <c r="CG14" s="698"/>
      <c r="CH14" s="698"/>
      <c r="CI14" s="698"/>
      <c r="CJ14" s="698"/>
      <c r="CK14" s="698"/>
      <c r="CL14" s="698"/>
      <c r="CM14" s="698"/>
      <c r="CN14" s="698"/>
      <c r="CO14" s="698"/>
      <c r="CP14" s="698"/>
      <c r="CQ14" s="699"/>
      <c r="CR14" s="682">
        <v>1415371</v>
      </c>
      <c r="CS14" s="683"/>
      <c r="CT14" s="683"/>
      <c r="CU14" s="683"/>
      <c r="CV14" s="683"/>
      <c r="CW14" s="683"/>
      <c r="CX14" s="683"/>
      <c r="CY14" s="684"/>
      <c r="CZ14" s="685">
        <v>5</v>
      </c>
      <c r="DA14" s="685"/>
      <c r="DB14" s="685"/>
      <c r="DC14" s="685"/>
      <c r="DD14" s="691">
        <v>698166</v>
      </c>
      <c r="DE14" s="683"/>
      <c r="DF14" s="683"/>
      <c r="DG14" s="683"/>
      <c r="DH14" s="683"/>
      <c r="DI14" s="683"/>
      <c r="DJ14" s="683"/>
      <c r="DK14" s="683"/>
      <c r="DL14" s="683"/>
      <c r="DM14" s="683"/>
      <c r="DN14" s="683"/>
      <c r="DO14" s="683"/>
      <c r="DP14" s="684"/>
      <c r="DQ14" s="691">
        <v>707045</v>
      </c>
      <c r="DR14" s="683"/>
      <c r="DS14" s="683"/>
      <c r="DT14" s="683"/>
      <c r="DU14" s="683"/>
      <c r="DV14" s="683"/>
      <c r="DW14" s="683"/>
      <c r="DX14" s="683"/>
      <c r="DY14" s="683"/>
      <c r="DZ14" s="683"/>
      <c r="EA14" s="683"/>
      <c r="EB14" s="683"/>
      <c r="EC14" s="692"/>
    </row>
    <row r="15" spans="2:143" ht="11.25" customHeight="1">
      <c r="B15" s="679" t="s">
        <v>261</v>
      </c>
      <c r="C15" s="680"/>
      <c r="D15" s="680"/>
      <c r="E15" s="680"/>
      <c r="F15" s="680"/>
      <c r="G15" s="680"/>
      <c r="H15" s="680"/>
      <c r="I15" s="680"/>
      <c r="J15" s="680"/>
      <c r="K15" s="680"/>
      <c r="L15" s="680"/>
      <c r="M15" s="680"/>
      <c r="N15" s="680"/>
      <c r="O15" s="680"/>
      <c r="P15" s="680"/>
      <c r="Q15" s="681"/>
      <c r="R15" s="682" t="s">
        <v>127</v>
      </c>
      <c r="S15" s="683"/>
      <c r="T15" s="683"/>
      <c r="U15" s="683"/>
      <c r="V15" s="683"/>
      <c r="W15" s="683"/>
      <c r="X15" s="683"/>
      <c r="Y15" s="684"/>
      <c r="Z15" s="685" t="s">
        <v>127</v>
      </c>
      <c r="AA15" s="685"/>
      <c r="AB15" s="685"/>
      <c r="AC15" s="685"/>
      <c r="AD15" s="686" t="s">
        <v>236</v>
      </c>
      <c r="AE15" s="686"/>
      <c r="AF15" s="686"/>
      <c r="AG15" s="686"/>
      <c r="AH15" s="686"/>
      <c r="AI15" s="686"/>
      <c r="AJ15" s="686"/>
      <c r="AK15" s="686"/>
      <c r="AL15" s="687" t="s">
        <v>127</v>
      </c>
      <c r="AM15" s="688"/>
      <c r="AN15" s="688"/>
      <c r="AO15" s="689"/>
      <c r="AP15" s="679" t="s">
        <v>262</v>
      </c>
      <c r="AQ15" s="680"/>
      <c r="AR15" s="680"/>
      <c r="AS15" s="680"/>
      <c r="AT15" s="680"/>
      <c r="AU15" s="680"/>
      <c r="AV15" s="680"/>
      <c r="AW15" s="680"/>
      <c r="AX15" s="680"/>
      <c r="AY15" s="680"/>
      <c r="AZ15" s="680"/>
      <c r="BA15" s="680"/>
      <c r="BB15" s="680"/>
      <c r="BC15" s="680"/>
      <c r="BD15" s="680"/>
      <c r="BE15" s="680"/>
      <c r="BF15" s="681"/>
      <c r="BG15" s="682">
        <v>355689</v>
      </c>
      <c r="BH15" s="683"/>
      <c r="BI15" s="683"/>
      <c r="BJ15" s="683"/>
      <c r="BK15" s="683"/>
      <c r="BL15" s="683"/>
      <c r="BM15" s="683"/>
      <c r="BN15" s="684"/>
      <c r="BO15" s="685">
        <v>7.2</v>
      </c>
      <c r="BP15" s="685"/>
      <c r="BQ15" s="685"/>
      <c r="BR15" s="685"/>
      <c r="BS15" s="691" t="s">
        <v>127</v>
      </c>
      <c r="BT15" s="683"/>
      <c r="BU15" s="683"/>
      <c r="BV15" s="683"/>
      <c r="BW15" s="683"/>
      <c r="BX15" s="683"/>
      <c r="BY15" s="683"/>
      <c r="BZ15" s="683"/>
      <c r="CA15" s="683"/>
      <c r="CB15" s="692"/>
      <c r="CD15" s="697" t="s">
        <v>263</v>
      </c>
      <c r="CE15" s="698"/>
      <c r="CF15" s="698"/>
      <c r="CG15" s="698"/>
      <c r="CH15" s="698"/>
      <c r="CI15" s="698"/>
      <c r="CJ15" s="698"/>
      <c r="CK15" s="698"/>
      <c r="CL15" s="698"/>
      <c r="CM15" s="698"/>
      <c r="CN15" s="698"/>
      <c r="CO15" s="698"/>
      <c r="CP15" s="698"/>
      <c r="CQ15" s="699"/>
      <c r="CR15" s="682">
        <v>2148939</v>
      </c>
      <c r="CS15" s="683"/>
      <c r="CT15" s="683"/>
      <c r="CU15" s="683"/>
      <c r="CV15" s="683"/>
      <c r="CW15" s="683"/>
      <c r="CX15" s="683"/>
      <c r="CY15" s="684"/>
      <c r="CZ15" s="685">
        <v>7.6</v>
      </c>
      <c r="DA15" s="685"/>
      <c r="DB15" s="685"/>
      <c r="DC15" s="685"/>
      <c r="DD15" s="691">
        <v>338546</v>
      </c>
      <c r="DE15" s="683"/>
      <c r="DF15" s="683"/>
      <c r="DG15" s="683"/>
      <c r="DH15" s="683"/>
      <c r="DI15" s="683"/>
      <c r="DJ15" s="683"/>
      <c r="DK15" s="683"/>
      <c r="DL15" s="683"/>
      <c r="DM15" s="683"/>
      <c r="DN15" s="683"/>
      <c r="DO15" s="683"/>
      <c r="DP15" s="684"/>
      <c r="DQ15" s="691">
        <v>1353356</v>
      </c>
      <c r="DR15" s="683"/>
      <c r="DS15" s="683"/>
      <c r="DT15" s="683"/>
      <c r="DU15" s="683"/>
      <c r="DV15" s="683"/>
      <c r="DW15" s="683"/>
      <c r="DX15" s="683"/>
      <c r="DY15" s="683"/>
      <c r="DZ15" s="683"/>
      <c r="EA15" s="683"/>
      <c r="EB15" s="683"/>
      <c r="EC15" s="692"/>
    </row>
    <row r="16" spans="2:143" ht="11.25" customHeight="1">
      <c r="B16" s="679" t="s">
        <v>264</v>
      </c>
      <c r="C16" s="680"/>
      <c r="D16" s="680"/>
      <c r="E16" s="680"/>
      <c r="F16" s="680"/>
      <c r="G16" s="680"/>
      <c r="H16" s="680"/>
      <c r="I16" s="680"/>
      <c r="J16" s="680"/>
      <c r="K16" s="680"/>
      <c r="L16" s="680"/>
      <c r="M16" s="680"/>
      <c r="N16" s="680"/>
      <c r="O16" s="680"/>
      <c r="P16" s="680"/>
      <c r="Q16" s="681"/>
      <c r="R16" s="682">
        <v>7355</v>
      </c>
      <c r="S16" s="683"/>
      <c r="T16" s="683"/>
      <c r="U16" s="683"/>
      <c r="V16" s="683"/>
      <c r="W16" s="683"/>
      <c r="X16" s="683"/>
      <c r="Y16" s="684"/>
      <c r="Z16" s="685">
        <v>0</v>
      </c>
      <c r="AA16" s="685"/>
      <c r="AB16" s="685"/>
      <c r="AC16" s="685"/>
      <c r="AD16" s="686">
        <v>7355</v>
      </c>
      <c r="AE16" s="686"/>
      <c r="AF16" s="686"/>
      <c r="AG16" s="686"/>
      <c r="AH16" s="686"/>
      <c r="AI16" s="686"/>
      <c r="AJ16" s="686"/>
      <c r="AK16" s="686"/>
      <c r="AL16" s="687">
        <v>0.1</v>
      </c>
      <c r="AM16" s="688"/>
      <c r="AN16" s="688"/>
      <c r="AO16" s="689"/>
      <c r="AP16" s="679" t="s">
        <v>265</v>
      </c>
      <c r="AQ16" s="680"/>
      <c r="AR16" s="680"/>
      <c r="AS16" s="680"/>
      <c r="AT16" s="680"/>
      <c r="AU16" s="680"/>
      <c r="AV16" s="680"/>
      <c r="AW16" s="680"/>
      <c r="AX16" s="680"/>
      <c r="AY16" s="680"/>
      <c r="AZ16" s="680"/>
      <c r="BA16" s="680"/>
      <c r="BB16" s="680"/>
      <c r="BC16" s="680"/>
      <c r="BD16" s="680"/>
      <c r="BE16" s="680"/>
      <c r="BF16" s="681"/>
      <c r="BG16" s="682" t="s">
        <v>236</v>
      </c>
      <c r="BH16" s="683"/>
      <c r="BI16" s="683"/>
      <c r="BJ16" s="683"/>
      <c r="BK16" s="683"/>
      <c r="BL16" s="683"/>
      <c r="BM16" s="683"/>
      <c r="BN16" s="684"/>
      <c r="BO16" s="685" t="s">
        <v>127</v>
      </c>
      <c r="BP16" s="685"/>
      <c r="BQ16" s="685"/>
      <c r="BR16" s="685"/>
      <c r="BS16" s="691" t="s">
        <v>127</v>
      </c>
      <c r="BT16" s="683"/>
      <c r="BU16" s="683"/>
      <c r="BV16" s="683"/>
      <c r="BW16" s="683"/>
      <c r="BX16" s="683"/>
      <c r="BY16" s="683"/>
      <c r="BZ16" s="683"/>
      <c r="CA16" s="683"/>
      <c r="CB16" s="692"/>
      <c r="CD16" s="697" t="s">
        <v>266</v>
      </c>
      <c r="CE16" s="698"/>
      <c r="CF16" s="698"/>
      <c r="CG16" s="698"/>
      <c r="CH16" s="698"/>
      <c r="CI16" s="698"/>
      <c r="CJ16" s="698"/>
      <c r="CK16" s="698"/>
      <c r="CL16" s="698"/>
      <c r="CM16" s="698"/>
      <c r="CN16" s="698"/>
      <c r="CO16" s="698"/>
      <c r="CP16" s="698"/>
      <c r="CQ16" s="699"/>
      <c r="CR16" s="682">
        <v>201609</v>
      </c>
      <c r="CS16" s="683"/>
      <c r="CT16" s="683"/>
      <c r="CU16" s="683"/>
      <c r="CV16" s="683"/>
      <c r="CW16" s="683"/>
      <c r="CX16" s="683"/>
      <c r="CY16" s="684"/>
      <c r="CZ16" s="685">
        <v>0.7</v>
      </c>
      <c r="DA16" s="685"/>
      <c r="DB16" s="685"/>
      <c r="DC16" s="685"/>
      <c r="DD16" s="691" t="s">
        <v>236</v>
      </c>
      <c r="DE16" s="683"/>
      <c r="DF16" s="683"/>
      <c r="DG16" s="683"/>
      <c r="DH16" s="683"/>
      <c r="DI16" s="683"/>
      <c r="DJ16" s="683"/>
      <c r="DK16" s="683"/>
      <c r="DL16" s="683"/>
      <c r="DM16" s="683"/>
      <c r="DN16" s="683"/>
      <c r="DO16" s="683"/>
      <c r="DP16" s="684"/>
      <c r="DQ16" s="691">
        <v>7530</v>
      </c>
      <c r="DR16" s="683"/>
      <c r="DS16" s="683"/>
      <c r="DT16" s="683"/>
      <c r="DU16" s="683"/>
      <c r="DV16" s="683"/>
      <c r="DW16" s="683"/>
      <c r="DX16" s="683"/>
      <c r="DY16" s="683"/>
      <c r="DZ16" s="683"/>
      <c r="EA16" s="683"/>
      <c r="EB16" s="683"/>
      <c r="EC16" s="692"/>
    </row>
    <row r="17" spans="2:133" ht="11.25" customHeight="1">
      <c r="B17" s="679" t="s">
        <v>267</v>
      </c>
      <c r="C17" s="680"/>
      <c r="D17" s="680"/>
      <c r="E17" s="680"/>
      <c r="F17" s="680"/>
      <c r="G17" s="680"/>
      <c r="H17" s="680"/>
      <c r="I17" s="680"/>
      <c r="J17" s="680"/>
      <c r="K17" s="680"/>
      <c r="L17" s="680"/>
      <c r="M17" s="680"/>
      <c r="N17" s="680"/>
      <c r="O17" s="680"/>
      <c r="P17" s="680"/>
      <c r="Q17" s="681"/>
      <c r="R17" s="682">
        <v>74419</v>
      </c>
      <c r="S17" s="683"/>
      <c r="T17" s="683"/>
      <c r="U17" s="683"/>
      <c r="V17" s="683"/>
      <c r="W17" s="683"/>
      <c r="X17" s="683"/>
      <c r="Y17" s="684"/>
      <c r="Z17" s="685">
        <v>0.3</v>
      </c>
      <c r="AA17" s="685"/>
      <c r="AB17" s="685"/>
      <c r="AC17" s="685"/>
      <c r="AD17" s="686">
        <v>74419</v>
      </c>
      <c r="AE17" s="686"/>
      <c r="AF17" s="686"/>
      <c r="AG17" s="686"/>
      <c r="AH17" s="686"/>
      <c r="AI17" s="686"/>
      <c r="AJ17" s="686"/>
      <c r="AK17" s="686"/>
      <c r="AL17" s="687">
        <v>0.5</v>
      </c>
      <c r="AM17" s="688"/>
      <c r="AN17" s="688"/>
      <c r="AO17" s="689"/>
      <c r="AP17" s="679" t="s">
        <v>268</v>
      </c>
      <c r="AQ17" s="680"/>
      <c r="AR17" s="680"/>
      <c r="AS17" s="680"/>
      <c r="AT17" s="680"/>
      <c r="AU17" s="680"/>
      <c r="AV17" s="680"/>
      <c r="AW17" s="680"/>
      <c r="AX17" s="680"/>
      <c r="AY17" s="680"/>
      <c r="AZ17" s="680"/>
      <c r="BA17" s="680"/>
      <c r="BB17" s="680"/>
      <c r="BC17" s="680"/>
      <c r="BD17" s="680"/>
      <c r="BE17" s="680"/>
      <c r="BF17" s="681"/>
      <c r="BG17" s="682" t="s">
        <v>127</v>
      </c>
      <c r="BH17" s="683"/>
      <c r="BI17" s="683"/>
      <c r="BJ17" s="683"/>
      <c r="BK17" s="683"/>
      <c r="BL17" s="683"/>
      <c r="BM17" s="683"/>
      <c r="BN17" s="684"/>
      <c r="BO17" s="685" t="s">
        <v>236</v>
      </c>
      <c r="BP17" s="685"/>
      <c r="BQ17" s="685"/>
      <c r="BR17" s="685"/>
      <c r="BS17" s="691" t="s">
        <v>127</v>
      </c>
      <c r="BT17" s="683"/>
      <c r="BU17" s="683"/>
      <c r="BV17" s="683"/>
      <c r="BW17" s="683"/>
      <c r="BX17" s="683"/>
      <c r="BY17" s="683"/>
      <c r="BZ17" s="683"/>
      <c r="CA17" s="683"/>
      <c r="CB17" s="692"/>
      <c r="CD17" s="697" t="s">
        <v>269</v>
      </c>
      <c r="CE17" s="698"/>
      <c r="CF17" s="698"/>
      <c r="CG17" s="698"/>
      <c r="CH17" s="698"/>
      <c r="CI17" s="698"/>
      <c r="CJ17" s="698"/>
      <c r="CK17" s="698"/>
      <c r="CL17" s="698"/>
      <c r="CM17" s="698"/>
      <c r="CN17" s="698"/>
      <c r="CO17" s="698"/>
      <c r="CP17" s="698"/>
      <c r="CQ17" s="699"/>
      <c r="CR17" s="682">
        <v>3226148</v>
      </c>
      <c r="CS17" s="683"/>
      <c r="CT17" s="683"/>
      <c r="CU17" s="683"/>
      <c r="CV17" s="683"/>
      <c r="CW17" s="683"/>
      <c r="CX17" s="683"/>
      <c r="CY17" s="684"/>
      <c r="CZ17" s="685">
        <v>11.5</v>
      </c>
      <c r="DA17" s="685"/>
      <c r="DB17" s="685"/>
      <c r="DC17" s="685"/>
      <c r="DD17" s="691" t="s">
        <v>236</v>
      </c>
      <c r="DE17" s="683"/>
      <c r="DF17" s="683"/>
      <c r="DG17" s="683"/>
      <c r="DH17" s="683"/>
      <c r="DI17" s="683"/>
      <c r="DJ17" s="683"/>
      <c r="DK17" s="683"/>
      <c r="DL17" s="683"/>
      <c r="DM17" s="683"/>
      <c r="DN17" s="683"/>
      <c r="DO17" s="683"/>
      <c r="DP17" s="684"/>
      <c r="DQ17" s="691">
        <v>3200722</v>
      </c>
      <c r="DR17" s="683"/>
      <c r="DS17" s="683"/>
      <c r="DT17" s="683"/>
      <c r="DU17" s="683"/>
      <c r="DV17" s="683"/>
      <c r="DW17" s="683"/>
      <c r="DX17" s="683"/>
      <c r="DY17" s="683"/>
      <c r="DZ17" s="683"/>
      <c r="EA17" s="683"/>
      <c r="EB17" s="683"/>
      <c r="EC17" s="692"/>
    </row>
    <row r="18" spans="2:133" ht="11.25" customHeight="1">
      <c r="B18" s="679" t="s">
        <v>270</v>
      </c>
      <c r="C18" s="680"/>
      <c r="D18" s="680"/>
      <c r="E18" s="680"/>
      <c r="F18" s="680"/>
      <c r="G18" s="680"/>
      <c r="H18" s="680"/>
      <c r="I18" s="680"/>
      <c r="J18" s="680"/>
      <c r="K18" s="680"/>
      <c r="L18" s="680"/>
      <c r="M18" s="680"/>
      <c r="N18" s="680"/>
      <c r="O18" s="680"/>
      <c r="P18" s="680"/>
      <c r="Q18" s="681"/>
      <c r="R18" s="682">
        <v>22464</v>
      </c>
      <c r="S18" s="683"/>
      <c r="T18" s="683"/>
      <c r="U18" s="683"/>
      <c r="V18" s="683"/>
      <c r="W18" s="683"/>
      <c r="X18" s="683"/>
      <c r="Y18" s="684"/>
      <c r="Z18" s="685">
        <v>0.1</v>
      </c>
      <c r="AA18" s="685"/>
      <c r="AB18" s="685"/>
      <c r="AC18" s="685"/>
      <c r="AD18" s="686">
        <v>22464</v>
      </c>
      <c r="AE18" s="686"/>
      <c r="AF18" s="686"/>
      <c r="AG18" s="686"/>
      <c r="AH18" s="686"/>
      <c r="AI18" s="686"/>
      <c r="AJ18" s="686"/>
      <c r="AK18" s="686"/>
      <c r="AL18" s="687">
        <v>0.2</v>
      </c>
      <c r="AM18" s="688"/>
      <c r="AN18" s="688"/>
      <c r="AO18" s="689"/>
      <c r="AP18" s="679" t="s">
        <v>271</v>
      </c>
      <c r="AQ18" s="680"/>
      <c r="AR18" s="680"/>
      <c r="AS18" s="680"/>
      <c r="AT18" s="680"/>
      <c r="AU18" s="680"/>
      <c r="AV18" s="680"/>
      <c r="AW18" s="680"/>
      <c r="AX18" s="680"/>
      <c r="AY18" s="680"/>
      <c r="AZ18" s="680"/>
      <c r="BA18" s="680"/>
      <c r="BB18" s="680"/>
      <c r="BC18" s="680"/>
      <c r="BD18" s="680"/>
      <c r="BE18" s="680"/>
      <c r="BF18" s="681"/>
      <c r="BG18" s="682" t="s">
        <v>127</v>
      </c>
      <c r="BH18" s="683"/>
      <c r="BI18" s="683"/>
      <c r="BJ18" s="683"/>
      <c r="BK18" s="683"/>
      <c r="BL18" s="683"/>
      <c r="BM18" s="683"/>
      <c r="BN18" s="684"/>
      <c r="BO18" s="685" t="s">
        <v>127</v>
      </c>
      <c r="BP18" s="685"/>
      <c r="BQ18" s="685"/>
      <c r="BR18" s="685"/>
      <c r="BS18" s="691" t="s">
        <v>127</v>
      </c>
      <c r="BT18" s="683"/>
      <c r="BU18" s="683"/>
      <c r="BV18" s="683"/>
      <c r="BW18" s="683"/>
      <c r="BX18" s="683"/>
      <c r="BY18" s="683"/>
      <c r="BZ18" s="683"/>
      <c r="CA18" s="683"/>
      <c r="CB18" s="692"/>
      <c r="CD18" s="697" t="s">
        <v>272</v>
      </c>
      <c r="CE18" s="698"/>
      <c r="CF18" s="698"/>
      <c r="CG18" s="698"/>
      <c r="CH18" s="698"/>
      <c r="CI18" s="698"/>
      <c r="CJ18" s="698"/>
      <c r="CK18" s="698"/>
      <c r="CL18" s="698"/>
      <c r="CM18" s="698"/>
      <c r="CN18" s="698"/>
      <c r="CO18" s="698"/>
      <c r="CP18" s="698"/>
      <c r="CQ18" s="699"/>
      <c r="CR18" s="682">
        <v>29303</v>
      </c>
      <c r="CS18" s="683"/>
      <c r="CT18" s="683"/>
      <c r="CU18" s="683"/>
      <c r="CV18" s="683"/>
      <c r="CW18" s="683"/>
      <c r="CX18" s="683"/>
      <c r="CY18" s="684"/>
      <c r="CZ18" s="685">
        <v>0.1</v>
      </c>
      <c r="DA18" s="685"/>
      <c r="DB18" s="685"/>
      <c r="DC18" s="685"/>
      <c r="DD18" s="691">
        <v>29303</v>
      </c>
      <c r="DE18" s="683"/>
      <c r="DF18" s="683"/>
      <c r="DG18" s="683"/>
      <c r="DH18" s="683"/>
      <c r="DI18" s="683"/>
      <c r="DJ18" s="683"/>
      <c r="DK18" s="683"/>
      <c r="DL18" s="683"/>
      <c r="DM18" s="683"/>
      <c r="DN18" s="683"/>
      <c r="DO18" s="683"/>
      <c r="DP18" s="684"/>
      <c r="DQ18" s="691">
        <v>25509</v>
      </c>
      <c r="DR18" s="683"/>
      <c r="DS18" s="683"/>
      <c r="DT18" s="683"/>
      <c r="DU18" s="683"/>
      <c r="DV18" s="683"/>
      <c r="DW18" s="683"/>
      <c r="DX18" s="683"/>
      <c r="DY18" s="683"/>
      <c r="DZ18" s="683"/>
      <c r="EA18" s="683"/>
      <c r="EB18" s="683"/>
      <c r="EC18" s="692"/>
    </row>
    <row r="19" spans="2:133" ht="11.25" customHeight="1">
      <c r="B19" s="679" t="s">
        <v>273</v>
      </c>
      <c r="C19" s="680"/>
      <c r="D19" s="680"/>
      <c r="E19" s="680"/>
      <c r="F19" s="680"/>
      <c r="G19" s="680"/>
      <c r="H19" s="680"/>
      <c r="I19" s="680"/>
      <c r="J19" s="680"/>
      <c r="K19" s="680"/>
      <c r="L19" s="680"/>
      <c r="M19" s="680"/>
      <c r="N19" s="680"/>
      <c r="O19" s="680"/>
      <c r="P19" s="680"/>
      <c r="Q19" s="681"/>
      <c r="R19" s="682">
        <v>3350</v>
      </c>
      <c r="S19" s="683"/>
      <c r="T19" s="683"/>
      <c r="U19" s="683"/>
      <c r="V19" s="683"/>
      <c r="W19" s="683"/>
      <c r="X19" s="683"/>
      <c r="Y19" s="684"/>
      <c r="Z19" s="685">
        <v>0</v>
      </c>
      <c r="AA19" s="685"/>
      <c r="AB19" s="685"/>
      <c r="AC19" s="685"/>
      <c r="AD19" s="686">
        <v>3350</v>
      </c>
      <c r="AE19" s="686"/>
      <c r="AF19" s="686"/>
      <c r="AG19" s="686"/>
      <c r="AH19" s="686"/>
      <c r="AI19" s="686"/>
      <c r="AJ19" s="686"/>
      <c r="AK19" s="686"/>
      <c r="AL19" s="687">
        <v>0</v>
      </c>
      <c r="AM19" s="688"/>
      <c r="AN19" s="688"/>
      <c r="AO19" s="689"/>
      <c r="AP19" s="679" t="s">
        <v>274</v>
      </c>
      <c r="AQ19" s="680"/>
      <c r="AR19" s="680"/>
      <c r="AS19" s="680"/>
      <c r="AT19" s="680"/>
      <c r="AU19" s="680"/>
      <c r="AV19" s="680"/>
      <c r="AW19" s="680"/>
      <c r="AX19" s="680"/>
      <c r="AY19" s="680"/>
      <c r="AZ19" s="680"/>
      <c r="BA19" s="680"/>
      <c r="BB19" s="680"/>
      <c r="BC19" s="680"/>
      <c r="BD19" s="680"/>
      <c r="BE19" s="680"/>
      <c r="BF19" s="681"/>
      <c r="BG19" s="682">
        <v>164349</v>
      </c>
      <c r="BH19" s="683"/>
      <c r="BI19" s="683"/>
      <c r="BJ19" s="683"/>
      <c r="BK19" s="683"/>
      <c r="BL19" s="683"/>
      <c r="BM19" s="683"/>
      <c r="BN19" s="684"/>
      <c r="BO19" s="685">
        <v>3.3</v>
      </c>
      <c r="BP19" s="685"/>
      <c r="BQ19" s="685"/>
      <c r="BR19" s="685"/>
      <c r="BS19" s="691" t="s">
        <v>127</v>
      </c>
      <c r="BT19" s="683"/>
      <c r="BU19" s="683"/>
      <c r="BV19" s="683"/>
      <c r="BW19" s="683"/>
      <c r="BX19" s="683"/>
      <c r="BY19" s="683"/>
      <c r="BZ19" s="683"/>
      <c r="CA19" s="683"/>
      <c r="CB19" s="692"/>
      <c r="CD19" s="697" t="s">
        <v>275</v>
      </c>
      <c r="CE19" s="698"/>
      <c r="CF19" s="698"/>
      <c r="CG19" s="698"/>
      <c r="CH19" s="698"/>
      <c r="CI19" s="698"/>
      <c r="CJ19" s="698"/>
      <c r="CK19" s="698"/>
      <c r="CL19" s="698"/>
      <c r="CM19" s="698"/>
      <c r="CN19" s="698"/>
      <c r="CO19" s="698"/>
      <c r="CP19" s="698"/>
      <c r="CQ19" s="699"/>
      <c r="CR19" s="682" t="s">
        <v>127</v>
      </c>
      <c r="CS19" s="683"/>
      <c r="CT19" s="683"/>
      <c r="CU19" s="683"/>
      <c r="CV19" s="683"/>
      <c r="CW19" s="683"/>
      <c r="CX19" s="683"/>
      <c r="CY19" s="684"/>
      <c r="CZ19" s="685" t="s">
        <v>236</v>
      </c>
      <c r="DA19" s="685"/>
      <c r="DB19" s="685"/>
      <c r="DC19" s="685"/>
      <c r="DD19" s="691" t="s">
        <v>127</v>
      </c>
      <c r="DE19" s="683"/>
      <c r="DF19" s="683"/>
      <c r="DG19" s="683"/>
      <c r="DH19" s="683"/>
      <c r="DI19" s="683"/>
      <c r="DJ19" s="683"/>
      <c r="DK19" s="683"/>
      <c r="DL19" s="683"/>
      <c r="DM19" s="683"/>
      <c r="DN19" s="683"/>
      <c r="DO19" s="683"/>
      <c r="DP19" s="684"/>
      <c r="DQ19" s="691" t="s">
        <v>127</v>
      </c>
      <c r="DR19" s="683"/>
      <c r="DS19" s="683"/>
      <c r="DT19" s="683"/>
      <c r="DU19" s="683"/>
      <c r="DV19" s="683"/>
      <c r="DW19" s="683"/>
      <c r="DX19" s="683"/>
      <c r="DY19" s="683"/>
      <c r="DZ19" s="683"/>
      <c r="EA19" s="683"/>
      <c r="EB19" s="683"/>
      <c r="EC19" s="692"/>
    </row>
    <row r="20" spans="2:133" ht="11.25" customHeight="1">
      <c r="B20" s="679" t="s">
        <v>276</v>
      </c>
      <c r="C20" s="680"/>
      <c r="D20" s="680"/>
      <c r="E20" s="680"/>
      <c r="F20" s="680"/>
      <c r="G20" s="680"/>
      <c r="H20" s="680"/>
      <c r="I20" s="680"/>
      <c r="J20" s="680"/>
      <c r="K20" s="680"/>
      <c r="L20" s="680"/>
      <c r="M20" s="680"/>
      <c r="N20" s="680"/>
      <c r="O20" s="680"/>
      <c r="P20" s="680"/>
      <c r="Q20" s="681"/>
      <c r="R20" s="682">
        <v>901</v>
      </c>
      <c r="S20" s="683"/>
      <c r="T20" s="683"/>
      <c r="U20" s="683"/>
      <c r="V20" s="683"/>
      <c r="W20" s="683"/>
      <c r="X20" s="683"/>
      <c r="Y20" s="684"/>
      <c r="Z20" s="685">
        <v>0</v>
      </c>
      <c r="AA20" s="685"/>
      <c r="AB20" s="685"/>
      <c r="AC20" s="685"/>
      <c r="AD20" s="686">
        <v>901</v>
      </c>
      <c r="AE20" s="686"/>
      <c r="AF20" s="686"/>
      <c r="AG20" s="686"/>
      <c r="AH20" s="686"/>
      <c r="AI20" s="686"/>
      <c r="AJ20" s="686"/>
      <c r="AK20" s="686"/>
      <c r="AL20" s="687">
        <v>0</v>
      </c>
      <c r="AM20" s="688"/>
      <c r="AN20" s="688"/>
      <c r="AO20" s="689"/>
      <c r="AP20" s="679" t="s">
        <v>277</v>
      </c>
      <c r="AQ20" s="680"/>
      <c r="AR20" s="680"/>
      <c r="AS20" s="680"/>
      <c r="AT20" s="680"/>
      <c r="AU20" s="680"/>
      <c r="AV20" s="680"/>
      <c r="AW20" s="680"/>
      <c r="AX20" s="680"/>
      <c r="AY20" s="680"/>
      <c r="AZ20" s="680"/>
      <c r="BA20" s="680"/>
      <c r="BB20" s="680"/>
      <c r="BC20" s="680"/>
      <c r="BD20" s="680"/>
      <c r="BE20" s="680"/>
      <c r="BF20" s="681"/>
      <c r="BG20" s="682">
        <v>164349</v>
      </c>
      <c r="BH20" s="683"/>
      <c r="BI20" s="683"/>
      <c r="BJ20" s="683"/>
      <c r="BK20" s="683"/>
      <c r="BL20" s="683"/>
      <c r="BM20" s="683"/>
      <c r="BN20" s="684"/>
      <c r="BO20" s="685">
        <v>3.3</v>
      </c>
      <c r="BP20" s="685"/>
      <c r="BQ20" s="685"/>
      <c r="BR20" s="685"/>
      <c r="BS20" s="691" t="s">
        <v>236</v>
      </c>
      <c r="BT20" s="683"/>
      <c r="BU20" s="683"/>
      <c r="BV20" s="683"/>
      <c r="BW20" s="683"/>
      <c r="BX20" s="683"/>
      <c r="BY20" s="683"/>
      <c r="BZ20" s="683"/>
      <c r="CA20" s="683"/>
      <c r="CB20" s="692"/>
      <c r="CD20" s="697" t="s">
        <v>278</v>
      </c>
      <c r="CE20" s="698"/>
      <c r="CF20" s="698"/>
      <c r="CG20" s="698"/>
      <c r="CH20" s="698"/>
      <c r="CI20" s="698"/>
      <c r="CJ20" s="698"/>
      <c r="CK20" s="698"/>
      <c r="CL20" s="698"/>
      <c r="CM20" s="698"/>
      <c r="CN20" s="698"/>
      <c r="CO20" s="698"/>
      <c r="CP20" s="698"/>
      <c r="CQ20" s="699"/>
      <c r="CR20" s="682">
        <v>28174094</v>
      </c>
      <c r="CS20" s="683"/>
      <c r="CT20" s="683"/>
      <c r="CU20" s="683"/>
      <c r="CV20" s="683"/>
      <c r="CW20" s="683"/>
      <c r="CX20" s="683"/>
      <c r="CY20" s="684"/>
      <c r="CZ20" s="685">
        <v>100</v>
      </c>
      <c r="DA20" s="685"/>
      <c r="DB20" s="685"/>
      <c r="DC20" s="685"/>
      <c r="DD20" s="691">
        <v>3747002</v>
      </c>
      <c r="DE20" s="683"/>
      <c r="DF20" s="683"/>
      <c r="DG20" s="683"/>
      <c r="DH20" s="683"/>
      <c r="DI20" s="683"/>
      <c r="DJ20" s="683"/>
      <c r="DK20" s="683"/>
      <c r="DL20" s="683"/>
      <c r="DM20" s="683"/>
      <c r="DN20" s="683"/>
      <c r="DO20" s="683"/>
      <c r="DP20" s="684"/>
      <c r="DQ20" s="691">
        <v>16587678</v>
      </c>
      <c r="DR20" s="683"/>
      <c r="DS20" s="683"/>
      <c r="DT20" s="683"/>
      <c r="DU20" s="683"/>
      <c r="DV20" s="683"/>
      <c r="DW20" s="683"/>
      <c r="DX20" s="683"/>
      <c r="DY20" s="683"/>
      <c r="DZ20" s="683"/>
      <c r="EA20" s="683"/>
      <c r="EB20" s="683"/>
      <c r="EC20" s="692"/>
    </row>
    <row r="21" spans="2:133" ht="11.25" customHeight="1">
      <c r="B21" s="679" t="s">
        <v>279</v>
      </c>
      <c r="C21" s="680"/>
      <c r="D21" s="680"/>
      <c r="E21" s="680"/>
      <c r="F21" s="680"/>
      <c r="G21" s="680"/>
      <c r="H21" s="680"/>
      <c r="I21" s="680"/>
      <c r="J21" s="680"/>
      <c r="K21" s="680"/>
      <c r="L21" s="680"/>
      <c r="M21" s="680"/>
      <c r="N21" s="680"/>
      <c r="O21" s="680"/>
      <c r="P21" s="680"/>
      <c r="Q21" s="681"/>
      <c r="R21" s="682">
        <v>47704</v>
      </c>
      <c r="S21" s="683"/>
      <c r="T21" s="683"/>
      <c r="U21" s="683"/>
      <c r="V21" s="683"/>
      <c r="W21" s="683"/>
      <c r="X21" s="683"/>
      <c r="Y21" s="684"/>
      <c r="Z21" s="685">
        <v>0.2</v>
      </c>
      <c r="AA21" s="685"/>
      <c r="AB21" s="685"/>
      <c r="AC21" s="685"/>
      <c r="AD21" s="686">
        <v>47704</v>
      </c>
      <c r="AE21" s="686"/>
      <c r="AF21" s="686"/>
      <c r="AG21" s="686"/>
      <c r="AH21" s="686"/>
      <c r="AI21" s="686"/>
      <c r="AJ21" s="686"/>
      <c r="AK21" s="686"/>
      <c r="AL21" s="687">
        <v>0.4</v>
      </c>
      <c r="AM21" s="688"/>
      <c r="AN21" s="688"/>
      <c r="AO21" s="689"/>
      <c r="AP21" s="701" t="s">
        <v>280</v>
      </c>
      <c r="AQ21" s="702"/>
      <c r="AR21" s="702"/>
      <c r="AS21" s="702"/>
      <c r="AT21" s="702"/>
      <c r="AU21" s="702"/>
      <c r="AV21" s="702"/>
      <c r="AW21" s="702"/>
      <c r="AX21" s="702"/>
      <c r="AY21" s="702"/>
      <c r="AZ21" s="702"/>
      <c r="BA21" s="702"/>
      <c r="BB21" s="702"/>
      <c r="BC21" s="702"/>
      <c r="BD21" s="702"/>
      <c r="BE21" s="702"/>
      <c r="BF21" s="703"/>
      <c r="BG21" s="682">
        <v>1658</v>
      </c>
      <c r="BH21" s="683"/>
      <c r="BI21" s="683"/>
      <c r="BJ21" s="683"/>
      <c r="BK21" s="683"/>
      <c r="BL21" s="683"/>
      <c r="BM21" s="683"/>
      <c r="BN21" s="684"/>
      <c r="BO21" s="685">
        <v>0</v>
      </c>
      <c r="BP21" s="685"/>
      <c r="BQ21" s="685"/>
      <c r="BR21" s="685"/>
      <c r="BS21" s="691" t="s">
        <v>236</v>
      </c>
      <c r="BT21" s="683"/>
      <c r="BU21" s="683"/>
      <c r="BV21" s="683"/>
      <c r="BW21" s="683"/>
      <c r="BX21" s="683"/>
      <c r="BY21" s="683"/>
      <c r="BZ21" s="683"/>
      <c r="CA21" s="683"/>
      <c r="CB21" s="692"/>
      <c r="CD21" s="707"/>
      <c r="CE21" s="708"/>
      <c r="CF21" s="708"/>
      <c r="CG21" s="708"/>
      <c r="CH21" s="708"/>
      <c r="CI21" s="708"/>
      <c r="CJ21" s="708"/>
      <c r="CK21" s="708"/>
      <c r="CL21" s="708"/>
      <c r="CM21" s="708"/>
      <c r="CN21" s="708"/>
      <c r="CO21" s="708"/>
      <c r="CP21" s="708"/>
      <c r="CQ21" s="709"/>
      <c r="CR21" s="710"/>
      <c r="CS21" s="705"/>
      <c r="CT21" s="705"/>
      <c r="CU21" s="705"/>
      <c r="CV21" s="705"/>
      <c r="CW21" s="705"/>
      <c r="CX21" s="705"/>
      <c r="CY21" s="711"/>
      <c r="CZ21" s="712"/>
      <c r="DA21" s="712"/>
      <c r="DB21" s="712"/>
      <c r="DC21" s="712"/>
      <c r="DD21" s="704"/>
      <c r="DE21" s="705"/>
      <c r="DF21" s="705"/>
      <c r="DG21" s="705"/>
      <c r="DH21" s="705"/>
      <c r="DI21" s="705"/>
      <c r="DJ21" s="705"/>
      <c r="DK21" s="705"/>
      <c r="DL21" s="705"/>
      <c r="DM21" s="705"/>
      <c r="DN21" s="705"/>
      <c r="DO21" s="705"/>
      <c r="DP21" s="711"/>
      <c r="DQ21" s="704"/>
      <c r="DR21" s="705"/>
      <c r="DS21" s="705"/>
      <c r="DT21" s="705"/>
      <c r="DU21" s="705"/>
      <c r="DV21" s="705"/>
      <c r="DW21" s="705"/>
      <c r="DX21" s="705"/>
      <c r="DY21" s="705"/>
      <c r="DZ21" s="705"/>
      <c r="EA21" s="705"/>
      <c r="EB21" s="705"/>
      <c r="EC21" s="706"/>
    </row>
    <row r="22" spans="2:133" ht="11.25" customHeight="1">
      <c r="B22" s="679" t="s">
        <v>281</v>
      </c>
      <c r="C22" s="680"/>
      <c r="D22" s="680"/>
      <c r="E22" s="680"/>
      <c r="F22" s="680"/>
      <c r="G22" s="680"/>
      <c r="H22" s="680"/>
      <c r="I22" s="680"/>
      <c r="J22" s="680"/>
      <c r="K22" s="680"/>
      <c r="L22" s="680"/>
      <c r="M22" s="680"/>
      <c r="N22" s="680"/>
      <c r="O22" s="680"/>
      <c r="P22" s="680"/>
      <c r="Q22" s="681"/>
      <c r="R22" s="682">
        <v>8465831</v>
      </c>
      <c r="S22" s="683"/>
      <c r="T22" s="683"/>
      <c r="U22" s="683"/>
      <c r="V22" s="683"/>
      <c r="W22" s="683"/>
      <c r="X22" s="683"/>
      <c r="Y22" s="684"/>
      <c r="Z22" s="685">
        <v>29.6</v>
      </c>
      <c r="AA22" s="685"/>
      <c r="AB22" s="685"/>
      <c r="AC22" s="685"/>
      <c r="AD22" s="686">
        <v>7540388</v>
      </c>
      <c r="AE22" s="686"/>
      <c r="AF22" s="686"/>
      <c r="AG22" s="686"/>
      <c r="AH22" s="686"/>
      <c r="AI22" s="686"/>
      <c r="AJ22" s="686"/>
      <c r="AK22" s="686"/>
      <c r="AL22" s="687">
        <v>55.4</v>
      </c>
      <c r="AM22" s="688"/>
      <c r="AN22" s="688"/>
      <c r="AO22" s="689"/>
      <c r="AP22" s="701" t="s">
        <v>282</v>
      </c>
      <c r="AQ22" s="702"/>
      <c r="AR22" s="702"/>
      <c r="AS22" s="702"/>
      <c r="AT22" s="702"/>
      <c r="AU22" s="702"/>
      <c r="AV22" s="702"/>
      <c r="AW22" s="702"/>
      <c r="AX22" s="702"/>
      <c r="AY22" s="702"/>
      <c r="AZ22" s="702"/>
      <c r="BA22" s="702"/>
      <c r="BB22" s="702"/>
      <c r="BC22" s="702"/>
      <c r="BD22" s="702"/>
      <c r="BE22" s="702"/>
      <c r="BF22" s="703"/>
      <c r="BG22" s="682" t="s">
        <v>127</v>
      </c>
      <c r="BH22" s="683"/>
      <c r="BI22" s="683"/>
      <c r="BJ22" s="683"/>
      <c r="BK22" s="683"/>
      <c r="BL22" s="683"/>
      <c r="BM22" s="683"/>
      <c r="BN22" s="684"/>
      <c r="BO22" s="685" t="s">
        <v>236</v>
      </c>
      <c r="BP22" s="685"/>
      <c r="BQ22" s="685"/>
      <c r="BR22" s="685"/>
      <c r="BS22" s="691" t="s">
        <v>127</v>
      </c>
      <c r="BT22" s="683"/>
      <c r="BU22" s="683"/>
      <c r="BV22" s="683"/>
      <c r="BW22" s="683"/>
      <c r="BX22" s="683"/>
      <c r="BY22" s="683"/>
      <c r="BZ22" s="683"/>
      <c r="CA22" s="683"/>
      <c r="CB22" s="692"/>
      <c r="CD22" s="664" t="s">
        <v>283</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c r="B23" s="679" t="s">
        <v>284</v>
      </c>
      <c r="C23" s="680"/>
      <c r="D23" s="680"/>
      <c r="E23" s="680"/>
      <c r="F23" s="680"/>
      <c r="G23" s="680"/>
      <c r="H23" s="680"/>
      <c r="I23" s="680"/>
      <c r="J23" s="680"/>
      <c r="K23" s="680"/>
      <c r="L23" s="680"/>
      <c r="M23" s="680"/>
      <c r="N23" s="680"/>
      <c r="O23" s="680"/>
      <c r="P23" s="680"/>
      <c r="Q23" s="681"/>
      <c r="R23" s="682">
        <v>7540388</v>
      </c>
      <c r="S23" s="683"/>
      <c r="T23" s="683"/>
      <c r="U23" s="683"/>
      <c r="V23" s="683"/>
      <c r="W23" s="683"/>
      <c r="X23" s="683"/>
      <c r="Y23" s="684"/>
      <c r="Z23" s="685">
        <v>26.3</v>
      </c>
      <c r="AA23" s="685"/>
      <c r="AB23" s="685"/>
      <c r="AC23" s="685"/>
      <c r="AD23" s="686">
        <v>7540388</v>
      </c>
      <c r="AE23" s="686"/>
      <c r="AF23" s="686"/>
      <c r="AG23" s="686"/>
      <c r="AH23" s="686"/>
      <c r="AI23" s="686"/>
      <c r="AJ23" s="686"/>
      <c r="AK23" s="686"/>
      <c r="AL23" s="687">
        <v>55.4</v>
      </c>
      <c r="AM23" s="688"/>
      <c r="AN23" s="688"/>
      <c r="AO23" s="689"/>
      <c r="AP23" s="701" t="s">
        <v>285</v>
      </c>
      <c r="AQ23" s="702"/>
      <c r="AR23" s="702"/>
      <c r="AS23" s="702"/>
      <c r="AT23" s="702"/>
      <c r="AU23" s="702"/>
      <c r="AV23" s="702"/>
      <c r="AW23" s="702"/>
      <c r="AX23" s="702"/>
      <c r="AY23" s="702"/>
      <c r="AZ23" s="702"/>
      <c r="BA23" s="702"/>
      <c r="BB23" s="702"/>
      <c r="BC23" s="702"/>
      <c r="BD23" s="702"/>
      <c r="BE23" s="702"/>
      <c r="BF23" s="703"/>
      <c r="BG23" s="682">
        <v>162691</v>
      </c>
      <c r="BH23" s="683"/>
      <c r="BI23" s="683"/>
      <c r="BJ23" s="683"/>
      <c r="BK23" s="683"/>
      <c r="BL23" s="683"/>
      <c r="BM23" s="683"/>
      <c r="BN23" s="684"/>
      <c r="BO23" s="685">
        <v>3.3</v>
      </c>
      <c r="BP23" s="685"/>
      <c r="BQ23" s="685"/>
      <c r="BR23" s="685"/>
      <c r="BS23" s="691" t="s">
        <v>127</v>
      </c>
      <c r="BT23" s="683"/>
      <c r="BU23" s="683"/>
      <c r="BV23" s="683"/>
      <c r="BW23" s="683"/>
      <c r="BX23" s="683"/>
      <c r="BY23" s="683"/>
      <c r="BZ23" s="683"/>
      <c r="CA23" s="683"/>
      <c r="CB23" s="692"/>
      <c r="CD23" s="664" t="s">
        <v>224</v>
      </c>
      <c r="CE23" s="665"/>
      <c r="CF23" s="665"/>
      <c r="CG23" s="665"/>
      <c r="CH23" s="665"/>
      <c r="CI23" s="665"/>
      <c r="CJ23" s="665"/>
      <c r="CK23" s="665"/>
      <c r="CL23" s="665"/>
      <c r="CM23" s="665"/>
      <c r="CN23" s="665"/>
      <c r="CO23" s="665"/>
      <c r="CP23" s="665"/>
      <c r="CQ23" s="666"/>
      <c r="CR23" s="664" t="s">
        <v>286</v>
      </c>
      <c r="CS23" s="665"/>
      <c r="CT23" s="665"/>
      <c r="CU23" s="665"/>
      <c r="CV23" s="665"/>
      <c r="CW23" s="665"/>
      <c r="CX23" s="665"/>
      <c r="CY23" s="666"/>
      <c r="CZ23" s="664" t="s">
        <v>287</v>
      </c>
      <c r="DA23" s="665"/>
      <c r="DB23" s="665"/>
      <c r="DC23" s="666"/>
      <c r="DD23" s="664" t="s">
        <v>288</v>
      </c>
      <c r="DE23" s="665"/>
      <c r="DF23" s="665"/>
      <c r="DG23" s="665"/>
      <c r="DH23" s="665"/>
      <c r="DI23" s="665"/>
      <c r="DJ23" s="665"/>
      <c r="DK23" s="666"/>
      <c r="DL23" s="713" t="s">
        <v>289</v>
      </c>
      <c r="DM23" s="714"/>
      <c r="DN23" s="714"/>
      <c r="DO23" s="714"/>
      <c r="DP23" s="714"/>
      <c r="DQ23" s="714"/>
      <c r="DR23" s="714"/>
      <c r="DS23" s="714"/>
      <c r="DT23" s="714"/>
      <c r="DU23" s="714"/>
      <c r="DV23" s="715"/>
      <c r="DW23" s="664" t="s">
        <v>290</v>
      </c>
      <c r="DX23" s="665"/>
      <c r="DY23" s="665"/>
      <c r="DZ23" s="665"/>
      <c r="EA23" s="665"/>
      <c r="EB23" s="665"/>
      <c r="EC23" s="666"/>
    </row>
    <row r="24" spans="2:133" ht="11.25" customHeight="1">
      <c r="B24" s="679" t="s">
        <v>291</v>
      </c>
      <c r="C24" s="680"/>
      <c r="D24" s="680"/>
      <c r="E24" s="680"/>
      <c r="F24" s="680"/>
      <c r="G24" s="680"/>
      <c r="H24" s="680"/>
      <c r="I24" s="680"/>
      <c r="J24" s="680"/>
      <c r="K24" s="680"/>
      <c r="L24" s="680"/>
      <c r="M24" s="680"/>
      <c r="N24" s="680"/>
      <c r="O24" s="680"/>
      <c r="P24" s="680"/>
      <c r="Q24" s="681"/>
      <c r="R24" s="682">
        <v>925443</v>
      </c>
      <c r="S24" s="683"/>
      <c r="T24" s="683"/>
      <c r="U24" s="683"/>
      <c r="V24" s="683"/>
      <c r="W24" s="683"/>
      <c r="X24" s="683"/>
      <c r="Y24" s="684"/>
      <c r="Z24" s="685">
        <v>3.2</v>
      </c>
      <c r="AA24" s="685"/>
      <c r="AB24" s="685"/>
      <c r="AC24" s="685"/>
      <c r="AD24" s="686" t="s">
        <v>127</v>
      </c>
      <c r="AE24" s="686"/>
      <c r="AF24" s="686"/>
      <c r="AG24" s="686"/>
      <c r="AH24" s="686"/>
      <c r="AI24" s="686"/>
      <c r="AJ24" s="686"/>
      <c r="AK24" s="686"/>
      <c r="AL24" s="687" t="s">
        <v>127</v>
      </c>
      <c r="AM24" s="688"/>
      <c r="AN24" s="688"/>
      <c r="AO24" s="689"/>
      <c r="AP24" s="701" t="s">
        <v>292</v>
      </c>
      <c r="AQ24" s="702"/>
      <c r="AR24" s="702"/>
      <c r="AS24" s="702"/>
      <c r="AT24" s="702"/>
      <c r="AU24" s="702"/>
      <c r="AV24" s="702"/>
      <c r="AW24" s="702"/>
      <c r="AX24" s="702"/>
      <c r="AY24" s="702"/>
      <c r="AZ24" s="702"/>
      <c r="BA24" s="702"/>
      <c r="BB24" s="702"/>
      <c r="BC24" s="702"/>
      <c r="BD24" s="702"/>
      <c r="BE24" s="702"/>
      <c r="BF24" s="703"/>
      <c r="BG24" s="682" t="s">
        <v>127</v>
      </c>
      <c r="BH24" s="683"/>
      <c r="BI24" s="683"/>
      <c r="BJ24" s="683"/>
      <c r="BK24" s="683"/>
      <c r="BL24" s="683"/>
      <c r="BM24" s="683"/>
      <c r="BN24" s="684"/>
      <c r="BO24" s="685" t="s">
        <v>236</v>
      </c>
      <c r="BP24" s="685"/>
      <c r="BQ24" s="685"/>
      <c r="BR24" s="685"/>
      <c r="BS24" s="691" t="s">
        <v>127</v>
      </c>
      <c r="BT24" s="683"/>
      <c r="BU24" s="683"/>
      <c r="BV24" s="683"/>
      <c r="BW24" s="683"/>
      <c r="BX24" s="683"/>
      <c r="BY24" s="683"/>
      <c r="BZ24" s="683"/>
      <c r="CA24" s="683"/>
      <c r="CB24" s="692"/>
      <c r="CD24" s="693" t="s">
        <v>293</v>
      </c>
      <c r="CE24" s="694"/>
      <c r="CF24" s="694"/>
      <c r="CG24" s="694"/>
      <c r="CH24" s="694"/>
      <c r="CI24" s="694"/>
      <c r="CJ24" s="694"/>
      <c r="CK24" s="694"/>
      <c r="CL24" s="694"/>
      <c r="CM24" s="694"/>
      <c r="CN24" s="694"/>
      <c r="CO24" s="694"/>
      <c r="CP24" s="694"/>
      <c r="CQ24" s="695"/>
      <c r="CR24" s="671">
        <v>12982656</v>
      </c>
      <c r="CS24" s="672"/>
      <c r="CT24" s="672"/>
      <c r="CU24" s="672"/>
      <c r="CV24" s="672"/>
      <c r="CW24" s="672"/>
      <c r="CX24" s="672"/>
      <c r="CY24" s="673"/>
      <c r="CZ24" s="676">
        <v>46.1</v>
      </c>
      <c r="DA24" s="677"/>
      <c r="DB24" s="677"/>
      <c r="DC24" s="696"/>
      <c r="DD24" s="721">
        <v>8559723</v>
      </c>
      <c r="DE24" s="672"/>
      <c r="DF24" s="672"/>
      <c r="DG24" s="672"/>
      <c r="DH24" s="672"/>
      <c r="DI24" s="672"/>
      <c r="DJ24" s="672"/>
      <c r="DK24" s="673"/>
      <c r="DL24" s="721">
        <v>8147276</v>
      </c>
      <c r="DM24" s="672"/>
      <c r="DN24" s="672"/>
      <c r="DO24" s="672"/>
      <c r="DP24" s="672"/>
      <c r="DQ24" s="672"/>
      <c r="DR24" s="672"/>
      <c r="DS24" s="672"/>
      <c r="DT24" s="672"/>
      <c r="DU24" s="672"/>
      <c r="DV24" s="673"/>
      <c r="DW24" s="676">
        <v>57.7</v>
      </c>
      <c r="DX24" s="677"/>
      <c r="DY24" s="677"/>
      <c r="DZ24" s="677"/>
      <c r="EA24" s="677"/>
      <c r="EB24" s="677"/>
      <c r="EC24" s="678"/>
    </row>
    <row r="25" spans="2:133" ht="11.25" customHeight="1">
      <c r="B25" s="679" t="s">
        <v>294</v>
      </c>
      <c r="C25" s="680"/>
      <c r="D25" s="680"/>
      <c r="E25" s="680"/>
      <c r="F25" s="680"/>
      <c r="G25" s="680"/>
      <c r="H25" s="680"/>
      <c r="I25" s="680"/>
      <c r="J25" s="680"/>
      <c r="K25" s="680"/>
      <c r="L25" s="680"/>
      <c r="M25" s="680"/>
      <c r="N25" s="680"/>
      <c r="O25" s="680"/>
      <c r="P25" s="680"/>
      <c r="Q25" s="681"/>
      <c r="R25" s="682" t="s">
        <v>236</v>
      </c>
      <c r="S25" s="683"/>
      <c r="T25" s="683"/>
      <c r="U25" s="683"/>
      <c r="V25" s="683"/>
      <c r="W25" s="683"/>
      <c r="X25" s="683"/>
      <c r="Y25" s="684"/>
      <c r="Z25" s="685" t="s">
        <v>127</v>
      </c>
      <c r="AA25" s="685"/>
      <c r="AB25" s="685"/>
      <c r="AC25" s="685"/>
      <c r="AD25" s="686" t="s">
        <v>127</v>
      </c>
      <c r="AE25" s="686"/>
      <c r="AF25" s="686"/>
      <c r="AG25" s="686"/>
      <c r="AH25" s="686"/>
      <c r="AI25" s="686"/>
      <c r="AJ25" s="686"/>
      <c r="AK25" s="686"/>
      <c r="AL25" s="687" t="s">
        <v>236</v>
      </c>
      <c r="AM25" s="688"/>
      <c r="AN25" s="688"/>
      <c r="AO25" s="689"/>
      <c r="AP25" s="701" t="s">
        <v>295</v>
      </c>
      <c r="AQ25" s="702"/>
      <c r="AR25" s="702"/>
      <c r="AS25" s="702"/>
      <c r="AT25" s="702"/>
      <c r="AU25" s="702"/>
      <c r="AV25" s="702"/>
      <c r="AW25" s="702"/>
      <c r="AX25" s="702"/>
      <c r="AY25" s="702"/>
      <c r="AZ25" s="702"/>
      <c r="BA25" s="702"/>
      <c r="BB25" s="702"/>
      <c r="BC25" s="702"/>
      <c r="BD25" s="702"/>
      <c r="BE25" s="702"/>
      <c r="BF25" s="703"/>
      <c r="BG25" s="682" t="s">
        <v>236</v>
      </c>
      <c r="BH25" s="683"/>
      <c r="BI25" s="683"/>
      <c r="BJ25" s="683"/>
      <c r="BK25" s="683"/>
      <c r="BL25" s="683"/>
      <c r="BM25" s="683"/>
      <c r="BN25" s="684"/>
      <c r="BO25" s="685" t="s">
        <v>127</v>
      </c>
      <c r="BP25" s="685"/>
      <c r="BQ25" s="685"/>
      <c r="BR25" s="685"/>
      <c r="BS25" s="691" t="s">
        <v>236</v>
      </c>
      <c r="BT25" s="683"/>
      <c r="BU25" s="683"/>
      <c r="BV25" s="683"/>
      <c r="BW25" s="683"/>
      <c r="BX25" s="683"/>
      <c r="BY25" s="683"/>
      <c r="BZ25" s="683"/>
      <c r="CA25" s="683"/>
      <c r="CB25" s="692"/>
      <c r="CD25" s="697" t="s">
        <v>296</v>
      </c>
      <c r="CE25" s="698"/>
      <c r="CF25" s="698"/>
      <c r="CG25" s="698"/>
      <c r="CH25" s="698"/>
      <c r="CI25" s="698"/>
      <c r="CJ25" s="698"/>
      <c r="CK25" s="698"/>
      <c r="CL25" s="698"/>
      <c r="CM25" s="698"/>
      <c r="CN25" s="698"/>
      <c r="CO25" s="698"/>
      <c r="CP25" s="698"/>
      <c r="CQ25" s="699"/>
      <c r="CR25" s="682">
        <v>3753256</v>
      </c>
      <c r="CS25" s="718"/>
      <c r="CT25" s="718"/>
      <c r="CU25" s="718"/>
      <c r="CV25" s="718"/>
      <c r="CW25" s="718"/>
      <c r="CX25" s="718"/>
      <c r="CY25" s="719"/>
      <c r="CZ25" s="687">
        <v>13.3</v>
      </c>
      <c r="DA25" s="716"/>
      <c r="DB25" s="716"/>
      <c r="DC25" s="720"/>
      <c r="DD25" s="691">
        <v>3522918</v>
      </c>
      <c r="DE25" s="718"/>
      <c r="DF25" s="718"/>
      <c r="DG25" s="718"/>
      <c r="DH25" s="718"/>
      <c r="DI25" s="718"/>
      <c r="DJ25" s="718"/>
      <c r="DK25" s="719"/>
      <c r="DL25" s="691">
        <v>3320701</v>
      </c>
      <c r="DM25" s="718"/>
      <c r="DN25" s="718"/>
      <c r="DO25" s="718"/>
      <c r="DP25" s="718"/>
      <c r="DQ25" s="718"/>
      <c r="DR25" s="718"/>
      <c r="DS25" s="718"/>
      <c r="DT25" s="718"/>
      <c r="DU25" s="718"/>
      <c r="DV25" s="719"/>
      <c r="DW25" s="687">
        <v>23.5</v>
      </c>
      <c r="DX25" s="716"/>
      <c r="DY25" s="716"/>
      <c r="DZ25" s="716"/>
      <c r="EA25" s="716"/>
      <c r="EB25" s="716"/>
      <c r="EC25" s="717"/>
    </row>
    <row r="26" spans="2:133" ht="11.25" customHeight="1">
      <c r="B26" s="679" t="s">
        <v>297</v>
      </c>
      <c r="C26" s="680"/>
      <c r="D26" s="680"/>
      <c r="E26" s="680"/>
      <c r="F26" s="680"/>
      <c r="G26" s="680"/>
      <c r="H26" s="680"/>
      <c r="I26" s="680"/>
      <c r="J26" s="680"/>
      <c r="K26" s="680"/>
      <c r="L26" s="680"/>
      <c r="M26" s="680"/>
      <c r="N26" s="680"/>
      <c r="O26" s="680"/>
      <c r="P26" s="680"/>
      <c r="Q26" s="681"/>
      <c r="R26" s="682">
        <v>14669535</v>
      </c>
      <c r="S26" s="683"/>
      <c r="T26" s="683"/>
      <c r="U26" s="683"/>
      <c r="V26" s="683"/>
      <c r="W26" s="683"/>
      <c r="X26" s="683"/>
      <c r="Y26" s="684"/>
      <c r="Z26" s="685">
        <v>51.2</v>
      </c>
      <c r="AA26" s="685"/>
      <c r="AB26" s="685"/>
      <c r="AC26" s="685"/>
      <c r="AD26" s="686">
        <v>13581401</v>
      </c>
      <c r="AE26" s="686"/>
      <c r="AF26" s="686"/>
      <c r="AG26" s="686"/>
      <c r="AH26" s="686"/>
      <c r="AI26" s="686"/>
      <c r="AJ26" s="686"/>
      <c r="AK26" s="686"/>
      <c r="AL26" s="687">
        <v>99.8</v>
      </c>
      <c r="AM26" s="688"/>
      <c r="AN26" s="688"/>
      <c r="AO26" s="689"/>
      <c r="AP26" s="701" t="s">
        <v>298</v>
      </c>
      <c r="AQ26" s="731"/>
      <c r="AR26" s="731"/>
      <c r="AS26" s="731"/>
      <c r="AT26" s="731"/>
      <c r="AU26" s="731"/>
      <c r="AV26" s="731"/>
      <c r="AW26" s="731"/>
      <c r="AX26" s="731"/>
      <c r="AY26" s="731"/>
      <c r="AZ26" s="731"/>
      <c r="BA26" s="731"/>
      <c r="BB26" s="731"/>
      <c r="BC26" s="731"/>
      <c r="BD26" s="731"/>
      <c r="BE26" s="731"/>
      <c r="BF26" s="703"/>
      <c r="BG26" s="682" t="s">
        <v>127</v>
      </c>
      <c r="BH26" s="683"/>
      <c r="BI26" s="683"/>
      <c r="BJ26" s="683"/>
      <c r="BK26" s="683"/>
      <c r="BL26" s="683"/>
      <c r="BM26" s="683"/>
      <c r="BN26" s="684"/>
      <c r="BO26" s="685" t="s">
        <v>236</v>
      </c>
      <c r="BP26" s="685"/>
      <c r="BQ26" s="685"/>
      <c r="BR26" s="685"/>
      <c r="BS26" s="691" t="s">
        <v>236</v>
      </c>
      <c r="BT26" s="683"/>
      <c r="BU26" s="683"/>
      <c r="BV26" s="683"/>
      <c r="BW26" s="683"/>
      <c r="BX26" s="683"/>
      <c r="BY26" s="683"/>
      <c r="BZ26" s="683"/>
      <c r="CA26" s="683"/>
      <c r="CB26" s="692"/>
      <c r="CD26" s="697" t="s">
        <v>299</v>
      </c>
      <c r="CE26" s="698"/>
      <c r="CF26" s="698"/>
      <c r="CG26" s="698"/>
      <c r="CH26" s="698"/>
      <c r="CI26" s="698"/>
      <c r="CJ26" s="698"/>
      <c r="CK26" s="698"/>
      <c r="CL26" s="698"/>
      <c r="CM26" s="698"/>
      <c r="CN26" s="698"/>
      <c r="CO26" s="698"/>
      <c r="CP26" s="698"/>
      <c r="CQ26" s="699"/>
      <c r="CR26" s="682">
        <v>2420004</v>
      </c>
      <c r="CS26" s="683"/>
      <c r="CT26" s="683"/>
      <c r="CU26" s="683"/>
      <c r="CV26" s="683"/>
      <c r="CW26" s="683"/>
      <c r="CX26" s="683"/>
      <c r="CY26" s="684"/>
      <c r="CZ26" s="687">
        <v>8.6</v>
      </c>
      <c r="DA26" s="716"/>
      <c r="DB26" s="716"/>
      <c r="DC26" s="720"/>
      <c r="DD26" s="691">
        <v>2256136</v>
      </c>
      <c r="DE26" s="683"/>
      <c r="DF26" s="683"/>
      <c r="DG26" s="683"/>
      <c r="DH26" s="683"/>
      <c r="DI26" s="683"/>
      <c r="DJ26" s="683"/>
      <c r="DK26" s="684"/>
      <c r="DL26" s="691" t="s">
        <v>127</v>
      </c>
      <c r="DM26" s="683"/>
      <c r="DN26" s="683"/>
      <c r="DO26" s="683"/>
      <c r="DP26" s="683"/>
      <c r="DQ26" s="683"/>
      <c r="DR26" s="683"/>
      <c r="DS26" s="683"/>
      <c r="DT26" s="683"/>
      <c r="DU26" s="683"/>
      <c r="DV26" s="684"/>
      <c r="DW26" s="687" t="s">
        <v>236</v>
      </c>
      <c r="DX26" s="716"/>
      <c r="DY26" s="716"/>
      <c r="DZ26" s="716"/>
      <c r="EA26" s="716"/>
      <c r="EB26" s="716"/>
      <c r="EC26" s="717"/>
    </row>
    <row r="27" spans="2:133" ht="11.25" customHeight="1">
      <c r="B27" s="679" t="s">
        <v>300</v>
      </c>
      <c r="C27" s="680"/>
      <c r="D27" s="680"/>
      <c r="E27" s="680"/>
      <c r="F27" s="680"/>
      <c r="G27" s="680"/>
      <c r="H27" s="680"/>
      <c r="I27" s="680"/>
      <c r="J27" s="680"/>
      <c r="K27" s="680"/>
      <c r="L27" s="680"/>
      <c r="M27" s="680"/>
      <c r="N27" s="680"/>
      <c r="O27" s="680"/>
      <c r="P27" s="680"/>
      <c r="Q27" s="681"/>
      <c r="R27" s="682">
        <v>7564</v>
      </c>
      <c r="S27" s="683"/>
      <c r="T27" s="683"/>
      <c r="U27" s="683"/>
      <c r="V27" s="683"/>
      <c r="W27" s="683"/>
      <c r="X27" s="683"/>
      <c r="Y27" s="684"/>
      <c r="Z27" s="685">
        <v>0</v>
      </c>
      <c r="AA27" s="685"/>
      <c r="AB27" s="685"/>
      <c r="AC27" s="685"/>
      <c r="AD27" s="686">
        <v>7564</v>
      </c>
      <c r="AE27" s="686"/>
      <c r="AF27" s="686"/>
      <c r="AG27" s="686"/>
      <c r="AH27" s="686"/>
      <c r="AI27" s="686"/>
      <c r="AJ27" s="686"/>
      <c r="AK27" s="686"/>
      <c r="AL27" s="687">
        <v>0.1</v>
      </c>
      <c r="AM27" s="688"/>
      <c r="AN27" s="688"/>
      <c r="AO27" s="689"/>
      <c r="AP27" s="679" t="s">
        <v>301</v>
      </c>
      <c r="AQ27" s="680"/>
      <c r="AR27" s="680"/>
      <c r="AS27" s="680"/>
      <c r="AT27" s="680"/>
      <c r="AU27" s="680"/>
      <c r="AV27" s="680"/>
      <c r="AW27" s="680"/>
      <c r="AX27" s="680"/>
      <c r="AY27" s="680"/>
      <c r="AZ27" s="680"/>
      <c r="BA27" s="680"/>
      <c r="BB27" s="680"/>
      <c r="BC27" s="680"/>
      <c r="BD27" s="680"/>
      <c r="BE27" s="680"/>
      <c r="BF27" s="681"/>
      <c r="BG27" s="682">
        <v>4943276</v>
      </c>
      <c r="BH27" s="683"/>
      <c r="BI27" s="683"/>
      <c r="BJ27" s="683"/>
      <c r="BK27" s="683"/>
      <c r="BL27" s="683"/>
      <c r="BM27" s="683"/>
      <c r="BN27" s="684"/>
      <c r="BO27" s="685">
        <v>100</v>
      </c>
      <c r="BP27" s="685"/>
      <c r="BQ27" s="685"/>
      <c r="BR27" s="685"/>
      <c r="BS27" s="691">
        <v>39754</v>
      </c>
      <c r="BT27" s="683"/>
      <c r="BU27" s="683"/>
      <c r="BV27" s="683"/>
      <c r="BW27" s="683"/>
      <c r="BX27" s="683"/>
      <c r="BY27" s="683"/>
      <c r="BZ27" s="683"/>
      <c r="CA27" s="683"/>
      <c r="CB27" s="692"/>
      <c r="CD27" s="697" t="s">
        <v>302</v>
      </c>
      <c r="CE27" s="698"/>
      <c r="CF27" s="698"/>
      <c r="CG27" s="698"/>
      <c r="CH27" s="698"/>
      <c r="CI27" s="698"/>
      <c r="CJ27" s="698"/>
      <c r="CK27" s="698"/>
      <c r="CL27" s="698"/>
      <c r="CM27" s="698"/>
      <c r="CN27" s="698"/>
      <c r="CO27" s="698"/>
      <c r="CP27" s="698"/>
      <c r="CQ27" s="699"/>
      <c r="CR27" s="682">
        <v>6003252</v>
      </c>
      <c r="CS27" s="718"/>
      <c r="CT27" s="718"/>
      <c r="CU27" s="718"/>
      <c r="CV27" s="718"/>
      <c r="CW27" s="718"/>
      <c r="CX27" s="718"/>
      <c r="CY27" s="719"/>
      <c r="CZ27" s="687">
        <v>21.3</v>
      </c>
      <c r="DA27" s="716"/>
      <c r="DB27" s="716"/>
      <c r="DC27" s="720"/>
      <c r="DD27" s="691">
        <v>1836083</v>
      </c>
      <c r="DE27" s="718"/>
      <c r="DF27" s="718"/>
      <c r="DG27" s="718"/>
      <c r="DH27" s="718"/>
      <c r="DI27" s="718"/>
      <c r="DJ27" s="718"/>
      <c r="DK27" s="719"/>
      <c r="DL27" s="691">
        <v>1625853</v>
      </c>
      <c r="DM27" s="718"/>
      <c r="DN27" s="718"/>
      <c r="DO27" s="718"/>
      <c r="DP27" s="718"/>
      <c r="DQ27" s="718"/>
      <c r="DR27" s="718"/>
      <c r="DS27" s="718"/>
      <c r="DT27" s="718"/>
      <c r="DU27" s="718"/>
      <c r="DV27" s="719"/>
      <c r="DW27" s="687">
        <v>11.5</v>
      </c>
      <c r="DX27" s="716"/>
      <c r="DY27" s="716"/>
      <c r="DZ27" s="716"/>
      <c r="EA27" s="716"/>
      <c r="EB27" s="716"/>
      <c r="EC27" s="717"/>
    </row>
    <row r="28" spans="2:133" ht="11.25" customHeight="1">
      <c r="B28" s="679" t="s">
        <v>303</v>
      </c>
      <c r="C28" s="680"/>
      <c r="D28" s="680"/>
      <c r="E28" s="680"/>
      <c r="F28" s="680"/>
      <c r="G28" s="680"/>
      <c r="H28" s="680"/>
      <c r="I28" s="680"/>
      <c r="J28" s="680"/>
      <c r="K28" s="680"/>
      <c r="L28" s="680"/>
      <c r="M28" s="680"/>
      <c r="N28" s="680"/>
      <c r="O28" s="680"/>
      <c r="P28" s="680"/>
      <c r="Q28" s="681"/>
      <c r="R28" s="682">
        <v>132870</v>
      </c>
      <c r="S28" s="683"/>
      <c r="T28" s="683"/>
      <c r="U28" s="683"/>
      <c r="V28" s="683"/>
      <c r="W28" s="683"/>
      <c r="X28" s="683"/>
      <c r="Y28" s="684"/>
      <c r="Z28" s="685">
        <v>0.5</v>
      </c>
      <c r="AA28" s="685"/>
      <c r="AB28" s="685"/>
      <c r="AC28" s="685"/>
      <c r="AD28" s="686" t="s">
        <v>236</v>
      </c>
      <c r="AE28" s="686"/>
      <c r="AF28" s="686"/>
      <c r="AG28" s="686"/>
      <c r="AH28" s="686"/>
      <c r="AI28" s="686"/>
      <c r="AJ28" s="686"/>
      <c r="AK28" s="686"/>
      <c r="AL28" s="687" t="s">
        <v>127</v>
      </c>
      <c r="AM28" s="688"/>
      <c r="AN28" s="688"/>
      <c r="AO28" s="689"/>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685"/>
      <c r="BP28" s="685"/>
      <c r="BQ28" s="685"/>
      <c r="BR28" s="685"/>
      <c r="BS28" s="691"/>
      <c r="BT28" s="683"/>
      <c r="BU28" s="683"/>
      <c r="BV28" s="683"/>
      <c r="BW28" s="683"/>
      <c r="BX28" s="683"/>
      <c r="BY28" s="683"/>
      <c r="BZ28" s="683"/>
      <c r="CA28" s="683"/>
      <c r="CB28" s="692"/>
      <c r="CD28" s="697" t="s">
        <v>304</v>
      </c>
      <c r="CE28" s="698"/>
      <c r="CF28" s="698"/>
      <c r="CG28" s="698"/>
      <c r="CH28" s="698"/>
      <c r="CI28" s="698"/>
      <c r="CJ28" s="698"/>
      <c r="CK28" s="698"/>
      <c r="CL28" s="698"/>
      <c r="CM28" s="698"/>
      <c r="CN28" s="698"/>
      <c r="CO28" s="698"/>
      <c r="CP28" s="698"/>
      <c r="CQ28" s="699"/>
      <c r="CR28" s="682">
        <v>3226148</v>
      </c>
      <c r="CS28" s="683"/>
      <c r="CT28" s="683"/>
      <c r="CU28" s="683"/>
      <c r="CV28" s="683"/>
      <c r="CW28" s="683"/>
      <c r="CX28" s="683"/>
      <c r="CY28" s="684"/>
      <c r="CZ28" s="687">
        <v>11.5</v>
      </c>
      <c r="DA28" s="716"/>
      <c r="DB28" s="716"/>
      <c r="DC28" s="720"/>
      <c r="DD28" s="691">
        <v>3200722</v>
      </c>
      <c r="DE28" s="683"/>
      <c r="DF28" s="683"/>
      <c r="DG28" s="683"/>
      <c r="DH28" s="683"/>
      <c r="DI28" s="683"/>
      <c r="DJ28" s="683"/>
      <c r="DK28" s="684"/>
      <c r="DL28" s="691">
        <v>3200722</v>
      </c>
      <c r="DM28" s="683"/>
      <c r="DN28" s="683"/>
      <c r="DO28" s="683"/>
      <c r="DP28" s="683"/>
      <c r="DQ28" s="683"/>
      <c r="DR28" s="683"/>
      <c r="DS28" s="683"/>
      <c r="DT28" s="683"/>
      <c r="DU28" s="683"/>
      <c r="DV28" s="684"/>
      <c r="DW28" s="687">
        <v>22.7</v>
      </c>
      <c r="DX28" s="716"/>
      <c r="DY28" s="716"/>
      <c r="DZ28" s="716"/>
      <c r="EA28" s="716"/>
      <c r="EB28" s="716"/>
      <c r="EC28" s="717"/>
    </row>
    <row r="29" spans="2:133" ht="11.25" customHeight="1">
      <c r="B29" s="679" t="s">
        <v>305</v>
      </c>
      <c r="C29" s="680"/>
      <c r="D29" s="680"/>
      <c r="E29" s="680"/>
      <c r="F29" s="680"/>
      <c r="G29" s="680"/>
      <c r="H29" s="680"/>
      <c r="I29" s="680"/>
      <c r="J29" s="680"/>
      <c r="K29" s="680"/>
      <c r="L29" s="680"/>
      <c r="M29" s="680"/>
      <c r="N29" s="680"/>
      <c r="O29" s="680"/>
      <c r="P29" s="680"/>
      <c r="Q29" s="681"/>
      <c r="R29" s="682">
        <v>206239</v>
      </c>
      <c r="S29" s="683"/>
      <c r="T29" s="683"/>
      <c r="U29" s="683"/>
      <c r="V29" s="683"/>
      <c r="W29" s="683"/>
      <c r="X29" s="683"/>
      <c r="Y29" s="684"/>
      <c r="Z29" s="685">
        <v>0.7</v>
      </c>
      <c r="AA29" s="685"/>
      <c r="AB29" s="685"/>
      <c r="AC29" s="685"/>
      <c r="AD29" s="686">
        <v>6567</v>
      </c>
      <c r="AE29" s="686"/>
      <c r="AF29" s="686"/>
      <c r="AG29" s="686"/>
      <c r="AH29" s="686"/>
      <c r="AI29" s="686"/>
      <c r="AJ29" s="686"/>
      <c r="AK29" s="686"/>
      <c r="AL29" s="687">
        <v>0</v>
      </c>
      <c r="AM29" s="688"/>
      <c r="AN29" s="688"/>
      <c r="AO29" s="689"/>
      <c r="AP29" s="732"/>
      <c r="AQ29" s="733"/>
      <c r="AR29" s="733"/>
      <c r="AS29" s="733"/>
      <c r="AT29" s="733"/>
      <c r="AU29" s="733"/>
      <c r="AV29" s="733"/>
      <c r="AW29" s="733"/>
      <c r="AX29" s="733"/>
      <c r="AY29" s="733"/>
      <c r="AZ29" s="733"/>
      <c r="BA29" s="733"/>
      <c r="BB29" s="733"/>
      <c r="BC29" s="733"/>
      <c r="BD29" s="733"/>
      <c r="BE29" s="733"/>
      <c r="BF29" s="734"/>
      <c r="BG29" s="682"/>
      <c r="BH29" s="683"/>
      <c r="BI29" s="683"/>
      <c r="BJ29" s="683"/>
      <c r="BK29" s="683"/>
      <c r="BL29" s="683"/>
      <c r="BM29" s="683"/>
      <c r="BN29" s="684"/>
      <c r="BO29" s="685"/>
      <c r="BP29" s="685"/>
      <c r="BQ29" s="685"/>
      <c r="BR29" s="685"/>
      <c r="BS29" s="686"/>
      <c r="BT29" s="686"/>
      <c r="BU29" s="686"/>
      <c r="BV29" s="686"/>
      <c r="BW29" s="686"/>
      <c r="BX29" s="686"/>
      <c r="BY29" s="686"/>
      <c r="BZ29" s="686"/>
      <c r="CA29" s="686"/>
      <c r="CB29" s="690"/>
      <c r="CD29" s="722" t="s">
        <v>306</v>
      </c>
      <c r="CE29" s="723"/>
      <c r="CF29" s="697" t="s">
        <v>307</v>
      </c>
      <c r="CG29" s="698"/>
      <c r="CH29" s="698"/>
      <c r="CI29" s="698"/>
      <c r="CJ29" s="698"/>
      <c r="CK29" s="698"/>
      <c r="CL29" s="698"/>
      <c r="CM29" s="698"/>
      <c r="CN29" s="698"/>
      <c r="CO29" s="698"/>
      <c r="CP29" s="698"/>
      <c r="CQ29" s="699"/>
      <c r="CR29" s="682">
        <v>3226148</v>
      </c>
      <c r="CS29" s="718"/>
      <c r="CT29" s="718"/>
      <c r="CU29" s="718"/>
      <c r="CV29" s="718"/>
      <c r="CW29" s="718"/>
      <c r="CX29" s="718"/>
      <c r="CY29" s="719"/>
      <c r="CZ29" s="687">
        <v>11.5</v>
      </c>
      <c r="DA29" s="716"/>
      <c r="DB29" s="716"/>
      <c r="DC29" s="720"/>
      <c r="DD29" s="691">
        <v>3200722</v>
      </c>
      <c r="DE29" s="718"/>
      <c r="DF29" s="718"/>
      <c r="DG29" s="718"/>
      <c r="DH29" s="718"/>
      <c r="DI29" s="718"/>
      <c r="DJ29" s="718"/>
      <c r="DK29" s="719"/>
      <c r="DL29" s="691">
        <v>3200722</v>
      </c>
      <c r="DM29" s="718"/>
      <c r="DN29" s="718"/>
      <c r="DO29" s="718"/>
      <c r="DP29" s="718"/>
      <c r="DQ29" s="718"/>
      <c r="DR29" s="718"/>
      <c r="DS29" s="718"/>
      <c r="DT29" s="718"/>
      <c r="DU29" s="718"/>
      <c r="DV29" s="719"/>
      <c r="DW29" s="687">
        <v>22.7</v>
      </c>
      <c r="DX29" s="716"/>
      <c r="DY29" s="716"/>
      <c r="DZ29" s="716"/>
      <c r="EA29" s="716"/>
      <c r="EB29" s="716"/>
      <c r="EC29" s="717"/>
    </row>
    <row r="30" spans="2:133" ht="11.25" customHeight="1">
      <c r="B30" s="679" t="s">
        <v>308</v>
      </c>
      <c r="C30" s="680"/>
      <c r="D30" s="680"/>
      <c r="E30" s="680"/>
      <c r="F30" s="680"/>
      <c r="G30" s="680"/>
      <c r="H30" s="680"/>
      <c r="I30" s="680"/>
      <c r="J30" s="680"/>
      <c r="K30" s="680"/>
      <c r="L30" s="680"/>
      <c r="M30" s="680"/>
      <c r="N30" s="680"/>
      <c r="O30" s="680"/>
      <c r="P30" s="680"/>
      <c r="Q30" s="681"/>
      <c r="R30" s="682">
        <v>32388</v>
      </c>
      <c r="S30" s="683"/>
      <c r="T30" s="683"/>
      <c r="U30" s="683"/>
      <c r="V30" s="683"/>
      <c r="W30" s="683"/>
      <c r="X30" s="683"/>
      <c r="Y30" s="684"/>
      <c r="Z30" s="685">
        <v>0.1</v>
      </c>
      <c r="AA30" s="685"/>
      <c r="AB30" s="685"/>
      <c r="AC30" s="685"/>
      <c r="AD30" s="686" t="s">
        <v>127</v>
      </c>
      <c r="AE30" s="686"/>
      <c r="AF30" s="686"/>
      <c r="AG30" s="686"/>
      <c r="AH30" s="686"/>
      <c r="AI30" s="686"/>
      <c r="AJ30" s="686"/>
      <c r="AK30" s="686"/>
      <c r="AL30" s="687" t="s">
        <v>127</v>
      </c>
      <c r="AM30" s="688"/>
      <c r="AN30" s="688"/>
      <c r="AO30" s="689"/>
      <c r="AP30" s="661" t="s">
        <v>224</v>
      </c>
      <c r="AQ30" s="662"/>
      <c r="AR30" s="662"/>
      <c r="AS30" s="662"/>
      <c r="AT30" s="662"/>
      <c r="AU30" s="662"/>
      <c r="AV30" s="662"/>
      <c r="AW30" s="662"/>
      <c r="AX30" s="662"/>
      <c r="AY30" s="662"/>
      <c r="AZ30" s="662"/>
      <c r="BA30" s="662"/>
      <c r="BB30" s="662"/>
      <c r="BC30" s="662"/>
      <c r="BD30" s="662"/>
      <c r="BE30" s="662"/>
      <c r="BF30" s="663"/>
      <c r="BG30" s="661" t="s">
        <v>309</v>
      </c>
      <c r="BH30" s="735"/>
      <c r="BI30" s="735"/>
      <c r="BJ30" s="735"/>
      <c r="BK30" s="735"/>
      <c r="BL30" s="735"/>
      <c r="BM30" s="735"/>
      <c r="BN30" s="735"/>
      <c r="BO30" s="735"/>
      <c r="BP30" s="735"/>
      <c r="BQ30" s="736"/>
      <c r="BR30" s="661" t="s">
        <v>310</v>
      </c>
      <c r="BS30" s="735"/>
      <c r="BT30" s="735"/>
      <c r="BU30" s="735"/>
      <c r="BV30" s="735"/>
      <c r="BW30" s="735"/>
      <c r="BX30" s="735"/>
      <c r="BY30" s="735"/>
      <c r="BZ30" s="735"/>
      <c r="CA30" s="735"/>
      <c r="CB30" s="736"/>
      <c r="CD30" s="724"/>
      <c r="CE30" s="725"/>
      <c r="CF30" s="697" t="s">
        <v>311</v>
      </c>
      <c r="CG30" s="698"/>
      <c r="CH30" s="698"/>
      <c r="CI30" s="698"/>
      <c r="CJ30" s="698"/>
      <c r="CK30" s="698"/>
      <c r="CL30" s="698"/>
      <c r="CM30" s="698"/>
      <c r="CN30" s="698"/>
      <c r="CO30" s="698"/>
      <c r="CP30" s="698"/>
      <c r="CQ30" s="699"/>
      <c r="CR30" s="682">
        <v>3048256</v>
      </c>
      <c r="CS30" s="683"/>
      <c r="CT30" s="683"/>
      <c r="CU30" s="683"/>
      <c r="CV30" s="683"/>
      <c r="CW30" s="683"/>
      <c r="CX30" s="683"/>
      <c r="CY30" s="684"/>
      <c r="CZ30" s="687">
        <v>10.8</v>
      </c>
      <c r="DA30" s="716"/>
      <c r="DB30" s="716"/>
      <c r="DC30" s="720"/>
      <c r="DD30" s="691">
        <v>3022831</v>
      </c>
      <c r="DE30" s="683"/>
      <c r="DF30" s="683"/>
      <c r="DG30" s="683"/>
      <c r="DH30" s="683"/>
      <c r="DI30" s="683"/>
      <c r="DJ30" s="683"/>
      <c r="DK30" s="684"/>
      <c r="DL30" s="691">
        <v>3022831</v>
      </c>
      <c r="DM30" s="683"/>
      <c r="DN30" s="683"/>
      <c r="DO30" s="683"/>
      <c r="DP30" s="683"/>
      <c r="DQ30" s="683"/>
      <c r="DR30" s="683"/>
      <c r="DS30" s="683"/>
      <c r="DT30" s="683"/>
      <c r="DU30" s="683"/>
      <c r="DV30" s="684"/>
      <c r="DW30" s="687">
        <v>21.4</v>
      </c>
      <c r="DX30" s="716"/>
      <c r="DY30" s="716"/>
      <c r="DZ30" s="716"/>
      <c r="EA30" s="716"/>
      <c r="EB30" s="716"/>
      <c r="EC30" s="717"/>
    </row>
    <row r="31" spans="2:133" ht="11.25" customHeight="1">
      <c r="B31" s="679" t="s">
        <v>312</v>
      </c>
      <c r="C31" s="680"/>
      <c r="D31" s="680"/>
      <c r="E31" s="680"/>
      <c r="F31" s="680"/>
      <c r="G31" s="680"/>
      <c r="H31" s="680"/>
      <c r="I31" s="680"/>
      <c r="J31" s="680"/>
      <c r="K31" s="680"/>
      <c r="L31" s="680"/>
      <c r="M31" s="680"/>
      <c r="N31" s="680"/>
      <c r="O31" s="680"/>
      <c r="P31" s="680"/>
      <c r="Q31" s="681"/>
      <c r="R31" s="682">
        <v>3753859</v>
      </c>
      <c r="S31" s="683"/>
      <c r="T31" s="683"/>
      <c r="U31" s="683"/>
      <c r="V31" s="683"/>
      <c r="W31" s="683"/>
      <c r="X31" s="683"/>
      <c r="Y31" s="684"/>
      <c r="Z31" s="685">
        <v>13.1</v>
      </c>
      <c r="AA31" s="685"/>
      <c r="AB31" s="685"/>
      <c r="AC31" s="685"/>
      <c r="AD31" s="686" t="s">
        <v>236</v>
      </c>
      <c r="AE31" s="686"/>
      <c r="AF31" s="686"/>
      <c r="AG31" s="686"/>
      <c r="AH31" s="686"/>
      <c r="AI31" s="686"/>
      <c r="AJ31" s="686"/>
      <c r="AK31" s="686"/>
      <c r="AL31" s="687" t="s">
        <v>127</v>
      </c>
      <c r="AM31" s="688"/>
      <c r="AN31" s="688"/>
      <c r="AO31" s="689"/>
      <c r="AP31" s="739" t="s">
        <v>313</v>
      </c>
      <c r="AQ31" s="740"/>
      <c r="AR31" s="740"/>
      <c r="AS31" s="740"/>
      <c r="AT31" s="745" t="s">
        <v>314</v>
      </c>
      <c r="AU31" s="231"/>
      <c r="AV31" s="231"/>
      <c r="AW31" s="231"/>
      <c r="AX31" s="668" t="s">
        <v>188</v>
      </c>
      <c r="AY31" s="669"/>
      <c r="AZ31" s="669"/>
      <c r="BA31" s="669"/>
      <c r="BB31" s="669"/>
      <c r="BC31" s="669"/>
      <c r="BD31" s="669"/>
      <c r="BE31" s="669"/>
      <c r="BF31" s="670"/>
      <c r="BG31" s="750">
        <v>98.6</v>
      </c>
      <c r="BH31" s="737"/>
      <c r="BI31" s="737"/>
      <c r="BJ31" s="737"/>
      <c r="BK31" s="737"/>
      <c r="BL31" s="737"/>
      <c r="BM31" s="677">
        <v>95.4</v>
      </c>
      <c r="BN31" s="737"/>
      <c r="BO31" s="737"/>
      <c r="BP31" s="737"/>
      <c r="BQ31" s="738"/>
      <c r="BR31" s="750">
        <v>98.9</v>
      </c>
      <c r="BS31" s="737"/>
      <c r="BT31" s="737"/>
      <c r="BU31" s="737"/>
      <c r="BV31" s="737"/>
      <c r="BW31" s="737"/>
      <c r="BX31" s="677">
        <v>95.1</v>
      </c>
      <c r="BY31" s="737"/>
      <c r="BZ31" s="737"/>
      <c r="CA31" s="737"/>
      <c r="CB31" s="738"/>
      <c r="CD31" s="724"/>
      <c r="CE31" s="725"/>
      <c r="CF31" s="697" t="s">
        <v>315</v>
      </c>
      <c r="CG31" s="698"/>
      <c r="CH31" s="698"/>
      <c r="CI31" s="698"/>
      <c r="CJ31" s="698"/>
      <c r="CK31" s="698"/>
      <c r="CL31" s="698"/>
      <c r="CM31" s="698"/>
      <c r="CN31" s="698"/>
      <c r="CO31" s="698"/>
      <c r="CP31" s="698"/>
      <c r="CQ31" s="699"/>
      <c r="CR31" s="682">
        <v>177892</v>
      </c>
      <c r="CS31" s="718"/>
      <c r="CT31" s="718"/>
      <c r="CU31" s="718"/>
      <c r="CV31" s="718"/>
      <c r="CW31" s="718"/>
      <c r="CX31" s="718"/>
      <c r="CY31" s="719"/>
      <c r="CZ31" s="687">
        <v>0.6</v>
      </c>
      <c r="DA31" s="716"/>
      <c r="DB31" s="716"/>
      <c r="DC31" s="720"/>
      <c r="DD31" s="691">
        <v>177891</v>
      </c>
      <c r="DE31" s="718"/>
      <c r="DF31" s="718"/>
      <c r="DG31" s="718"/>
      <c r="DH31" s="718"/>
      <c r="DI31" s="718"/>
      <c r="DJ31" s="718"/>
      <c r="DK31" s="719"/>
      <c r="DL31" s="691">
        <v>177891</v>
      </c>
      <c r="DM31" s="718"/>
      <c r="DN31" s="718"/>
      <c r="DO31" s="718"/>
      <c r="DP31" s="718"/>
      <c r="DQ31" s="718"/>
      <c r="DR31" s="718"/>
      <c r="DS31" s="718"/>
      <c r="DT31" s="718"/>
      <c r="DU31" s="718"/>
      <c r="DV31" s="719"/>
      <c r="DW31" s="687">
        <v>1.3</v>
      </c>
      <c r="DX31" s="716"/>
      <c r="DY31" s="716"/>
      <c r="DZ31" s="716"/>
      <c r="EA31" s="716"/>
      <c r="EB31" s="716"/>
      <c r="EC31" s="717"/>
    </row>
    <row r="32" spans="2:133" ht="11.25" customHeight="1">
      <c r="B32" s="728" t="s">
        <v>316</v>
      </c>
      <c r="C32" s="729"/>
      <c r="D32" s="729"/>
      <c r="E32" s="729"/>
      <c r="F32" s="729"/>
      <c r="G32" s="729"/>
      <c r="H32" s="729"/>
      <c r="I32" s="729"/>
      <c r="J32" s="729"/>
      <c r="K32" s="729"/>
      <c r="L32" s="729"/>
      <c r="M32" s="729"/>
      <c r="N32" s="729"/>
      <c r="O32" s="729"/>
      <c r="P32" s="729"/>
      <c r="Q32" s="730"/>
      <c r="R32" s="682" t="s">
        <v>236</v>
      </c>
      <c r="S32" s="683"/>
      <c r="T32" s="683"/>
      <c r="U32" s="683"/>
      <c r="V32" s="683"/>
      <c r="W32" s="683"/>
      <c r="X32" s="683"/>
      <c r="Y32" s="684"/>
      <c r="Z32" s="685" t="s">
        <v>127</v>
      </c>
      <c r="AA32" s="685"/>
      <c r="AB32" s="685"/>
      <c r="AC32" s="685"/>
      <c r="AD32" s="686" t="s">
        <v>127</v>
      </c>
      <c r="AE32" s="686"/>
      <c r="AF32" s="686"/>
      <c r="AG32" s="686"/>
      <c r="AH32" s="686"/>
      <c r="AI32" s="686"/>
      <c r="AJ32" s="686"/>
      <c r="AK32" s="686"/>
      <c r="AL32" s="687" t="s">
        <v>236</v>
      </c>
      <c r="AM32" s="688"/>
      <c r="AN32" s="688"/>
      <c r="AO32" s="689"/>
      <c r="AP32" s="741"/>
      <c r="AQ32" s="742"/>
      <c r="AR32" s="742"/>
      <c r="AS32" s="742"/>
      <c r="AT32" s="746"/>
      <c r="AU32" s="230" t="s">
        <v>317</v>
      </c>
      <c r="AV32" s="230"/>
      <c r="AW32" s="230"/>
      <c r="AX32" s="679" t="s">
        <v>318</v>
      </c>
      <c r="AY32" s="680"/>
      <c r="AZ32" s="680"/>
      <c r="BA32" s="680"/>
      <c r="BB32" s="680"/>
      <c r="BC32" s="680"/>
      <c r="BD32" s="680"/>
      <c r="BE32" s="680"/>
      <c r="BF32" s="681"/>
      <c r="BG32" s="751">
        <v>98.5</v>
      </c>
      <c r="BH32" s="718"/>
      <c r="BI32" s="718"/>
      <c r="BJ32" s="718"/>
      <c r="BK32" s="718"/>
      <c r="BL32" s="718"/>
      <c r="BM32" s="688">
        <v>97.1</v>
      </c>
      <c r="BN32" s="748"/>
      <c r="BO32" s="748"/>
      <c r="BP32" s="748"/>
      <c r="BQ32" s="749"/>
      <c r="BR32" s="751">
        <v>99.5</v>
      </c>
      <c r="BS32" s="718"/>
      <c r="BT32" s="718"/>
      <c r="BU32" s="718"/>
      <c r="BV32" s="718"/>
      <c r="BW32" s="718"/>
      <c r="BX32" s="688">
        <v>97</v>
      </c>
      <c r="BY32" s="748"/>
      <c r="BZ32" s="748"/>
      <c r="CA32" s="748"/>
      <c r="CB32" s="749"/>
      <c r="CD32" s="726"/>
      <c r="CE32" s="727"/>
      <c r="CF32" s="697" t="s">
        <v>319</v>
      </c>
      <c r="CG32" s="698"/>
      <c r="CH32" s="698"/>
      <c r="CI32" s="698"/>
      <c r="CJ32" s="698"/>
      <c r="CK32" s="698"/>
      <c r="CL32" s="698"/>
      <c r="CM32" s="698"/>
      <c r="CN32" s="698"/>
      <c r="CO32" s="698"/>
      <c r="CP32" s="698"/>
      <c r="CQ32" s="699"/>
      <c r="CR32" s="682" t="s">
        <v>236</v>
      </c>
      <c r="CS32" s="683"/>
      <c r="CT32" s="683"/>
      <c r="CU32" s="683"/>
      <c r="CV32" s="683"/>
      <c r="CW32" s="683"/>
      <c r="CX32" s="683"/>
      <c r="CY32" s="684"/>
      <c r="CZ32" s="687" t="s">
        <v>127</v>
      </c>
      <c r="DA32" s="716"/>
      <c r="DB32" s="716"/>
      <c r="DC32" s="720"/>
      <c r="DD32" s="691" t="s">
        <v>127</v>
      </c>
      <c r="DE32" s="683"/>
      <c r="DF32" s="683"/>
      <c r="DG32" s="683"/>
      <c r="DH32" s="683"/>
      <c r="DI32" s="683"/>
      <c r="DJ32" s="683"/>
      <c r="DK32" s="684"/>
      <c r="DL32" s="691" t="s">
        <v>236</v>
      </c>
      <c r="DM32" s="683"/>
      <c r="DN32" s="683"/>
      <c r="DO32" s="683"/>
      <c r="DP32" s="683"/>
      <c r="DQ32" s="683"/>
      <c r="DR32" s="683"/>
      <c r="DS32" s="683"/>
      <c r="DT32" s="683"/>
      <c r="DU32" s="683"/>
      <c r="DV32" s="684"/>
      <c r="DW32" s="687" t="s">
        <v>127</v>
      </c>
      <c r="DX32" s="716"/>
      <c r="DY32" s="716"/>
      <c r="DZ32" s="716"/>
      <c r="EA32" s="716"/>
      <c r="EB32" s="716"/>
      <c r="EC32" s="717"/>
    </row>
    <row r="33" spans="2:133" ht="11.25" customHeight="1">
      <c r="B33" s="679" t="s">
        <v>320</v>
      </c>
      <c r="C33" s="680"/>
      <c r="D33" s="680"/>
      <c r="E33" s="680"/>
      <c r="F33" s="680"/>
      <c r="G33" s="680"/>
      <c r="H33" s="680"/>
      <c r="I33" s="680"/>
      <c r="J33" s="680"/>
      <c r="K33" s="680"/>
      <c r="L33" s="680"/>
      <c r="M33" s="680"/>
      <c r="N33" s="680"/>
      <c r="O33" s="680"/>
      <c r="P33" s="680"/>
      <c r="Q33" s="681"/>
      <c r="R33" s="682">
        <v>2387107</v>
      </c>
      <c r="S33" s="683"/>
      <c r="T33" s="683"/>
      <c r="U33" s="683"/>
      <c r="V33" s="683"/>
      <c r="W33" s="683"/>
      <c r="X33" s="683"/>
      <c r="Y33" s="684"/>
      <c r="Z33" s="685">
        <v>8.3000000000000007</v>
      </c>
      <c r="AA33" s="685"/>
      <c r="AB33" s="685"/>
      <c r="AC33" s="685"/>
      <c r="AD33" s="686" t="s">
        <v>127</v>
      </c>
      <c r="AE33" s="686"/>
      <c r="AF33" s="686"/>
      <c r="AG33" s="686"/>
      <c r="AH33" s="686"/>
      <c r="AI33" s="686"/>
      <c r="AJ33" s="686"/>
      <c r="AK33" s="686"/>
      <c r="AL33" s="687" t="s">
        <v>236</v>
      </c>
      <c r="AM33" s="688"/>
      <c r="AN33" s="688"/>
      <c r="AO33" s="689"/>
      <c r="AP33" s="743"/>
      <c r="AQ33" s="744"/>
      <c r="AR33" s="744"/>
      <c r="AS33" s="744"/>
      <c r="AT33" s="747"/>
      <c r="AU33" s="232"/>
      <c r="AV33" s="232"/>
      <c r="AW33" s="232"/>
      <c r="AX33" s="732" t="s">
        <v>321</v>
      </c>
      <c r="AY33" s="733"/>
      <c r="AZ33" s="733"/>
      <c r="BA33" s="733"/>
      <c r="BB33" s="733"/>
      <c r="BC33" s="733"/>
      <c r="BD33" s="733"/>
      <c r="BE33" s="733"/>
      <c r="BF33" s="734"/>
      <c r="BG33" s="752">
        <v>98.5</v>
      </c>
      <c r="BH33" s="753"/>
      <c r="BI33" s="753"/>
      <c r="BJ33" s="753"/>
      <c r="BK33" s="753"/>
      <c r="BL33" s="753"/>
      <c r="BM33" s="754">
        <v>93.2</v>
      </c>
      <c r="BN33" s="753"/>
      <c r="BO33" s="753"/>
      <c r="BP33" s="753"/>
      <c r="BQ33" s="755"/>
      <c r="BR33" s="752">
        <v>98.3</v>
      </c>
      <c r="BS33" s="753"/>
      <c r="BT33" s="753"/>
      <c r="BU33" s="753"/>
      <c r="BV33" s="753"/>
      <c r="BW33" s="753"/>
      <c r="BX33" s="754">
        <v>92.7</v>
      </c>
      <c r="BY33" s="753"/>
      <c r="BZ33" s="753"/>
      <c r="CA33" s="753"/>
      <c r="CB33" s="755"/>
      <c r="CD33" s="697" t="s">
        <v>322</v>
      </c>
      <c r="CE33" s="698"/>
      <c r="CF33" s="698"/>
      <c r="CG33" s="698"/>
      <c r="CH33" s="698"/>
      <c r="CI33" s="698"/>
      <c r="CJ33" s="698"/>
      <c r="CK33" s="698"/>
      <c r="CL33" s="698"/>
      <c r="CM33" s="698"/>
      <c r="CN33" s="698"/>
      <c r="CO33" s="698"/>
      <c r="CP33" s="698"/>
      <c r="CQ33" s="699"/>
      <c r="CR33" s="682">
        <v>11242827</v>
      </c>
      <c r="CS33" s="718"/>
      <c r="CT33" s="718"/>
      <c r="CU33" s="718"/>
      <c r="CV33" s="718"/>
      <c r="CW33" s="718"/>
      <c r="CX33" s="718"/>
      <c r="CY33" s="719"/>
      <c r="CZ33" s="687">
        <v>39.9</v>
      </c>
      <c r="DA33" s="716"/>
      <c r="DB33" s="716"/>
      <c r="DC33" s="720"/>
      <c r="DD33" s="691">
        <v>7523823</v>
      </c>
      <c r="DE33" s="718"/>
      <c r="DF33" s="718"/>
      <c r="DG33" s="718"/>
      <c r="DH33" s="718"/>
      <c r="DI33" s="718"/>
      <c r="DJ33" s="718"/>
      <c r="DK33" s="719"/>
      <c r="DL33" s="691">
        <v>5651632</v>
      </c>
      <c r="DM33" s="718"/>
      <c r="DN33" s="718"/>
      <c r="DO33" s="718"/>
      <c r="DP33" s="718"/>
      <c r="DQ33" s="718"/>
      <c r="DR33" s="718"/>
      <c r="DS33" s="718"/>
      <c r="DT33" s="718"/>
      <c r="DU33" s="718"/>
      <c r="DV33" s="719"/>
      <c r="DW33" s="687">
        <v>40</v>
      </c>
      <c r="DX33" s="716"/>
      <c r="DY33" s="716"/>
      <c r="DZ33" s="716"/>
      <c r="EA33" s="716"/>
      <c r="EB33" s="716"/>
      <c r="EC33" s="717"/>
    </row>
    <row r="34" spans="2:133" ht="11.25" customHeight="1">
      <c r="B34" s="679" t="s">
        <v>323</v>
      </c>
      <c r="C34" s="680"/>
      <c r="D34" s="680"/>
      <c r="E34" s="680"/>
      <c r="F34" s="680"/>
      <c r="G34" s="680"/>
      <c r="H34" s="680"/>
      <c r="I34" s="680"/>
      <c r="J34" s="680"/>
      <c r="K34" s="680"/>
      <c r="L34" s="680"/>
      <c r="M34" s="680"/>
      <c r="N34" s="680"/>
      <c r="O34" s="680"/>
      <c r="P34" s="680"/>
      <c r="Q34" s="681"/>
      <c r="R34" s="682">
        <v>153604</v>
      </c>
      <c r="S34" s="683"/>
      <c r="T34" s="683"/>
      <c r="U34" s="683"/>
      <c r="V34" s="683"/>
      <c r="W34" s="683"/>
      <c r="X34" s="683"/>
      <c r="Y34" s="684"/>
      <c r="Z34" s="685">
        <v>0.5</v>
      </c>
      <c r="AA34" s="685"/>
      <c r="AB34" s="685"/>
      <c r="AC34" s="685"/>
      <c r="AD34" s="686">
        <v>14092</v>
      </c>
      <c r="AE34" s="686"/>
      <c r="AF34" s="686"/>
      <c r="AG34" s="686"/>
      <c r="AH34" s="686"/>
      <c r="AI34" s="686"/>
      <c r="AJ34" s="686"/>
      <c r="AK34" s="686"/>
      <c r="AL34" s="687">
        <v>0.1</v>
      </c>
      <c r="AM34" s="688"/>
      <c r="AN34" s="688"/>
      <c r="AO34" s="68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7" t="s">
        <v>324</v>
      </c>
      <c r="CE34" s="698"/>
      <c r="CF34" s="698"/>
      <c r="CG34" s="698"/>
      <c r="CH34" s="698"/>
      <c r="CI34" s="698"/>
      <c r="CJ34" s="698"/>
      <c r="CK34" s="698"/>
      <c r="CL34" s="698"/>
      <c r="CM34" s="698"/>
      <c r="CN34" s="698"/>
      <c r="CO34" s="698"/>
      <c r="CP34" s="698"/>
      <c r="CQ34" s="699"/>
      <c r="CR34" s="682">
        <v>3219640</v>
      </c>
      <c r="CS34" s="683"/>
      <c r="CT34" s="683"/>
      <c r="CU34" s="683"/>
      <c r="CV34" s="683"/>
      <c r="CW34" s="683"/>
      <c r="CX34" s="683"/>
      <c r="CY34" s="684"/>
      <c r="CZ34" s="687">
        <v>11.4</v>
      </c>
      <c r="DA34" s="716"/>
      <c r="DB34" s="716"/>
      <c r="DC34" s="720"/>
      <c r="DD34" s="691">
        <v>2582570</v>
      </c>
      <c r="DE34" s="683"/>
      <c r="DF34" s="683"/>
      <c r="DG34" s="683"/>
      <c r="DH34" s="683"/>
      <c r="DI34" s="683"/>
      <c r="DJ34" s="683"/>
      <c r="DK34" s="684"/>
      <c r="DL34" s="691">
        <v>2132470</v>
      </c>
      <c r="DM34" s="683"/>
      <c r="DN34" s="683"/>
      <c r="DO34" s="683"/>
      <c r="DP34" s="683"/>
      <c r="DQ34" s="683"/>
      <c r="DR34" s="683"/>
      <c r="DS34" s="683"/>
      <c r="DT34" s="683"/>
      <c r="DU34" s="683"/>
      <c r="DV34" s="684"/>
      <c r="DW34" s="687">
        <v>15.1</v>
      </c>
      <c r="DX34" s="716"/>
      <c r="DY34" s="716"/>
      <c r="DZ34" s="716"/>
      <c r="EA34" s="716"/>
      <c r="EB34" s="716"/>
      <c r="EC34" s="717"/>
    </row>
    <row r="35" spans="2:133" ht="11.25" customHeight="1">
      <c r="B35" s="679" t="s">
        <v>325</v>
      </c>
      <c r="C35" s="680"/>
      <c r="D35" s="680"/>
      <c r="E35" s="680"/>
      <c r="F35" s="680"/>
      <c r="G35" s="680"/>
      <c r="H35" s="680"/>
      <c r="I35" s="680"/>
      <c r="J35" s="680"/>
      <c r="K35" s="680"/>
      <c r="L35" s="680"/>
      <c r="M35" s="680"/>
      <c r="N35" s="680"/>
      <c r="O35" s="680"/>
      <c r="P35" s="680"/>
      <c r="Q35" s="681"/>
      <c r="R35" s="682">
        <v>833706</v>
      </c>
      <c r="S35" s="683"/>
      <c r="T35" s="683"/>
      <c r="U35" s="683"/>
      <c r="V35" s="683"/>
      <c r="W35" s="683"/>
      <c r="X35" s="683"/>
      <c r="Y35" s="684"/>
      <c r="Z35" s="685">
        <v>2.9</v>
      </c>
      <c r="AA35" s="685"/>
      <c r="AB35" s="685"/>
      <c r="AC35" s="685"/>
      <c r="AD35" s="686" t="s">
        <v>127</v>
      </c>
      <c r="AE35" s="686"/>
      <c r="AF35" s="686"/>
      <c r="AG35" s="686"/>
      <c r="AH35" s="686"/>
      <c r="AI35" s="686"/>
      <c r="AJ35" s="686"/>
      <c r="AK35" s="686"/>
      <c r="AL35" s="687" t="s">
        <v>236</v>
      </c>
      <c r="AM35" s="688"/>
      <c r="AN35" s="688"/>
      <c r="AO35" s="689"/>
      <c r="AP35" s="235"/>
      <c r="AQ35" s="661" t="s">
        <v>326</v>
      </c>
      <c r="AR35" s="662"/>
      <c r="AS35" s="662"/>
      <c r="AT35" s="662"/>
      <c r="AU35" s="662"/>
      <c r="AV35" s="662"/>
      <c r="AW35" s="662"/>
      <c r="AX35" s="662"/>
      <c r="AY35" s="662"/>
      <c r="AZ35" s="662"/>
      <c r="BA35" s="662"/>
      <c r="BB35" s="662"/>
      <c r="BC35" s="662"/>
      <c r="BD35" s="662"/>
      <c r="BE35" s="662"/>
      <c r="BF35" s="663"/>
      <c r="BG35" s="661" t="s">
        <v>327</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97" t="s">
        <v>328</v>
      </c>
      <c r="CE35" s="698"/>
      <c r="CF35" s="698"/>
      <c r="CG35" s="698"/>
      <c r="CH35" s="698"/>
      <c r="CI35" s="698"/>
      <c r="CJ35" s="698"/>
      <c r="CK35" s="698"/>
      <c r="CL35" s="698"/>
      <c r="CM35" s="698"/>
      <c r="CN35" s="698"/>
      <c r="CO35" s="698"/>
      <c r="CP35" s="698"/>
      <c r="CQ35" s="699"/>
      <c r="CR35" s="682">
        <v>73494</v>
      </c>
      <c r="CS35" s="718"/>
      <c r="CT35" s="718"/>
      <c r="CU35" s="718"/>
      <c r="CV35" s="718"/>
      <c r="CW35" s="718"/>
      <c r="CX35" s="718"/>
      <c r="CY35" s="719"/>
      <c r="CZ35" s="687">
        <v>0.3</v>
      </c>
      <c r="DA35" s="716"/>
      <c r="DB35" s="716"/>
      <c r="DC35" s="720"/>
      <c r="DD35" s="691">
        <v>47314</v>
      </c>
      <c r="DE35" s="718"/>
      <c r="DF35" s="718"/>
      <c r="DG35" s="718"/>
      <c r="DH35" s="718"/>
      <c r="DI35" s="718"/>
      <c r="DJ35" s="718"/>
      <c r="DK35" s="719"/>
      <c r="DL35" s="691">
        <v>47314</v>
      </c>
      <c r="DM35" s="718"/>
      <c r="DN35" s="718"/>
      <c r="DO35" s="718"/>
      <c r="DP35" s="718"/>
      <c r="DQ35" s="718"/>
      <c r="DR35" s="718"/>
      <c r="DS35" s="718"/>
      <c r="DT35" s="718"/>
      <c r="DU35" s="718"/>
      <c r="DV35" s="719"/>
      <c r="DW35" s="687">
        <v>0.3</v>
      </c>
      <c r="DX35" s="716"/>
      <c r="DY35" s="716"/>
      <c r="DZ35" s="716"/>
      <c r="EA35" s="716"/>
      <c r="EB35" s="716"/>
      <c r="EC35" s="717"/>
    </row>
    <row r="36" spans="2:133" ht="11.25" customHeight="1">
      <c r="B36" s="679" t="s">
        <v>329</v>
      </c>
      <c r="C36" s="680"/>
      <c r="D36" s="680"/>
      <c r="E36" s="680"/>
      <c r="F36" s="680"/>
      <c r="G36" s="680"/>
      <c r="H36" s="680"/>
      <c r="I36" s="680"/>
      <c r="J36" s="680"/>
      <c r="K36" s="680"/>
      <c r="L36" s="680"/>
      <c r="M36" s="680"/>
      <c r="N36" s="680"/>
      <c r="O36" s="680"/>
      <c r="P36" s="680"/>
      <c r="Q36" s="681"/>
      <c r="R36" s="682">
        <v>1592979</v>
      </c>
      <c r="S36" s="683"/>
      <c r="T36" s="683"/>
      <c r="U36" s="683"/>
      <c r="V36" s="683"/>
      <c r="W36" s="683"/>
      <c r="X36" s="683"/>
      <c r="Y36" s="684"/>
      <c r="Z36" s="685">
        <v>5.6</v>
      </c>
      <c r="AA36" s="685"/>
      <c r="AB36" s="685"/>
      <c r="AC36" s="685"/>
      <c r="AD36" s="686" t="s">
        <v>127</v>
      </c>
      <c r="AE36" s="686"/>
      <c r="AF36" s="686"/>
      <c r="AG36" s="686"/>
      <c r="AH36" s="686"/>
      <c r="AI36" s="686"/>
      <c r="AJ36" s="686"/>
      <c r="AK36" s="686"/>
      <c r="AL36" s="687" t="s">
        <v>127</v>
      </c>
      <c r="AM36" s="688"/>
      <c r="AN36" s="688"/>
      <c r="AO36" s="689"/>
      <c r="AP36" s="235"/>
      <c r="AQ36" s="756" t="s">
        <v>330</v>
      </c>
      <c r="AR36" s="757"/>
      <c r="AS36" s="757"/>
      <c r="AT36" s="757"/>
      <c r="AU36" s="757"/>
      <c r="AV36" s="757"/>
      <c r="AW36" s="757"/>
      <c r="AX36" s="757"/>
      <c r="AY36" s="758"/>
      <c r="AZ36" s="671">
        <v>3430127</v>
      </c>
      <c r="BA36" s="672"/>
      <c r="BB36" s="672"/>
      <c r="BC36" s="672"/>
      <c r="BD36" s="672"/>
      <c r="BE36" s="672"/>
      <c r="BF36" s="759"/>
      <c r="BG36" s="693" t="s">
        <v>331</v>
      </c>
      <c r="BH36" s="694"/>
      <c r="BI36" s="694"/>
      <c r="BJ36" s="694"/>
      <c r="BK36" s="694"/>
      <c r="BL36" s="694"/>
      <c r="BM36" s="694"/>
      <c r="BN36" s="694"/>
      <c r="BO36" s="694"/>
      <c r="BP36" s="694"/>
      <c r="BQ36" s="694"/>
      <c r="BR36" s="694"/>
      <c r="BS36" s="694"/>
      <c r="BT36" s="694"/>
      <c r="BU36" s="695"/>
      <c r="BV36" s="671">
        <v>175225</v>
      </c>
      <c r="BW36" s="672"/>
      <c r="BX36" s="672"/>
      <c r="BY36" s="672"/>
      <c r="BZ36" s="672"/>
      <c r="CA36" s="672"/>
      <c r="CB36" s="759"/>
      <c r="CD36" s="697" t="s">
        <v>332</v>
      </c>
      <c r="CE36" s="698"/>
      <c r="CF36" s="698"/>
      <c r="CG36" s="698"/>
      <c r="CH36" s="698"/>
      <c r="CI36" s="698"/>
      <c r="CJ36" s="698"/>
      <c r="CK36" s="698"/>
      <c r="CL36" s="698"/>
      <c r="CM36" s="698"/>
      <c r="CN36" s="698"/>
      <c r="CO36" s="698"/>
      <c r="CP36" s="698"/>
      <c r="CQ36" s="699"/>
      <c r="CR36" s="682">
        <v>3084677</v>
      </c>
      <c r="CS36" s="683"/>
      <c r="CT36" s="683"/>
      <c r="CU36" s="683"/>
      <c r="CV36" s="683"/>
      <c r="CW36" s="683"/>
      <c r="CX36" s="683"/>
      <c r="CY36" s="684"/>
      <c r="CZ36" s="687">
        <v>10.9</v>
      </c>
      <c r="DA36" s="716"/>
      <c r="DB36" s="716"/>
      <c r="DC36" s="720"/>
      <c r="DD36" s="691">
        <v>2150601</v>
      </c>
      <c r="DE36" s="683"/>
      <c r="DF36" s="683"/>
      <c r="DG36" s="683"/>
      <c r="DH36" s="683"/>
      <c r="DI36" s="683"/>
      <c r="DJ36" s="683"/>
      <c r="DK36" s="684"/>
      <c r="DL36" s="691">
        <v>1303998</v>
      </c>
      <c r="DM36" s="683"/>
      <c r="DN36" s="683"/>
      <c r="DO36" s="683"/>
      <c r="DP36" s="683"/>
      <c r="DQ36" s="683"/>
      <c r="DR36" s="683"/>
      <c r="DS36" s="683"/>
      <c r="DT36" s="683"/>
      <c r="DU36" s="683"/>
      <c r="DV36" s="684"/>
      <c r="DW36" s="687">
        <v>9.1999999999999993</v>
      </c>
      <c r="DX36" s="716"/>
      <c r="DY36" s="716"/>
      <c r="DZ36" s="716"/>
      <c r="EA36" s="716"/>
      <c r="EB36" s="716"/>
      <c r="EC36" s="717"/>
    </row>
    <row r="37" spans="2:133" ht="11.25" customHeight="1">
      <c r="B37" s="679" t="s">
        <v>333</v>
      </c>
      <c r="C37" s="680"/>
      <c r="D37" s="680"/>
      <c r="E37" s="680"/>
      <c r="F37" s="680"/>
      <c r="G37" s="680"/>
      <c r="H37" s="680"/>
      <c r="I37" s="680"/>
      <c r="J37" s="680"/>
      <c r="K37" s="680"/>
      <c r="L37" s="680"/>
      <c r="M37" s="680"/>
      <c r="N37" s="680"/>
      <c r="O37" s="680"/>
      <c r="P37" s="680"/>
      <c r="Q37" s="681"/>
      <c r="R37" s="682">
        <v>575787</v>
      </c>
      <c r="S37" s="683"/>
      <c r="T37" s="683"/>
      <c r="U37" s="683"/>
      <c r="V37" s="683"/>
      <c r="W37" s="683"/>
      <c r="X37" s="683"/>
      <c r="Y37" s="684"/>
      <c r="Z37" s="685">
        <v>2</v>
      </c>
      <c r="AA37" s="685"/>
      <c r="AB37" s="685"/>
      <c r="AC37" s="685"/>
      <c r="AD37" s="686" t="s">
        <v>236</v>
      </c>
      <c r="AE37" s="686"/>
      <c r="AF37" s="686"/>
      <c r="AG37" s="686"/>
      <c r="AH37" s="686"/>
      <c r="AI37" s="686"/>
      <c r="AJ37" s="686"/>
      <c r="AK37" s="686"/>
      <c r="AL37" s="687" t="s">
        <v>127</v>
      </c>
      <c r="AM37" s="688"/>
      <c r="AN37" s="688"/>
      <c r="AO37" s="689"/>
      <c r="AQ37" s="760" t="s">
        <v>334</v>
      </c>
      <c r="AR37" s="761"/>
      <c r="AS37" s="761"/>
      <c r="AT37" s="761"/>
      <c r="AU37" s="761"/>
      <c r="AV37" s="761"/>
      <c r="AW37" s="761"/>
      <c r="AX37" s="761"/>
      <c r="AY37" s="762"/>
      <c r="AZ37" s="682">
        <v>422594</v>
      </c>
      <c r="BA37" s="683"/>
      <c r="BB37" s="683"/>
      <c r="BC37" s="683"/>
      <c r="BD37" s="718"/>
      <c r="BE37" s="718"/>
      <c r="BF37" s="749"/>
      <c r="BG37" s="697" t="s">
        <v>335</v>
      </c>
      <c r="BH37" s="698"/>
      <c r="BI37" s="698"/>
      <c r="BJ37" s="698"/>
      <c r="BK37" s="698"/>
      <c r="BL37" s="698"/>
      <c r="BM37" s="698"/>
      <c r="BN37" s="698"/>
      <c r="BO37" s="698"/>
      <c r="BP37" s="698"/>
      <c r="BQ37" s="698"/>
      <c r="BR37" s="698"/>
      <c r="BS37" s="698"/>
      <c r="BT37" s="698"/>
      <c r="BU37" s="699"/>
      <c r="BV37" s="682">
        <v>74217</v>
      </c>
      <c r="BW37" s="683"/>
      <c r="BX37" s="683"/>
      <c r="BY37" s="683"/>
      <c r="BZ37" s="683"/>
      <c r="CA37" s="683"/>
      <c r="CB37" s="692"/>
      <c r="CD37" s="697" t="s">
        <v>336</v>
      </c>
      <c r="CE37" s="698"/>
      <c r="CF37" s="698"/>
      <c r="CG37" s="698"/>
      <c r="CH37" s="698"/>
      <c r="CI37" s="698"/>
      <c r="CJ37" s="698"/>
      <c r="CK37" s="698"/>
      <c r="CL37" s="698"/>
      <c r="CM37" s="698"/>
      <c r="CN37" s="698"/>
      <c r="CO37" s="698"/>
      <c r="CP37" s="698"/>
      <c r="CQ37" s="699"/>
      <c r="CR37" s="682">
        <v>745163</v>
      </c>
      <c r="CS37" s="718"/>
      <c r="CT37" s="718"/>
      <c r="CU37" s="718"/>
      <c r="CV37" s="718"/>
      <c r="CW37" s="718"/>
      <c r="CX37" s="718"/>
      <c r="CY37" s="719"/>
      <c r="CZ37" s="687">
        <v>2.6</v>
      </c>
      <c r="DA37" s="716"/>
      <c r="DB37" s="716"/>
      <c r="DC37" s="720"/>
      <c r="DD37" s="691">
        <v>745163</v>
      </c>
      <c r="DE37" s="718"/>
      <c r="DF37" s="718"/>
      <c r="DG37" s="718"/>
      <c r="DH37" s="718"/>
      <c r="DI37" s="718"/>
      <c r="DJ37" s="718"/>
      <c r="DK37" s="719"/>
      <c r="DL37" s="691">
        <v>648882</v>
      </c>
      <c r="DM37" s="718"/>
      <c r="DN37" s="718"/>
      <c r="DO37" s="718"/>
      <c r="DP37" s="718"/>
      <c r="DQ37" s="718"/>
      <c r="DR37" s="718"/>
      <c r="DS37" s="718"/>
      <c r="DT37" s="718"/>
      <c r="DU37" s="718"/>
      <c r="DV37" s="719"/>
      <c r="DW37" s="687">
        <v>4.5999999999999996</v>
      </c>
      <c r="DX37" s="716"/>
      <c r="DY37" s="716"/>
      <c r="DZ37" s="716"/>
      <c r="EA37" s="716"/>
      <c r="EB37" s="716"/>
      <c r="EC37" s="717"/>
    </row>
    <row r="38" spans="2:133" ht="11.25" customHeight="1">
      <c r="B38" s="679" t="s">
        <v>337</v>
      </c>
      <c r="C38" s="680"/>
      <c r="D38" s="680"/>
      <c r="E38" s="680"/>
      <c r="F38" s="680"/>
      <c r="G38" s="680"/>
      <c r="H38" s="680"/>
      <c r="I38" s="680"/>
      <c r="J38" s="680"/>
      <c r="K38" s="680"/>
      <c r="L38" s="680"/>
      <c r="M38" s="680"/>
      <c r="N38" s="680"/>
      <c r="O38" s="680"/>
      <c r="P38" s="680"/>
      <c r="Q38" s="681"/>
      <c r="R38" s="682">
        <v>1559835</v>
      </c>
      <c r="S38" s="683"/>
      <c r="T38" s="683"/>
      <c r="U38" s="683"/>
      <c r="V38" s="683"/>
      <c r="W38" s="683"/>
      <c r="X38" s="683"/>
      <c r="Y38" s="684"/>
      <c r="Z38" s="685">
        <v>5.4</v>
      </c>
      <c r="AA38" s="685"/>
      <c r="AB38" s="685"/>
      <c r="AC38" s="685"/>
      <c r="AD38" s="686">
        <v>1935</v>
      </c>
      <c r="AE38" s="686"/>
      <c r="AF38" s="686"/>
      <c r="AG38" s="686"/>
      <c r="AH38" s="686"/>
      <c r="AI38" s="686"/>
      <c r="AJ38" s="686"/>
      <c r="AK38" s="686"/>
      <c r="AL38" s="687">
        <v>0</v>
      </c>
      <c r="AM38" s="688"/>
      <c r="AN38" s="688"/>
      <c r="AO38" s="689"/>
      <c r="AQ38" s="760" t="s">
        <v>338</v>
      </c>
      <c r="AR38" s="761"/>
      <c r="AS38" s="761"/>
      <c r="AT38" s="761"/>
      <c r="AU38" s="761"/>
      <c r="AV38" s="761"/>
      <c r="AW38" s="761"/>
      <c r="AX38" s="761"/>
      <c r="AY38" s="762"/>
      <c r="AZ38" s="682">
        <v>387994</v>
      </c>
      <c r="BA38" s="683"/>
      <c r="BB38" s="683"/>
      <c r="BC38" s="683"/>
      <c r="BD38" s="718"/>
      <c r="BE38" s="718"/>
      <c r="BF38" s="749"/>
      <c r="BG38" s="697" t="s">
        <v>339</v>
      </c>
      <c r="BH38" s="698"/>
      <c r="BI38" s="698"/>
      <c r="BJ38" s="698"/>
      <c r="BK38" s="698"/>
      <c r="BL38" s="698"/>
      <c r="BM38" s="698"/>
      <c r="BN38" s="698"/>
      <c r="BO38" s="698"/>
      <c r="BP38" s="698"/>
      <c r="BQ38" s="698"/>
      <c r="BR38" s="698"/>
      <c r="BS38" s="698"/>
      <c r="BT38" s="698"/>
      <c r="BU38" s="699"/>
      <c r="BV38" s="682">
        <v>7244</v>
      </c>
      <c r="BW38" s="683"/>
      <c r="BX38" s="683"/>
      <c r="BY38" s="683"/>
      <c r="BZ38" s="683"/>
      <c r="CA38" s="683"/>
      <c r="CB38" s="692"/>
      <c r="CD38" s="697" t="s">
        <v>340</v>
      </c>
      <c r="CE38" s="698"/>
      <c r="CF38" s="698"/>
      <c r="CG38" s="698"/>
      <c r="CH38" s="698"/>
      <c r="CI38" s="698"/>
      <c r="CJ38" s="698"/>
      <c r="CK38" s="698"/>
      <c r="CL38" s="698"/>
      <c r="CM38" s="698"/>
      <c r="CN38" s="698"/>
      <c r="CO38" s="698"/>
      <c r="CP38" s="698"/>
      <c r="CQ38" s="699"/>
      <c r="CR38" s="682">
        <v>2873602</v>
      </c>
      <c r="CS38" s="683"/>
      <c r="CT38" s="683"/>
      <c r="CU38" s="683"/>
      <c r="CV38" s="683"/>
      <c r="CW38" s="683"/>
      <c r="CX38" s="683"/>
      <c r="CY38" s="684"/>
      <c r="CZ38" s="687">
        <v>10.199999999999999</v>
      </c>
      <c r="DA38" s="716"/>
      <c r="DB38" s="716"/>
      <c r="DC38" s="720"/>
      <c r="DD38" s="691">
        <v>2407915</v>
      </c>
      <c r="DE38" s="683"/>
      <c r="DF38" s="683"/>
      <c r="DG38" s="683"/>
      <c r="DH38" s="683"/>
      <c r="DI38" s="683"/>
      <c r="DJ38" s="683"/>
      <c r="DK38" s="684"/>
      <c r="DL38" s="691">
        <v>2167850</v>
      </c>
      <c r="DM38" s="683"/>
      <c r="DN38" s="683"/>
      <c r="DO38" s="683"/>
      <c r="DP38" s="683"/>
      <c r="DQ38" s="683"/>
      <c r="DR38" s="683"/>
      <c r="DS38" s="683"/>
      <c r="DT38" s="683"/>
      <c r="DU38" s="683"/>
      <c r="DV38" s="684"/>
      <c r="DW38" s="687">
        <v>15.4</v>
      </c>
      <c r="DX38" s="716"/>
      <c r="DY38" s="716"/>
      <c r="DZ38" s="716"/>
      <c r="EA38" s="716"/>
      <c r="EB38" s="716"/>
      <c r="EC38" s="717"/>
    </row>
    <row r="39" spans="2:133" ht="11.25" customHeight="1">
      <c r="B39" s="679" t="s">
        <v>341</v>
      </c>
      <c r="C39" s="680"/>
      <c r="D39" s="680"/>
      <c r="E39" s="680"/>
      <c r="F39" s="680"/>
      <c r="G39" s="680"/>
      <c r="H39" s="680"/>
      <c r="I39" s="680"/>
      <c r="J39" s="680"/>
      <c r="K39" s="680"/>
      <c r="L39" s="680"/>
      <c r="M39" s="680"/>
      <c r="N39" s="680"/>
      <c r="O39" s="680"/>
      <c r="P39" s="680"/>
      <c r="Q39" s="681"/>
      <c r="R39" s="682">
        <v>2740622</v>
      </c>
      <c r="S39" s="683"/>
      <c r="T39" s="683"/>
      <c r="U39" s="683"/>
      <c r="V39" s="683"/>
      <c r="W39" s="683"/>
      <c r="X39" s="683"/>
      <c r="Y39" s="684"/>
      <c r="Z39" s="685">
        <v>9.6</v>
      </c>
      <c r="AA39" s="685"/>
      <c r="AB39" s="685"/>
      <c r="AC39" s="685"/>
      <c r="AD39" s="686" t="s">
        <v>127</v>
      </c>
      <c r="AE39" s="686"/>
      <c r="AF39" s="686"/>
      <c r="AG39" s="686"/>
      <c r="AH39" s="686"/>
      <c r="AI39" s="686"/>
      <c r="AJ39" s="686"/>
      <c r="AK39" s="686"/>
      <c r="AL39" s="687" t="s">
        <v>127</v>
      </c>
      <c r="AM39" s="688"/>
      <c r="AN39" s="688"/>
      <c r="AO39" s="689"/>
      <c r="AQ39" s="760" t="s">
        <v>342</v>
      </c>
      <c r="AR39" s="761"/>
      <c r="AS39" s="761"/>
      <c r="AT39" s="761"/>
      <c r="AU39" s="761"/>
      <c r="AV39" s="761"/>
      <c r="AW39" s="761"/>
      <c r="AX39" s="761"/>
      <c r="AY39" s="762"/>
      <c r="AZ39" s="682">
        <v>168531</v>
      </c>
      <c r="BA39" s="683"/>
      <c r="BB39" s="683"/>
      <c r="BC39" s="683"/>
      <c r="BD39" s="718"/>
      <c r="BE39" s="718"/>
      <c r="BF39" s="749"/>
      <c r="BG39" s="697" t="s">
        <v>343</v>
      </c>
      <c r="BH39" s="698"/>
      <c r="BI39" s="698"/>
      <c r="BJ39" s="698"/>
      <c r="BK39" s="698"/>
      <c r="BL39" s="698"/>
      <c r="BM39" s="698"/>
      <c r="BN39" s="698"/>
      <c r="BO39" s="698"/>
      <c r="BP39" s="698"/>
      <c r="BQ39" s="698"/>
      <c r="BR39" s="698"/>
      <c r="BS39" s="698"/>
      <c r="BT39" s="698"/>
      <c r="BU39" s="699"/>
      <c r="BV39" s="682">
        <v>11652</v>
      </c>
      <c r="BW39" s="683"/>
      <c r="BX39" s="683"/>
      <c r="BY39" s="683"/>
      <c r="BZ39" s="683"/>
      <c r="CA39" s="683"/>
      <c r="CB39" s="692"/>
      <c r="CD39" s="697" t="s">
        <v>344</v>
      </c>
      <c r="CE39" s="698"/>
      <c r="CF39" s="698"/>
      <c r="CG39" s="698"/>
      <c r="CH39" s="698"/>
      <c r="CI39" s="698"/>
      <c r="CJ39" s="698"/>
      <c r="CK39" s="698"/>
      <c r="CL39" s="698"/>
      <c r="CM39" s="698"/>
      <c r="CN39" s="698"/>
      <c r="CO39" s="698"/>
      <c r="CP39" s="698"/>
      <c r="CQ39" s="699"/>
      <c r="CR39" s="682">
        <v>820227</v>
      </c>
      <c r="CS39" s="718"/>
      <c r="CT39" s="718"/>
      <c r="CU39" s="718"/>
      <c r="CV39" s="718"/>
      <c r="CW39" s="718"/>
      <c r="CX39" s="718"/>
      <c r="CY39" s="719"/>
      <c r="CZ39" s="687">
        <v>2.9</v>
      </c>
      <c r="DA39" s="716"/>
      <c r="DB39" s="716"/>
      <c r="DC39" s="720"/>
      <c r="DD39" s="691">
        <v>323271</v>
      </c>
      <c r="DE39" s="718"/>
      <c r="DF39" s="718"/>
      <c r="DG39" s="718"/>
      <c r="DH39" s="718"/>
      <c r="DI39" s="718"/>
      <c r="DJ39" s="718"/>
      <c r="DK39" s="719"/>
      <c r="DL39" s="691" t="s">
        <v>127</v>
      </c>
      <c r="DM39" s="718"/>
      <c r="DN39" s="718"/>
      <c r="DO39" s="718"/>
      <c r="DP39" s="718"/>
      <c r="DQ39" s="718"/>
      <c r="DR39" s="718"/>
      <c r="DS39" s="718"/>
      <c r="DT39" s="718"/>
      <c r="DU39" s="718"/>
      <c r="DV39" s="719"/>
      <c r="DW39" s="687" t="s">
        <v>127</v>
      </c>
      <c r="DX39" s="716"/>
      <c r="DY39" s="716"/>
      <c r="DZ39" s="716"/>
      <c r="EA39" s="716"/>
      <c r="EB39" s="716"/>
      <c r="EC39" s="717"/>
    </row>
    <row r="40" spans="2:133" ht="11.25" customHeight="1">
      <c r="B40" s="679" t="s">
        <v>345</v>
      </c>
      <c r="C40" s="680"/>
      <c r="D40" s="680"/>
      <c r="E40" s="680"/>
      <c r="F40" s="680"/>
      <c r="G40" s="680"/>
      <c r="H40" s="680"/>
      <c r="I40" s="680"/>
      <c r="J40" s="680"/>
      <c r="K40" s="680"/>
      <c r="L40" s="680"/>
      <c r="M40" s="680"/>
      <c r="N40" s="680"/>
      <c r="O40" s="680"/>
      <c r="P40" s="680"/>
      <c r="Q40" s="681"/>
      <c r="R40" s="682" t="s">
        <v>236</v>
      </c>
      <c r="S40" s="683"/>
      <c r="T40" s="683"/>
      <c r="U40" s="683"/>
      <c r="V40" s="683"/>
      <c r="W40" s="683"/>
      <c r="X40" s="683"/>
      <c r="Y40" s="684"/>
      <c r="Z40" s="685" t="s">
        <v>236</v>
      </c>
      <c r="AA40" s="685"/>
      <c r="AB40" s="685"/>
      <c r="AC40" s="685"/>
      <c r="AD40" s="686" t="s">
        <v>127</v>
      </c>
      <c r="AE40" s="686"/>
      <c r="AF40" s="686"/>
      <c r="AG40" s="686"/>
      <c r="AH40" s="686"/>
      <c r="AI40" s="686"/>
      <c r="AJ40" s="686"/>
      <c r="AK40" s="686"/>
      <c r="AL40" s="687" t="s">
        <v>236</v>
      </c>
      <c r="AM40" s="688"/>
      <c r="AN40" s="688"/>
      <c r="AO40" s="689"/>
      <c r="AQ40" s="760" t="s">
        <v>346</v>
      </c>
      <c r="AR40" s="761"/>
      <c r="AS40" s="761"/>
      <c r="AT40" s="761"/>
      <c r="AU40" s="761"/>
      <c r="AV40" s="761"/>
      <c r="AW40" s="761"/>
      <c r="AX40" s="761"/>
      <c r="AY40" s="762"/>
      <c r="AZ40" s="682" t="s">
        <v>127</v>
      </c>
      <c r="BA40" s="683"/>
      <c r="BB40" s="683"/>
      <c r="BC40" s="683"/>
      <c r="BD40" s="718"/>
      <c r="BE40" s="718"/>
      <c r="BF40" s="749"/>
      <c r="BG40" s="763" t="s">
        <v>347</v>
      </c>
      <c r="BH40" s="764"/>
      <c r="BI40" s="764"/>
      <c r="BJ40" s="764"/>
      <c r="BK40" s="764"/>
      <c r="BL40" s="236"/>
      <c r="BM40" s="698" t="s">
        <v>348</v>
      </c>
      <c r="BN40" s="698"/>
      <c r="BO40" s="698"/>
      <c r="BP40" s="698"/>
      <c r="BQ40" s="698"/>
      <c r="BR40" s="698"/>
      <c r="BS40" s="698"/>
      <c r="BT40" s="698"/>
      <c r="BU40" s="699"/>
      <c r="BV40" s="682">
        <v>106</v>
      </c>
      <c r="BW40" s="683"/>
      <c r="BX40" s="683"/>
      <c r="BY40" s="683"/>
      <c r="BZ40" s="683"/>
      <c r="CA40" s="683"/>
      <c r="CB40" s="692"/>
      <c r="CD40" s="697" t="s">
        <v>349</v>
      </c>
      <c r="CE40" s="698"/>
      <c r="CF40" s="698"/>
      <c r="CG40" s="698"/>
      <c r="CH40" s="698"/>
      <c r="CI40" s="698"/>
      <c r="CJ40" s="698"/>
      <c r="CK40" s="698"/>
      <c r="CL40" s="698"/>
      <c r="CM40" s="698"/>
      <c r="CN40" s="698"/>
      <c r="CO40" s="698"/>
      <c r="CP40" s="698"/>
      <c r="CQ40" s="699"/>
      <c r="CR40" s="682">
        <v>1171187</v>
      </c>
      <c r="CS40" s="683"/>
      <c r="CT40" s="683"/>
      <c r="CU40" s="683"/>
      <c r="CV40" s="683"/>
      <c r="CW40" s="683"/>
      <c r="CX40" s="683"/>
      <c r="CY40" s="684"/>
      <c r="CZ40" s="687">
        <v>4.2</v>
      </c>
      <c r="DA40" s="716"/>
      <c r="DB40" s="716"/>
      <c r="DC40" s="720"/>
      <c r="DD40" s="691">
        <v>12152</v>
      </c>
      <c r="DE40" s="683"/>
      <c r="DF40" s="683"/>
      <c r="DG40" s="683"/>
      <c r="DH40" s="683"/>
      <c r="DI40" s="683"/>
      <c r="DJ40" s="683"/>
      <c r="DK40" s="684"/>
      <c r="DL40" s="691" t="s">
        <v>127</v>
      </c>
      <c r="DM40" s="683"/>
      <c r="DN40" s="683"/>
      <c r="DO40" s="683"/>
      <c r="DP40" s="683"/>
      <c r="DQ40" s="683"/>
      <c r="DR40" s="683"/>
      <c r="DS40" s="683"/>
      <c r="DT40" s="683"/>
      <c r="DU40" s="683"/>
      <c r="DV40" s="684"/>
      <c r="DW40" s="687" t="s">
        <v>236</v>
      </c>
      <c r="DX40" s="716"/>
      <c r="DY40" s="716"/>
      <c r="DZ40" s="716"/>
      <c r="EA40" s="716"/>
      <c r="EB40" s="716"/>
      <c r="EC40" s="717"/>
    </row>
    <row r="41" spans="2:133" ht="11.25" customHeight="1">
      <c r="B41" s="679" t="s">
        <v>350</v>
      </c>
      <c r="C41" s="680"/>
      <c r="D41" s="680"/>
      <c r="E41" s="680"/>
      <c r="F41" s="680"/>
      <c r="G41" s="680"/>
      <c r="H41" s="680"/>
      <c r="I41" s="680"/>
      <c r="J41" s="680"/>
      <c r="K41" s="680"/>
      <c r="L41" s="680"/>
      <c r="M41" s="680"/>
      <c r="N41" s="680"/>
      <c r="O41" s="680"/>
      <c r="P41" s="680"/>
      <c r="Q41" s="681"/>
      <c r="R41" s="682">
        <v>511122</v>
      </c>
      <c r="S41" s="683"/>
      <c r="T41" s="683"/>
      <c r="U41" s="683"/>
      <c r="V41" s="683"/>
      <c r="W41" s="683"/>
      <c r="X41" s="683"/>
      <c r="Y41" s="684"/>
      <c r="Z41" s="685">
        <v>1.8</v>
      </c>
      <c r="AA41" s="685"/>
      <c r="AB41" s="685"/>
      <c r="AC41" s="685"/>
      <c r="AD41" s="686" t="s">
        <v>236</v>
      </c>
      <c r="AE41" s="686"/>
      <c r="AF41" s="686"/>
      <c r="AG41" s="686"/>
      <c r="AH41" s="686"/>
      <c r="AI41" s="686"/>
      <c r="AJ41" s="686"/>
      <c r="AK41" s="686"/>
      <c r="AL41" s="687" t="s">
        <v>236</v>
      </c>
      <c r="AM41" s="688"/>
      <c r="AN41" s="688"/>
      <c r="AO41" s="689"/>
      <c r="AQ41" s="760" t="s">
        <v>351</v>
      </c>
      <c r="AR41" s="761"/>
      <c r="AS41" s="761"/>
      <c r="AT41" s="761"/>
      <c r="AU41" s="761"/>
      <c r="AV41" s="761"/>
      <c r="AW41" s="761"/>
      <c r="AX41" s="761"/>
      <c r="AY41" s="762"/>
      <c r="AZ41" s="682">
        <v>582500</v>
      </c>
      <c r="BA41" s="683"/>
      <c r="BB41" s="683"/>
      <c r="BC41" s="683"/>
      <c r="BD41" s="718"/>
      <c r="BE41" s="718"/>
      <c r="BF41" s="749"/>
      <c r="BG41" s="763"/>
      <c r="BH41" s="764"/>
      <c r="BI41" s="764"/>
      <c r="BJ41" s="764"/>
      <c r="BK41" s="764"/>
      <c r="BL41" s="236"/>
      <c r="BM41" s="698" t="s">
        <v>352</v>
      </c>
      <c r="BN41" s="698"/>
      <c r="BO41" s="698"/>
      <c r="BP41" s="698"/>
      <c r="BQ41" s="698"/>
      <c r="BR41" s="698"/>
      <c r="BS41" s="698"/>
      <c r="BT41" s="698"/>
      <c r="BU41" s="699"/>
      <c r="BV41" s="682" t="s">
        <v>127</v>
      </c>
      <c r="BW41" s="683"/>
      <c r="BX41" s="683"/>
      <c r="BY41" s="683"/>
      <c r="BZ41" s="683"/>
      <c r="CA41" s="683"/>
      <c r="CB41" s="692"/>
      <c r="CD41" s="697" t="s">
        <v>353</v>
      </c>
      <c r="CE41" s="698"/>
      <c r="CF41" s="698"/>
      <c r="CG41" s="698"/>
      <c r="CH41" s="698"/>
      <c r="CI41" s="698"/>
      <c r="CJ41" s="698"/>
      <c r="CK41" s="698"/>
      <c r="CL41" s="698"/>
      <c r="CM41" s="698"/>
      <c r="CN41" s="698"/>
      <c r="CO41" s="698"/>
      <c r="CP41" s="698"/>
      <c r="CQ41" s="699"/>
      <c r="CR41" s="682" t="s">
        <v>127</v>
      </c>
      <c r="CS41" s="718"/>
      <c r="CT41" s="718"/>
      <c r="CU41" s="718"/>
      <c r="CV41" s="718"/>
      <c r="CW41" s="718"/>
      <c r="CX41" s="718"/>
      <c r="CY41" s="719"/>
      <c r="CZ41" s="687" t="s">
        <v>127</v>
      </c>
      <c r="DA41" s="716"/>
      <c r="DB41" s="716"/>
      <c r="DC41" s="720"/>
      <c r="DD41" s="691" t="s">
        <v>236</v>
      </c>
      <c r="DE41" s="718"/>
      <c r="DF41" s="718"/>
      <c r="DG41" s="718"/>
      <c r="DH41" s="718"/>
      <c r="DI41" s="718"/>
      <c r="DJ41" s="718"/>
      <c r="DK41" s="719"/>
      <c r="DL41" s="769"/>
      <c r="DM41" s="770"/>
      <c r="DN41" s="770"/>
      <c r="DO41" s="770"/>
      <c r="DP41" s="770"/>
      <c r="DQ41" s="770"/>
      <c r="DR41" s="770"/>
      <c r="DS41" s="770"/>
      <c r="DT41" s="770"/>
      <c r="DU41" s="770"/>
      <c r="DV41" s="771"/>
      <c r="DW41" s="772"/>
      <c r="DX41" s="773"/>
      <c r="DY41" s="773"/>
      <c r="DZ41" s="773"/>
      <c r="EA41" s="773"/>
      <c r="EB41" s="773"/>
      <c r="EC41" s="774"/>
    </row>
    <row r="42" spans="2:133" ht="11.25" customHeight="1">
      <c r="B42" s="732" t="s">
        <v>354</v>
      </c>
      <c r="C42" s="733"/>
      <c r="D42" s="733"/>
      <c r="E42" s="733"/>
      <c r="F42" s="733"/>
      <c r="G42" s="733"/>
      <c r="H42" s="733"/>
      <c r="I42" s="733"/>
      <c r="J42" s="733"/>
      <c r="K42" s="733"/>
      <c r="L42" s="733"/>
      <c r="M42" s="733"/>
      <c r="N42" s="733"/>
      <c r="O42" s="733"/>
      <c r="P42" s="733"/>
      <c r="Q42" s="734"/>
      <c r="R42" s="767">
        <v>28646095</v>
      </c>
      <c r="S42" s="768"/>
      <c r="T42" s="768"/>
      <c r="U42" s="768"/>
      <c r="V42" s="768"/>
      <c r="W42" s="768"/>
      <c r="X42" s="768"/>
      <c r="Y42" s="776"/>
      <c r="Z42" s="777">
        <v>100</v>
      </c>
      <c r="AA42" s="777"/>
      <c r="AB42" s="777"/>
      <c r="AC42" s="777"/>
      <c r="AD42" s="778">
        <v>13611559</v>
      </c>
      <c r="AE42" s="778"/>
      <c r="AF42" s="778"/>
      <c r="AG42" s="778"/>
      <c r="AH42" s="778"/>
      <c r="AI42" s="778"/>
      <c r="AJ42" s="778"/>
      <c r="AK42" s="778"/>
      <c r="AL42" s="779">
        <v>100</v>
      </c>
      <c r="AM42" s="754"/>
      <c r="AN42" s="754"/>
      <c r="AO42" s="780"/>
      <c r="AQ42" s="781" t="s">
        <v>355</v>
      </c>
      <c r="AR42" s="782"/>
      <c r="AS42" s="782"/>
      <c r="AT42" s="782"/>
      <c r="AU42" s="782"/>
      <c r="AV42" s="782"/>
      <c r="AW42" s="782"/>
      <c r="AX42" s="782"/>
      <c r="AY42" s="783"/>
      <c r="AZ42" s="767">
        <v>1868508</v>
      </c>
      <c r="BA42" s="768"/>
      <c r="BB42" s="768"/>
      <c r="BC42" s="768"/>
      <c r="BD42" s="753"/>
      <c r="BE42" s="753"/>
      <c r="BF42" s="755"/>
      <c r="BG42" s="765"/>
      <c r="BH42" s="766"/>
      <c r="BI42" s="766"/>
      <c r="BJ42" s="766"/>
      <c r="BK42" s="766"/>
      <c r="BL42" s="237"/>
      <c r="BM42" s="708" t="s">
        <v>356</v>
      </c>
      <c r="BN42" s="708"/>
      <c r="BO42" s="708"/>
      <c r="BP42" s="708"/>
      <c r="BQ42" s="708"/>
      <c r="BR42" s="708"/>
      <c r="BS42" s="708"/>
      <c r="BT42" s="708"/>
      <c r="BU42" s="709"/>
      <c r="BV42" s="767">
        <v>376</v>
      </c>
      <c r="BW42" s="768"/>
      <c r="BX42" s="768"/>
      <c r="BY42" s="768"/>
      <c r="BZ42" s="768"/>
      <c r="CA42" s="768"/>
      <c r="CB42" s="775"/>
      <c r="CD42" s="679" t="s">
        <v>357</v>
      </c>
      <c r="CE42" s="680"/>
      <c r="CF42" s="680"/>
      <c r="CG42" s="680"/>
      <c r="CH42" s="680"/>
      <c r="CI42" s="680"/>
      <c r="CJ42" s="680"/>
      <c r="CK42" s="680"/>
      <c r="CL42" s="680"/>
      <c r="CM42" s="680"/>
      <c r="CN42" s="680"/>
      <c r="CO42" s="680"/>
      <c r="CP42" s="680"/>
      <c r="CQ42" s="681"/>
      <c r="CR42" s="682">
        <v>3948611</v>
      </c>
      <c r="CS42" s="683"/>
      <c r="CT42" s="683"/>
      <c r="CU42" s="683"/>
      <c r="CV42" s="683"/>
      <c r="CW42" s="683"/>
      <c r="CX42" s="683"/>
      <c r="CY42" s="684"/>
      <c r="CZ42" s="687">
        <v>14</v>
      </c>
      <c r="DA42" s="688"/>
      <c r="DB42" s="688"/>
      <c r="DC42" s="700"/>
      <c r="DD42" s="691">
        <v>504132</v>
      </c>
      <c r="DE42" s="683"/>
      <c r="DF42" s="683"/>
      <c r="DG42" s="683"/>
      <c r="DH42" s="683"/>
      <c r="DI42" s="683"/>
      <c r="DJ42" s="683"/>
      <c r="DK42" s="684"/>
      <c r="DL42" s="769"/>
      <c r="DM42" s="770"/>
      <c r="DN42" s="770"/>
      <c r="DO42" s="770"/>
      <c r="DP42" s="770"/>
      <c r="DQ42" s="770"/>
      <c r="DR42" s="770"/>
      <c r="DS42" s="770"/>
      <c r="DT42" s="770"/>
      <c r="DU42" s="770"/>
      <c r="DV42" s="771"/>
      <c r="DW42" s="772"/>
      <c r="DX42" s="773"/>
      <c r="DY42" s="773"/>
      <c r="DZ42" s="773"/>
      <c r="EA42" s="773"/>
      <c r="EB42" s="773"/>
      <c r="EC42" s="774"/>
    </row>
    <row r="43" spans="2:133" ht="11.25" customHeight="1">
      <c r="BV43" s="238"/>
      <c r="BW43" s="238"/>
      <c r="BX43" s="238"/>
      <c r="BY43" s="238"/>
      <c r="BZ43" s="238"/>
      <c r="CA43" s="238"/>
      <c r="CB43" s="238"/>
      <c r="CD43" s="679" t="s">
        <v>358</v>
      </c>
      <c r="CE43" s="680"/>
      <c r="CF43" s="680"/>
      <c r="CG43" s="680"/>
      <c r="CH43" s="680"/>
      <c r="CI43" s="680"/>
      <c r="CJ43" s="680"/>
      <c r="CK43" s="680"/>
      <c r="CL43" s="680"/>
      <c r="CM43" s="680"/>
      <c r="CN43" s="680"/>
      <c r="CO43" s="680"/>
      <c r="CP43" s="680"/>
      <c r="CQ43" s="681"/>
      <c r="CR43" s="682">
        <v>57572</v>
      </c>
      <c r="CS43" s="718"/>
      <c r="CT43" s="718"/>
      <c r="CU43" s="718"/>
      <c r="CV43" s="718"/>
      <c r="CW43" s="718"/>
      <c r="CX43" s="718"/>
      <c r="CY43" s="719"/>
      <c r="CZ43" s="687">
        <v>0.2</v>
      </c>
      <c r="DA43" s="716"/>
      <c r="DB43" s="716"/>
      <c r="DC43" s="720"/>
      <c r="DD43" s="691">
        <v>57572</v>
      </c>
      <c r="DE43" s="718"/>
      <c r="DF43" s="718"/>
      <c r="DG43" s="718"/>
      <c r="DH43" s="718"/>
      <c r="DI43" s="718"/>
      <c r="DJ43" s="718"/>
      <c r="DK43" s="719"/>
      <c r="DL43" s="769"/>
      <c r="DM43" s="770"/>
      <c r="DN43" s="770"/>
      <c r="DO43" s="770"/>
      <c r="DP43" s="770"/>
      <c r="DQ43" s="770"/>
      <c r="DR43" s="770"/>
      <c r="DS43" s="770"/>
      <c r="DT43" s="770"/>
      <c r="DU43" s="770"/>
      <c r="DV43" s="771"/>
      <c r="DW43" s="772"/>
      <c r="DX43" s="773"/>
      <c r="DY43" s="773"/>
      <c r="DZ43" s="773"/>
      <c r="EA43" s="773"/>
      <c r="EB43" s="773"/>
      <c r="EC43" s="774"/>
    </row>
    <row r="44" spans="2:133" ht="11.25" customHeight="1">
      <c r="CD44" s="794" t="s">
        <v>306</v>
      </c>
      <c r="CE44" s="795"/>
      <c r="CF44" s="679" t="s">
        <v>359</v>
      </c>
      <c r="CG44" s="680"/>
      <c r="CH44" s="680"/>
      <c r="CI44" s="680"/>
      <c r="CJ44" s="680"/>
      <c r="CK44" s="680"/>
      <c r="CL44" s="680"/>
      <c r="CM44" s="680"/>
      <c r="CN44" s="680"/>
      <c r="CO44" s="680"/>
      <c r="CP44" s="680"/>
      <c r="CQ44" s="681"/>
      <c r="CR44" s="682">
        <v>3747002</v>
      </c>
      <c r="CS44" s="683"/>
      <c r="CT44" s="683"/>
      <c r="CU44" s="683"/>
      <c r="CV44" s="683"/>
      <c r="CW44" s="683"/>
      <c r="CX44" s="683"/>
      <c r="CY44" s="684"/>
      <c r="CZ44" s="687">
        <v>13.3</v>
      </c>
      <c r="DA44" s="688"/>
      <c r="DB44" s="688"/>
      <c r="DC44" s="700"/>
      <c r="DD44" s="691">
        <v>496602</v>
      </c>
      <c r="DE44" s="683"/>
      <c r="DF44" s="683"/>
      <c r="DG44" s="683"/>
      <c r="DH44" s="683"/>
      <c r="DI44" s="683"/>
      <c r="DJ44" s="683"/>
      <c r="DK44" s="684"/>
      <c r="DL44" s="769"/>
      <c r="DM44" s="770"/>
      <c r="DN44" s="770"/>
      <c r="DO44" s="770"/>
      <c r="DP44" s="770"/>
      <c r="DQ44" s="770"/>
      <c r="DR44" s="770"/>
      <c r="DS44" s="770"/>
      <c r="DT44" s="770"/>
      <c r="DU44" s="770"/>
      <c r="DV44" s="771"/>
      <c r="DW44" s="772"/>
      <c r="DX44" s="773"/>
      <c r="DY44" s="773"/>
      <c r="DZ44" s="773"/>
      <c r="EA44" s="773"/>
      <c r="EB44" s="773"/>
      <c r="EC44" s="774"/>
    </row>
    <row r="45" spans="2:133" ht="11.25" customHeight="1">
      <c r="CD45" s="796"/>
      <c r="CE45" s="797"/>
      <c r="CF45" s="679" t="s">
        <v>360</v>
      </c>
      <c r="CG45" s="680"/>
      <c r="CH45" s="680"/>
      <c r="CI45" s="680"/>
      <c r="CJ45" s="680"/>
      <c r="CK45" s="680"/>
      <c r="CL45" s="680"/>
      <c r="CM45" s="680"/>
      <c r="CN45" s="680"/>
      <c r="CO45" s="680"/>
      <c r="CP45" s="680"/>
      <c r="CQ45" s="681"/>
      <c r="CR45" s="682">
        <v>1217103</v>
      </c>
      <c r="CS45" s="718"/>
      <c r="CT45" s="718"/>
      <c r="CU45" s="718"/>
      <c r="CV45" s="718"/>
      <c r="CW45" s="718"/>
      <c r="CX45" s="718"/>
      <c r="CY45" s="719"/>
      <c r="CZ45" s="687">
        <v>4.3</v>
      </c>
      <c r="DA45" s="716"/>
      <c r="DB45" s="716"/>
      <c r="DC45" s="720"/>
      <c r="DD45" s="691">
        <v>33097</v>
      </c>
      <c r="DE45" s="718"/>
      <c r="DF45" s="718"/>
      <c r="DG45" s="718"/>
      <c r="DH45" s="718"/>
      <c r="DI45" s="718"/>
      <c r="DJ45" s="718"/>
      <c r="DK45" s="719"/>
      <c r="DL45" s="769"/>
      <c r="DM45" s="770"/>
      <c r="DN45" s="770"/>
      <c r="DO45" s="770"/>
      <c r="DP45" s="770"/>
      <c r="DQ45" s="770"/>
      <c r="DR45" s="770"/>
      <c r="DS45" s="770"/>
      <c r="DT45" s="770"/>
      <c r="DU45" s="770"/>
      <c r="DV45" s="771"/>
      <c r="DW45" s="772"/>
      <c r="DX45" s="773"/>
      <c r="DY45" s="773"/>
      <c r="DZ45" s="773"/>
      <c r="EA45" s="773"/>
      <c r="EB45" s="773"/>
      <c r="EC45" s="774"/>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6"/>
      <c r="CE46" s="797"/>
      <c r="CF46" s="679" t="s">
        <v>362</v>
      </c>
      <c r="CG46" s="680"/>
      <c r="CH46" s="680"/>
      <c r="CI46" s="680"/>
      <c r="CJ46" s="680"/>
      <c r="CK46" s="680"/>
      <c r="CL46" s="680"/>
      <c r="CM46" s="680"/>
      <c r="CN46" s="680"/>
      <c r="CO46" s="680"/>
      <c r="CP46" s="680"/>
      <c r="CQ46" s="681"/>
      <c r="CR46" s="682">
        <v>2331132</v>
      </c>
      <c r="CS46" s="683"/>
      <c r="CT46" s="683"/>
      <c r="CU46" s="683"/>
      <c r="CV46" s="683"/>
      <c r="CW46" s="683"/>
      <c r="CX46" s="683"/>
      <c r="CY46" s="684"/>
      <c r="CZ46" s="687">
        <v>8.3000000000000007</v>
      </c>
      <c r="DA46" s="688"/>
      <c r="DB46" s="688"/>
      <c r="DC46" s="700"/>
      <c r="DD46" s="691">
        <v>412374</v>
      </c>
      <c r="DE46" s="683"/>
      <c r="DF46" s="683"/>
      <c r="DG46" s="683"/>
      <c r="DH46" s="683"/>
      <c r="DI46" s="683"/>
      <c r="DJ46" s="683"/>
      <c r="DK46" s="684"/>
      <c r="DL46" s="769"/>
      <c r="DM46" s="770"/>
      <c r="DN46" s="770"/>
      <c r="DO46" s="770"/>
      <c r="DP46" s="770"/>
      <c r="DQ46" s="770"/>
      <c r="DR46" s="770"/>
      <c r="DS46" s="770"/>
      <c r="DT46" s="770"/>
      <c r="DU46" s="770"/>
      <c r="DV46" s="771"/>
      <c r="DW46" s="772"/>
      <c r="DX46" s="773"/>
      <c r="DY46" s="773"/>
      <c r="DZ46" s="773"/>
      <c r="EA46" s="773"/>
      <c r="EB46" s="773"/>
      <c r="EC46" s="774"/>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6"/>
      <c r="CE47" s="797"/>
      <c r="CF47" s="679" t="s">
        <v>364</v>
      </c>
      <c r="CG47" s="680"/>
      <c r="CH47" s="680"/>
      <c r="CI47" s="680"/>
      <c r="CJ47" s="680"/>
      <c r="CK47" s="680"/>
      <c r="CL47" s="680"/>
      <c r="CM47" s="680"/>
      <c r="CN47" s="680"/>
      <c r="CO47" s="680"/>
      <c r="CP47" s="680"/>
      <c r="CQ47" s="681"/>
      <c r="CR47" s="682">
        <v>201609</v>
      </c>
      <c r="CS47" s="718"/>
      <c r="CT47" s="718"/>
      <c r="CU47" s="718"/>
      <c r="CV47" s="718"/>
      <c r="CW47" s="718"/>
      <c r="CX47" s="718"/>
      <c r="CY47" s="719"/>
      <c r="CZ47" s="687">
        <v>0.7</v>
      </c>
      <c r="DA47" s="716"/>
      <c r="DB47" s="716"/>
      <c r="DC47" s="720"/>
      <c r="DD47" s="691">
        <v>7530</v>
      </c>
      <c r="DE47" s="718"/>
      <c r="DF47" s="718"/>
      <c r="DG47" s="718"/>
      <c r="DH47" s="718"/>
      <c r="DI47" s="718"/>
      <c r="DJ47" s="718"/>
      <c r="DK47" s="719"/>
      <c r="DL47" s="769"/>
      <c r="DM47" s="770"/>
      <c r="DN47" s="770"/>
      <c r="DO47" s="770"/>
      <c r="DP47" s="770"/>
      <c r="DQ47" s="770"/>
      <c r="DR47" s="770"/>
      <c r="DS47" s="770"/>
      <c r="DT47" s="770"/>
      <c r="DU47" s="770"/>
      <c r="DV47" s="771"/>
      <c r="DW47" s="772"/>
      <c r="DX47" s="773"/>
      <c r="DY47" s="773"/>
      <c r="DZ47" s="773"/>
      <c r="EA47" s="773"/>
      <c r="EB47" s="773"/>
      <c r="EC47" s="774"/>
    </row>
    <row r="48" spans="2:133">
      <c r="B48" s="241" t="s">
        <v>365</v>
      </c>
      <c r="CD48" s="798"/>
      <c r="CE48" s="799"/>
      <c r="CF48" s="679" t="s">
        <v>366</v>
      </c>
      <c r="CG48" s="680"/>
      <c r="CH48" s="680"/>
      <c r="CI48" s="680"/>
      <c r="CJ48" s="680"/>
      <c r="CK48" s="680"/>
      <c r="CL48" s="680"/>
      <c r="CM48" s="680"/>
      <c r="CN48" s="680"/>
      <c r="CO48" s="680"/>
      <c r="CP48" s="680"/>
      <c r="CQ48" s="681"/>
      <c r="CR48" s="682" t="s">
        <v>127</v>
      </c>
      <c r="CS48" s="683"/>
      <c r="CT48" s="683"/>
      <c r="CU48" s="683"/>
      <c r="CV48" s="683"/>
      <c r="CW48" s="683"/>
      <c r="CX48" s="683"/>
      <c r="CY48" s="684"/>
      <c r="CZ48" s="687" t="s">
        <v>236</v>
      </c>
      <c r="DA48" s="688"/>
      <c r="DB48" s="688"/>
      <c r="DC48" s="700"/>
      <c r="DD48" s="691" t="s">
        <v>127</v>
      </c>
      <c r="DE48" s="683"/>
      <c r="DF48" s="683"/>
      <c r="DG48" s="683"/>
      <c r="DH48" s="683"/>
      <c r="DI48" s="683"/>
      <c r="DJ48" s="683"/>
      <c r="DK48" s="684"/>
      <c r="DL48" s="769"/>
      <c r="DM48" s="770"/>
      <c r="DN48" s="770"/>
      <c r="DO48" s="770"/>
      <c r="DP48" s="770"/>
      <c r="DQ48" s="770"/>
      <c r="DR48" s="770"/>
      <c r="DS48" s="770"/>
      <c r="DT48" s="770"/>
      <c r="DU48" s="770"/>
      <c r="DV48" s="771"/>
      <c r="DW48" s="772"/>
      <c r="DX48" s="773"/>
      <c r="DY48" s="773"/>
      <c r="DZ48" s="773"/>
      <c r="EA48" s="773"/>
      <c r="EB48" s="773"/>
      <c r="EC48" s="774"/>
    </row>
    <row r="49" spans="82:133" ht="11.25" customHeight="1">
      <c r="CD49" s="732" t="s">
        <v>367</v>
      </c>
      <c r="CE49" s="733"/>
      <c r="CF49" s="733"/>
      <c r="CG49" s="733"/>
      <c r="CH49" s="733"/>
      <c r="CI49" s="733"/>
      <c r="CJ49" s="733"/>
      <c r="CK49" s="733"/>
      <c r="CL49" s="733"/>
      <c r="CM49" s="733"/>
      <c r="CN49" s="733"/>
      <c r="CO49" s="733"/>
      <c r="CP49" s="733"/>
      <c r="CQ49" s="734"/>
      <c r="CR49" s="767">
        <v>28174094</v>
      </c>
      <c r="CS49" s="753"/>
      <c r="CT49" s="753"/>
      <c r="CU49" s="753"/>
      <c r="CV49" s="753"/>
      <c r="CW49" s="753"/>
      <c r="CX49" s="753"/>
      <c r="CY49" s="784"/>
      <c r="CZ49" s="779">
        <v>100</v>
      </c>
      <c r="DA49" s="785"/>
      <c r="DB49" s="785"/>
      <c r="DC49" s="786"/>
      <c r="DD49" s="787">
        <v>16587678</v>
      </c>
      <c r="DE49" s="753"/>
      <c r="DF49" s="753"/>
      <c r="DG49" s="753"/>
      <c r="DH49" s="753"/>
      <c r="DI49" s="753"/>
      <c r="DJ49" s="753"/>
      <c r="DK49" s="784"/>
      <c r="DL49" s="788"/>
      <c r="DM49" s="789"/>
      <c r="DN49" s="789"/>
      <c r="DO49" s="789"/>
      <c r="DP49" s="789"/>
      <c r="DQ49" s="789"/>
      <c r="DR49" s="789"/>
      <c r="DS49" s="789"/>
      <c r="DT49" s="789"/>
      <c r="DU49" s="789"/>
      <c r="DV49" s="790"/>
      <c r="DW49" s="791"/>
      <c r="DX49" s="792"/>
      <c r="DY49" s="792"/>
      <c r="DZ49" s="792"/>
      <c r="EA49" s="792"/>
      <c r="EB49" s="792"/>
      <c r="EC49" s="793"/>
    </row>
  </sheetData>
  <sheetProtection algorithmName="SHA-512" hashValue="5CkAIXWd0BskucUGb2eMWphb4BsjjiwXeg8qgfcz0RlzQ065bRO+5pTo/2NLn/AzAz1IhAE2hklmiXeg3hTk8Q==" saltValue="0uzK3k4OMiS3pwarRayeB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A135"/>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29" t="s">
        <v>369</v>
      </c>
      <c r="DK2" s="830"/>
      <c r="DL2" s="830"/>
      <c r="DM2" s="830"/>
      <c r="DN2" s="830"/>
      <c r="DO2" s="831"/>
      <c r="DP2" s="250"/>
      <c r="DQ2" s="829" t="s">
        <v>370</v>
      </c>
      <c r="DR2" s="830"/>
      <c r="DS2" s="830"/>
      <c r="DT2" s="830"/>
      <c r="DU2" s="830"/>
      <c r="DV2" s="830"/>
      <c r="DW2" s="830"/>
      <c r="DX2" s="830"/>
      <c r="DY2" s="830"/>
      <c r="DZ2" s="831"/>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2" t="s">
        <v>371</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3" t="s">
        <v>373</v>
      </c>
      <c r="B5" s="824"/>
      <c r="C5" s="824"/>
      <c r="D5" s="824"/>
      <c r="E5" s="824"/>
      <c r="F5" s="824"/>
      <c r="G5" s="824"/>
      <c r="H5" s="824"/>
      <c r="I5" s="824"/>
      <c r="J5" s="824"/>
      <c r="K5" s="824"/>
      <c r="L5" s="824"/>
      <c r="M5" s="824"/>
      <c r="N5" s="824"/>
      <c r="O5" s="824"/>
      <c r="P5" s="825"/>
      <c r="Q5" s="800" t="s">
        <v>374</v>
      </c>
      <c r="R5" s="801"/>
      <c r="S5" s="801"/>
      <c r="T5" s="801"/>
      <c r="U5" s="802"/>
      <c r="V5" s="800" t="s">
        <v>375</v>
      </c>
      <c r="W5" s="801"/>
      <c r="X5" s="801"/>
      <c r="Y5" s="801"/>
      <c r="Z5" s="802"/>
      <c r="AA5" s="800" t="s">
        <v>376</v>
      </c>
      <c r="AB5" s="801"/>
      <c r="AC5" s="801"/>
      <c r="AD5" s="801"/>
      <c r="AE5" s="801"/>
      <c r="AF5" s="833" t="s">
        <v>377</v>
      </c>
      <c r="AG5" s="801"/>
      <c r="AH5" s="801"/>
      <c r="AI5" s="801"/>
      <c r="AJ5" s="812"/>
      <c r="AK5" s="801" t="s">
        <v>378</v>
      </c>
      <c r="AL5" s="801"/>
      <c r="AM5" s="801"/>
      <c r="AN5" s="801"/>
      <c r="AO5" s="802"/>
      <c r="AP5" s="800" t="s">
        <v>379</v>
      </c>
      <c r="AQ5" s="801"/>
      <c r="AR5" s="801"/>
      <c r="AS5" s="801"/>
      <c r="AT5" s="802"/>
      <c r="AU5" s="800" t="s">
        <v>380</v>
      </c>
      <c r="AV5" s="801"/>
      <c r="AW5" s="801"/>
      <c r="AX5" s="801"/>
      <c r="AY5" s="812"/>
      <c r="AZ5" s="257"/>
      <c r="BA5" s="257"/>
      <c r="BB5" s="257"/>
      <c r="BC5" s="257"/>
      <c r="BD5" s="257"/>
      <c r="BE5" s="258"/>
      <c r="BF5" s="258"/>
      <c r="BG5" s="258"/>
      <c r="BH5" s="258"/>
      <c r="BI5" s="258"/>
      <c r="BJ5" s="258"/>
      <c r="BK5" s="258"/>
      <c r="BL5" s="258"/>
      <c r="BM5" s="258"/>
      <c r="BN5" s="258"/>
      <c r="BO5" s="258"/>
      <c r="BP5" s="258"/>
      <c r="BQ5" s="823" t="s">
        <v>381</v>
      </c>
      <c r="BR5" s="824"/>
      <c r="BS5" s="824"/>
      <c r="BT5" s="824"/>
      <c r="BU5" s="824"/>
      <c r="BV5" s="824"/>
      <c r="BW5" s="824"/>
      <c r="BX5" s="824"/>
      <c r="BY5" s="824"/>
      <c r="BZ5" s="824"/>
      <c r="CA5" s="824"/>
      <c r="CB5" s="824"/>
      <c r="CC5" s="824"/>
      <c r="CD5" s="824"/>
      <c r="CE5" s="824"/>
      <c r="CF5" s="824"/>
      <c r="CG5" s="825"/>
      <c r="CH5" s="800" t="s">
        <v>382</v>
      </c>
      <c r="CI5" s="801"/>
      <c r="CJ5" s="801"/>
      <c r="CK5" s="801"/>
      <c r="CL5" s="802"/>
      <c r="CM5" s="800" t="s">
        <v>383</v>
      </c>
      <c r="CN5" s="801"/>
      <c r="CO5" s="801"/>
      <c r="CP5" s="801"/>
      <c r="CQ5" s="802"/>
      <c r="CR5" s="800" t="s">
        <v>384</v>
      </c>
      <c r="CS5" s="801"/>
      <c r="CT5" s="801"/>
      <c r="CU5" s="801"/>
      <c r="CV5" s="802"/>
      <c r="CW5" s="800" t="s">
        <v>385</v>
      </c>
      <c r="CX5" s="801"/>
      <c r="CY5" s="801"/>
      <c r="CZ5" s="801"/>
      <c r="DA5" s="802"/>
      <c r="DB5" s="800" t="s">
        <v>386</v>
      </c>
      <c r="DC5" s="801"/>
      <c r="DD5" s="801"/>
      <c r="DE5" s="801"/>
      <c r="DF5" s="802"/>
      <c r="DG5" s="806" t="s">
        <v>387</v>
      </c>
      <c r="DH5" s="807"/>
      <c r="DI5" s="807"/>
      <c r="DJ5" s="807"/>
      <c r="DK5" s="808"/>
      <c r="DL5" s="806" t="s">
        <v>388</v>
      </c>
      <c r="DM5" s="807"/>
      <c r="DN5" s="807"/>
      <c r="DO5" s="807"/>
      <c r="DP5" s="808"/>
      <c r="DQ5" s="800" t="s">
        <v>389</v>
      </c>
      <c r="DR5" s="801"/>
      <c r="DS5" s="801"/>
      <c r="DT5" s="801"/>
      <c r="DU5" s="802"/>
      <c r="DV5" s="800" t="s">
        <v>380</v>
      </c>
      <c r="DW5" s="801"/>
      <c r="DX5" s="801"/>
      <c r="DY5" s="801"/>
      <c r="DZ5" s="812"/>
      <c r="EA5" s="255"/>
    </row>
    <row r="6" spans="1:131" s="256" customFormat="1" ht="26.25" customHeight="1" thickBot="1">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53"/>
      <c r="BA6" s="253"/>
      <c r="BB6" s="253"/>
      <c r="BC6" s="253"/>
      <c r="BD6" s="253"/>
      <c r="BE6" s="254"/>
      <c r="BF6" s="254"/>
      <c r="BG6" s="254"/>
      <c r="BH6" s="254"/>
      <c r="BI6" s="254"/>
      <c r="BJ6" s="254"/>
      <c r="BK6" s="254"/>
      <c r="BL6" s="254"/>
      <c r="BM6" s="254"/>
      <c r="BN6" s="254"/>
      <c r="BO6" s="254"/>
      <c r="BP6" s="254"/>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5"/>
    </row>
    <row r="7" spans="1:131" s="256" customFormat="1" ht="26.25" customHeight="1" thickTop="1">
      <c r="A7" s="259">
        <v>1</v>
      </c>
      <c r="B7" s="814" t="s">
        <v>390</v>
      </c>
      <c r="C7" s="815"/>
      <c r="D7" s="815"/>
      <c r="E7" s="815"/>
      <c r="F7" s="815"/>
      <c r="G7" s="815"/>
      <c r="H7" s="815"/>
      <c r="I7" s="815"/>
      <c r="J7" s="815"/>
      <c r="K7" s="815"/>
      <c r="L7" s="815"/>
      <c r="M7" s="815"/>
      <c r="N7" s="815"/>
      <c r="O7" s="815"/>
      <c r="P7" s="816"/>
      <c r="Q7" s="817">
        <v>28646</v>
      </c>
      <c r="R7" s="818"/>
      <c r="S7" s="818"/>
      <c r="T7" s="818"/>
      <c r="U7" s="818"/>
      <c r="V7" s="818">
        <v>28174</v>
      </c>
      <c r="W7" s="818"/>
      <c r="X7" s="818"/>
      <c r="Y7" s="818"/>
      <c r="Z7" s="818"/>
      <c r="AA7" s="818">
        <v>472</v>
      </c>
      <c r="AB7" s="818"/>
      <c r="AC7" s="818"/>
      <c r="AD7" s="818"/>
      <c r="AE7" s="819"/>
      <c r="AF7" s="820">
        <v>439</v>
      </c>
      <c r="AG7" s="821"/>
      <c r="AH7" s="821"/>
      <c r="AI7" s="821"/>
      <c r="AJ7" s="822"/>
      <c r="AK7" s="857">
        <v>1820</v>
      </c>
      <c r="AL7" s="858"/>
      <c r="AM7" s="858"/>
      <c r="AN7" s="858"/>
      <c r="AO7" s="858"/>
      <c r="AP7" s="858">
        <v>29972</v>
      </c>
      <c r="AQ7" s="858"/>
      <c r="AR7" s="858"/>
      <c r="AS7" s="858"/>
      <c r="AT7" s="858"/>
      <c r="AU7" s="859"/>
      <c r="AV7" s="859"/>
      <c r="AW7" s="859"/>
      <c r="AX7" s="859"/>
      <c r="AY7" s="860"/>
      <c r="AZ7" s="253"/>
      <c r="BA7" s="253"/>
      <c r="BB7" s="253"/>
      <c r="BC7" s="253"/>
      <c r="BD7" s="253"/>
      <c r="BE7" s="254"/>
      <c r="BF7" s="254"/>
      <c r="BG7" s="254"/>
      <c r="BH7" s="254"/>
      <c r="BI7" s="254"/>
      <c r="BJ7" s="254"/>
      <c r="BK7" s="254"/>
      <c r="BL7" s="254"/>
      <c r="BM7" s="254"/>
      <c r="BN7" s="254"/>
      <c r="BO7" s="254"/>
      <c r="BP7" s="254"/>
      <c r="BQ7" s="260">
        <v>1</v>
      </c>
      <c r="BR7" s="261"/>
      <c r="BS7" s="861" t="s">
        <v>597</v>
      </c>
      <c r="BT7" s="862"/>
      <c r="BU7" s="862"/>
      <c r="BV7" s="862"/>
      <c r="BW7" s="862"/>
      <c r="BX7" s="862"/>
      <c r="BY7" s="862"/>
      <c r="BZ7" s="862"/>
      <c r="CA7" s="862"/>
      <c r="CB7" s="862"/>
      <c r="CC7" s="862"/>
      <c r="CD7" s="862"/>
      <c r="CE7" s="862"/>
      <c r="CF7" s="862"/>
      <c r="CG7" s="863"/>
      <c r="CH7" s="854">
        <v>-9</v>
      </c>
      <c r="CI7" s="855"/>
      <c r="CJ7" s="855"/>
      <c r="CK7" s="855"/>
      <c r="CL7" s="856"/>
      <c r="CM7" s="854">
        <v>4</v>
      </c>
      <c r="CN7" s="855"/>
      <c r="CO7" s="855"/>
      <c r="CP7" s="855"/>
      <c r="CQ7" s="856"/>
      <c r="CR7" s="854">
        <v>80</v>
      </c>
      <c r="CS7" s="855"/>
      <c r="CT7" s="855"/>
      <c r="CU7" s="855"/>
      <c r="CV7" s="856"/>
      <c r="CW7" s="854" t="s">
        <v>588</v>
      </c>
      <c r="CX7" s="855"/>
      <c r="CY7" s="855"/>
      <c r="CZ7" s="855"/>
      <c r="DA7" s="856"/>
      <c r="DB7" s="854">
        <v>2</v>
      </c>
      <c r="DC7" s="855"/>
      <c r="DD7" s="855"/>
      <c r="DE7" s="855"/>
      <c r="DF7" s="856"/>
      <c r="DG7" s="854" t="s">
        <v>588</v>
      </c>
      <c r="DH7" s="855"/>
      <c r="DI7" s="855"/>
      <c r="DJ7" s="855"/>
      <c r="DK7" s="856"/>
      <c r="DL7" s="854" t="s">
        <v>588</v>
      </c>
      <c r="DM7" s="855"/>
      <c r="DN7" s="855"/>
      <c r="DO7" s="855"/>
      <c r="DP7" s="856"/>
      <c r="DQ7" s="854" t="s">
        <v>588</v>
      </c>
      <c r="DR7" s="855"/>
      <c r="DS7" s="855"/>
      <c r="DT7" s="855"/>
      <c r="DU7" s="856"/>
      <c r="DV7" s="835"/>
      <c r="DW7" s="836"/>
      <c r="DX7" s="836"/>
      <c r="DY7" s="836"/>
      <c r="DZ7" s="837"/>
      <c r="EA7" s="255"/>
    </row>
    <row r="8" spans="1:131" s="256" customFormat="1" ht="26.25" customHeight="1">
      <c r="A8" s="262">
        <v>2</v>
      </c>
      <c r="B8" s="838" t="s">
        <v>391</v>
      </c>
      <c r="C8" s="839"/>
      <c r="D8" s="839"/>
      <c r="E8" s="839"/>
      <c r="F8" s="839"/>
      <c r="G8" s="839"/>
      <c r="H8" s="839"/>
      <c r="I8" s="839"/>
      <c r="J8" s="839"/>
      <c r="K8" s="839"/>
      <c r="L8" s="839"/>
      <c r="M8" s="839"/>
      <c r="N8" s="839"/>
      <c r="O8" s="839"/>
      <c r="P8" s="840"/>
      <c r="Q8" s="841">
        <v>2</v>
      </c>
      <c r="R8" s="842"/>
      <c r="S8" s="842"/>
      <c r="T8" s="842"/>
      <c r="U8" s="842"/>
      <c r="V8" s="842">
        <v>2</v>
      </c>
      <c r="W8" s="842"/>
      <c r="X8" s="842"/>
      <c r="Y8" s="842"/>
      <c r="Z8" s="842"/>
      <c r="AA8" s="842" t="s">
        <v>587</v>
      </c>
      <c r="AB8" s="842"/>
      <c r="AC8" s="842"/>
      <c r="AD8" s="842"/>
      <c r="AE8" s="843"/>
      <c r="AF8" s="844" t="s">
        <v>392</v>
      </c>
      <c r="AG8" s="845"/>
      <c r="AH8" s="845"/>
      <c r="AI8" s="845"/>
      <c r="AJ8" s="846"/>
      <c r="AK8" s="847" t="s">
        <v>587</v>
      </c>
      <c r="AL8" s="848"/>
      <c r="AM8" s="848"/>
      <c r="AN8" s="848"/>
      <c r="AO8" s="848"/>
      <c r="AP8" s="848" t="s">
        <v>587</v>
      </c>
      <c r="AQ8" s="848"/>
      <c r="AR8" s="848"/>
      <c r="AS8" s="848"/>
      <c r="AT8" s="848"/>
      <c r="AU8" s="849"/>
      <c r="AV8" s="849"/>
      <c r="AW8" s="849"/>
      <c r="AX8" s="849"/>
      <c r="AY8" s="850"/>
      <c r="AZ8" s="253"/>
      <c r="BA8" s="253"/>
      <c r="BB8" s="253"/>
      <c r="BC8" s="253"/>
      <c r="BD8" s="253"/>
      <c r="BE8" s="254"/>
      <c r="BF8" s="254"/>
      <c r="BG8" s="254"/>
      <c r="BH8" s="254"/>
      <c r="BI8" s="254"/>
      <c r="BJ8" s="254"/>
      <c r="BK8" s="254"/>
      <c r="BL8" s="254"/>
      <c r="BM8" s="254"/>
      <c r="BN8" s="254"/>
      <c r="BO8" s="254"/>
      <c r="BP8" s="254"/>
      <c r="BQ8" s="263">
        <v>2</v>
      </c>
      <c r="BR8" s="264"/>
      <c r="BS8" s="851" t="s">
        <v>598</v>
      </c>
      <c r="BT8" s="852"/>
      <c r="BU8" s="852"/>
      <c r="BV8" s="852"/>
      <c r="BW8" s="852"/>
      <c r="BX8" s="852"/>
      <c r="BY8" s="852"/>
      <c r="BZ8" s="852"/>
      <c r="CA8" s="852"/>
      <c r="CB8" s="852"/>
      <c r="CC8" s="852"/>
      <c r="CD8" s="852"/>
      <c r="CE8" s="852"/>
      <c r="CF8" s="852"/>
      <c r="CG8" s="853"/>
      <c r="CH8" s="864">
        <v>1</v>
      </c>
      <c r="CI8" s="865"/>
      <c r="CJ8" s="865"/>
      <c r="CK8" s="865"/>
      <c r="CL8" s="866"/>
      <c r="CM8" s="864">
        <v>29</v>
      </c>
      <c r="CN8" s="865"/>
      <c r="CO8" s="865"/>
      <c r="CP8" s="865"/>
      <c r="CQ8" s="866"/>
      <c r="CR8" s="864">
        <v>24</v>
      </c>
      <c r="CS8" s="865"/>
      <c r="CT8" s="865"/>
      <c r="CU8" s="865"/>
      <c r="CV8" s="866"/>
      <c r="CW8" s="864" t="s">
        <v>588</v>
      </c>
      <c r="CX8" s="865"/>
      <c r="CY8" s="865"/>
      <c r="CZ8" s="865"/>
      <c r="DA8" s="866"/>
      <c r="DB8" s="864">
        <v>5</v>
      </c>
      <c r="DC8" s="865"/>
      <c r="DD8" s="865"/>
      <c r="DE8" s="865"/>
      <c r="DF8" s="866"/>
      <c r="DG8" s="864" t="s">
        <v>588</v>
      </c>
      <c r="DH8" s="865"/>
      <c r="DI8" s="865"/>
      <c r="DJ8" s="865"/>
      <c r="DK8" s="866"/>
      <c r="DL8" s="864" t="s">
        <v>588</v>
      </c>
      <c r="DM8" s="865"/>
      <c r="DN8" s="865"/>
      <c r="DO8" s="865"/>
      <c r="DP8" s="866"/>
      <c r="DQ8" s="864" t="s">
        <v>588</v>
      </c>
      <c r="DR8" s="865"/>
      <c r="DS8" s="865"/>
      <c r="DT8" s="865"/>
      <c r="DU8" s="866"/>
      <c r="DV8" s="867"/>
      <c r="DW8" s="868"/>
      <c r="DX8" s="868"/>
      <c r="DY8" s="868"/>
      <c r="DZ8" s="869"/>
      <c r="EA8" s="255"/>
    </row>
    <row r="9" spans="1:131" s="256" customFormat="1" ht="26.25" customHeight="1">
      <c r="A9" s="262">
        <v>3</v>
      </c>
      <c r="B9" s="838" t="s">
        <v>393</v>
      </c>
      <c r="C9" s="839"/>
      <c r="D9" s="839"/>
      <c r="E9" s="839"/>
      <c r="F9" s="839"/>
      <c r="G9" s="839"/>
      <c r="H9" s="839"/>
      <c r="I9" s="839"/>
      <c r="J9" s="839"/>
      <c r="K9" s="839"/>
      <c r="L9" s="839"/>
      <c r="M9" s="839"/>
      <c r="N9" s="839"/>
      <c r="O9" s="839"/>
      <c r="P9" s="840"/>
      <c r="Q9" s="841">
        <v>0</v>
      </c>
      <c r="R9" s="842"/>
      <c r="S9" s="842"/>
      <c r="T9" s="842"/>
      <c r="U9" s="842"/>
      <c r="V9" s="842">
        <v>0</v>
      </c>
      <c r="W9" s="842"/>
      <c r="X9" s="842"/>
      <c r="Y9" s="842"/>
      <c r="Z9" s="842"/>
      <c r="AA9" s="842">
        <v>0</v>
      </c>
      <c r="AB9" s="842"/>
      <c r="AC9" s="842"/>
      <c r="AD9" s="842"/>
      <c r="AE9" s="843"/>
      <c r="AF9" s="844">
        <v>0</v>
      </c>
      <c r="AG9" s="845"/>
      <c r="AH9" s="845"/>
      <c r="AI9" s="845"/>
      <c r="AJ9" s="846"/>
      <c r="AK9" s="847">
        <v>0</v>
      </c>
      <c r="AL9" s="848"/>
      <c r="AM9" s="848"/>
      <c r="AN9" s="848"/>
      <c r="AO9" s="848"/>
      <c r="AP9" s="848" t="s">
        <v>587</v>
      </c>
      <c r="AQ9" s="848"/>
      <c r="AR9" s="848"/>
      <c r="AS9" s="848"/>
      <c r="AT9" s="848"/>
      <c r="AU9" s="849"/>
      <c r="AV9" s="849"/>
      <c r="AW9" s="849"/>
      <c r="AX9" s="849"/>
      <c r="AY9" s="850"/>
      <c r="AZ9" s="253"/>
      <c r="BA9" s="253"/>
      <c r="BB9" s="253"/>
      <c r="BC9" s="253"/>
      <c r="BD9" s="253"/>
      <c r="BE9" s="254"/>
      <c r="BF9" s="254"/>
      <c r="BG9" s="254"/>
      <c r="BH9" s="254"/>
      <c r="BI9" s="254"/>
      <c r="BJ9" s="254"/>
      <c r="BK9" s="254"/>
      <c r="BL9" s="254"/>
      <c r="BM9" s="254"/>
      <c r="BN9" s="254"/>
      <c r="BO9" s="254"/>
      <c r="BP9" s="254"/>
      <c r="BQ9" s="263">
        <v>3</v>
      </c>
      <c r="BR9" s="264"/>
      <c r="BS9" s="851" t="s">
        <v>599</v>
      </c>
      <c r="BT9" s="852"/>
      <c r="BU9" s="852"/>
      <c r="BV9" s="852"/>
      <c r="BW9" s="852"/>
      <c r="BX9" s="852"/>
      <c r="BY9" s="852"/>
      <c r="BZ9" s="852"/>
      <c r="CA9" s="852"/>
      <c r="CB9" s="852"/>
      <c r="CC9" s="852"/>
      <c r="CD9" s="852"/>
      <c r="CE9" s="852"/>
      <c r="CF9" s="852"/>
      <c r="CG9" s="853"/>
      <c r="CH9" s="864">
        <v>0</v>
      </c>
      <c r="CI9" s="865"/>
      <c r="CJ9" s="865"/>
      <c r="CK9" s="865"/>
      <c r="CL9" s="866"/>
      <c r="CM9" s="864">
        <v>12</v>
      </c>
      <c r="CN9" s="865"/>
      <c r="CO9" s="865"/>
      <c r="CP9" s="865"/>
      <c r="CQ9" s="866"/>
      <c r="CR9" s="864">
        <v>3</v>
      </c>
      <c r="CS9" s="865"/>
      <c r="CT9" s="865"/>
      <c r="CU9" s="865"/>
      <c r="CV9" s="866"/>
      <c r="CW9" s="864" t="s">
        <v>588</v>
      </c>
      <c r="CX9" s="865"/>
      <c r="CY9" s="865"/>
      <c r="CZ9" s="865"/>
      <c r="DA9" s="866"/>
      <c r="DB9" s="864" t="s">
        <v>588</v>
      </c>
      <c r="DC9" s="865"/>
      <c r="DD9" s="865"/>
      <c r="DE9" s="865"/>
      <c r="DF9" s="866"/>
      <c r="DG9" s="864" t="s">
        <v>588</v>
      </c>
      <c r="DH9" s="865"/>
      <c r="DI9" s="865"/>
      <c r="DJ9" s="865"/>
      <c r="DK9" s="866"/>
      <c r="DL9" s="864" t="s">
        <v>588</v>
      </c>
      <c r="DM9" s="865"/>
      <c r="DN9" s="865"/>
      <c r="DO9" s="865"/>
      <c r="DP9" s="866"/>
      <c r="DQ9" s="864" t="s">
        <v>588</v>
      </c>
      <c r="DR9" s="865"/>
      <c r="DS9" s="865"/>
      <c r="DT9" s="865"/>
      <c r="DU9" s="866"/>
      <c r="DV9" s="867"/>
      <c r="DW9" s="868"/>
      <c r="DX9" s="868"/>
      <c r="DY9" s="868"/>
      <c r="DZ9" s="869"/>
      <c r="EA9" s="255"/>
    </row>
    <row r="10" spans="1:131" s="256" customFormat="1" ht="26.25" customHeight="1">
      <c r="A10" s="262">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47"/>
      <c r="AL10" s="848"/>
      <c r="AM10" s="848"/>
      <c r="AN10" s="848"/>
      <c r="AO10" s="848"/>
      <c r="AP10" s="848"/>
      <c r="AQ10" s="848"/>
      <c r="AR10" s="848"/>
      <c r="AS10" s="848"/>
      <c r="AT10" s="848"/>
      <c r="AU10" s="849"/>
      <c r="AV10" s="849"/>
      <c r="AW10" s="849"/>
      <c r="AX10" s="849"/>
      <c r="AY10" s="850"/>
      <c r="AZ10" s="253"/>
      <c r="BA10" s="253"/>
      <c r="BB10" s="253"/>
      <c r="BC10" s="253"/>
      <c r="BD10" s="253"/>
      <c r="BE10" s="254"/>
      <c r="BF10" s="254"/>
      <c r="BG10" s="254"/>
      <c r="BH10" s="254"/>
      <c r="BI10" s="254"/>
      <c r="BJ10" s="254"/>
      <c r="BK10" s="254"/>
      <c r="BL10" s="254"/>
      <c r="BM10" s="254"/>
      <c r="BN10" s="254"/>
      <c r="BO10" s="254"/>
      <c r="BP10" s="254"/>
      <c r="BQ10" s="263">
        <v>4</v>
      </c>
      <c r="BR10" s="264"/>
      <c r="BS10" s="851" t="s">
        <v>600</v>
      </c>
      <c r="BT10" s="852"/>
      <c r="BU10" s="852"/>
      <c r="BV10" s="852"/>
      <c r="BW10" s="852"/>
      <c r="BX10" s="852"/>
      <c r="BY10" s="852"/>
      <c r="BZ10" s="852"/>
      <c r="CA10" s="852"/>
      <c r="CB10" s="852"/>
      <c r="CC10" s="852"/>
      <c r="CD10" s="852"/>
      <c r="CE10" s="852"/>
      <c r="CF10" s="852"/>
      <c r="CG10" s="853"/>
      <c r="CH10" s="864">
        <v>19</v>
      </c>
      <c r="CI10" s="865"/>
      <c r="CJ10" s="865"/>
      <c r="CK10" s="865"/>
      <c r="CL10" s="866"/>
      <c r="CM10" s="864">
        <v>57</v>
      </c>
      <c r="CN10" s="865"/>
      <c r="CO10" s="865"/>
      <c r="CP10" s="865"/>
      <c r="CQ10" s="866"/>
      <c r="CR10" s="864">
        <v>2</v>
      </c>
      <c r="CS10" s="865"/>
      <c r="CT10" s="865"/>
      <c r="CU10" s="865"/>
      <c r="CV10" s="866"/>
      <c r="CW10" s="864">
        <v>53</v>
      </c>
      <c r="CX10" s="865"/>
      <c r="CY10" s="865"/>
      <c r="CZ10" s="865"/>
      <c r="DA10" s="866"/>
      <c r="DB10" s="864">
        <v>58</v>
      </c>
      <c r="DC10" s="865"/>
      <c r="DD10" s="865"/>
      <c r="DE10" s="865"/>
      <c r="DF10" s="866"/>
      <c r="DG10" s="864" t="s">
        <v>588</v>
      </c>
      <c r="DH10" s="865"/>
      <c r="DI10" s="865"/>
      <c r="DJ10" s="865"/>
      <c r="DK10" s="866"/>
      <c r="DL10" s="864" t="s">
        <v>588</v>
      </c>
      <c r="DM10" s="865"/>
      <c r="DN10" s="865"/>
      <c r="DO10" s="865"/>
      <c r="DP10" s="866"/>
      <c r="DQ10" s="864" t="s">
        <v>588</v>
      </c>
      <c r="DR10" s="865"/>
      <c r="DS10" s="865"/>
      <c r="DT10" s="865"/>
      <c r="DU10" s="866"/>
      <c r="DV10" s="867"/>
      <c r="DW10" s="868"/>
      <c r="DX10" s="868"/>
      <c r="DY10" s="868"/>
      <c r="DZ10" s="869"/>
      <c r="EA10" s="255"/>
    </row>
    <row r="11" spans="1:131" s="256" customFormat="1" ht="26.25" customHeight="1">
      <c r="A11" s="262">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53"/>
      <c r="BA11" s="253"/>
      <c r="BB11" s="253"/>
      <c r="BC11" s="253"/>
      <c r="BD11" s="253"/>
      <c r="BE11" s="254"/>
      <c r="BF11" s="254"/>
      <c r="BG11" s="254"/>
      <c r="BH11" s="254"/>
      <c r="BI11" s="254"/>
      <c r="BJ11" s="254"/>
      <c r="BK11" s="254"/>
      <c r="BL11" s="254"/>
      <c r="BM11" s="254"/>
      <c r="BN11" s="254"/>
      <c r="BO11" s="254"/>
      <c r="BP11" s="254"/>
      <c r="BQ11" s="263">
        <v>5</v>
      </c>
      <c r="BR11" s="264"/>
      <c r="BS11" s="851" t="s">
        <v>601</v>
      </c>
      <c r="BT11" s="852"/>
      <c r="BU11" s="852"/>
      <c r="BV11" s="852"/>
      <c r="BW11" s="852"/>
      <c r="BX11" s="852"/>
      <c r="BY11" s="852"/>
      <c r="BZ11" s="852"/>
      <c r="CA11" s="852"/>
      <c r="CB11" s="852"/>
      <c r="CC11" s="852"/>
      <c r="CD11" s="852"/>
      <c r="CE11" s="852"/>
      <c r="CF11" s="852"/>
      <c r="CG11" s="853"/>
      <c r="CH11" s="864">
        <v>-2</v>
      </c>
      <c r="CI11" s="865"/>
      <c r="CJ11" s="865"/>
      <c r="CK11" s="865"/>
      <c r="CL11" s="866"/>
      <c r="CM11" s="864">
        <v>17</v>
      </c>
      <c r="CN11" s="865"/>
      <c r="CO11" s="865"/>
      <c r="CP11" s="865"/>
      <c r="CQ11" s="866"/>
      <c r="CR11" s="864">
        <v>18</v>
      </c>
      <c r="CS11" s="865"/>
      <c r="CT11" s="865"/>
      <c r="CU11" s="865"/>
      <c r="CV11" s="866"/>
      <c r="CW11" s="864" t="s">
        <v>588</v>
      </c>
      <c r="CX11" s="865"/>
      <c r="CY11" s="865"/>
      <c r="CZ11" s="865"/>
      <c r="DA11" s="866"/>
      <c r="DB11" s="864" t="s">
        <v>588</v>
      </c>
      <c r="DC11" s="865"/>
      <c r="DD11" s="865"/>
      <c r="DE11" s="865"/>
      <c r="DF11" s="866"/>
      <c r="DG11" s="864" t="s">
        <v>588</v>
      </c>
      <c r="DH11" s="865"/>
      <c r="DI11" s="865"/>
      <c r="DJ11" s="865"/>
      <c r="DK11" s="866"/>
      <c r="DL11" s="864" t="s">
        <v>588</v>
      </c>
      <c r="DM11" s="865"/>
      <c r="DN11" s="865"/>
      <c r="DO11" s="865"/>
      <c r="DP11" s="866"/>
      <c r="DQ11" s="864" t="s">
        <v>588</v>
      </c>
      <c r="DR11" s="865"/>
      <c r="DS11" s="865"/>
      <c r="DT11" s="865"/>
      <c r="DU11" s="866"/>
      <c r="DV11" s="867"/>
      <c r="DW11" s="868"/>
      <c r="DX11" s="868"/>
      <c r="DY11" s="868"/>
      <c r="DZ11" s="869"/>
      <c r="EA11" s="255"/>
    </row>
    <row r="12" spans="1:131" s="256" customFormat="1" ht="26.25" customHeight="1">
      <c r="A12" s="262">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53"/>
      <c r="BA12" s="253"/>
      <c r="BB12" s="253"/>
      <c r="BC12" s="253"/>
      <c r="BD12" s="253"/>
      <c r="BE12" s="254"/>
      <c r="BF12" s="254"/>
      <c r="BG12" s="254"/>
      <c r="BH12" s="254"/>
      <c r="BI12" s="254"/>
      <c r="BJ12" s="254"/>
      <c r="BK12" s="254"/>
      <c r="BL12" s="254"/>
      <c r="BM12" s="254"/>
      <c r="BN12" s="254"/>
      <c r="BO12" s="254"/>
      <c r="BP12" s="254"/>
      <c r="BQ12" s="263">
        <v>6</v>
      </c>
      <c r="BR12" s="264"/>
      <c r="BS12" s="851"/>
      <c r="BT12" s="852"/>
      <c r="BU12" s="852"/>
      <c r="BV12" s="852"/>
      <c r="BW12" s="852"/>
      <c r="BX12" s="852"/>
      <c r="BY12" s="852"/>
      <c r="BZ12" s="852"/>
      <c r="CA12" s="852"/>
      <c r="CB12" s="852"/>
      <c r="CC12" s="852"/>
      <c r="CD12" s="852"/>
      <c r="CE12" s="852"/>
      <c r="CF12" s="852"/>
      <c r="CG12" s="85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5"/>
    </row>
    <row r="13" spans="1:131" s="256" customFormat="1" ht="26.25" customHeight="1">
      <c r="A13" s="262">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53"/>
      <c r="BA13" s="253"/>
      <c r="BB13" s="253"/>
      <c r="BC13" s="253"/>
      <c r="BD13" s="253"/>
      <c r="BE13" s="254"/>
      <c r="BF13" s="254"/>
      <c r="BG13" s="254"/>
      <c r="BH13" s="254"/>
      <c r="BI13" s="254"/>
      <c r="BJ13" s="254"/>
      <c r="BK13" s="254"/>
      <c r="BL13" s="254"/>
      <c r="BM13" s="254"/>
      <c r="BN13" s="254"/>
      <c r="BO13" s="254"/>
      <c r="BP13" s="254"/>
      <c r="BQ13" s="263">
        <v>7</v>
      </c>
      <c r="BR13" s="264"/>
      <c r="BS13" s="851"/>
      <c r="BT13" s="852"/>
      <c r="BU13" s="852"/>
      <c r="BV13" s="852"/>
      <c r="BW13" s="852"/>
      <c r="BX13" s="852"/>
      <c r="BY13" s="852"/>
      <c r="BZ13" s="852"/>
      <c r="CA13" s="852"/>
      <c r="CB13" s="852"/>
      <c r="CC13" s="852"/>
      <c r="CD13" s="852"/>
      <c r="CE13" s="852"/>
      <c r="CF13" s="852"/>
      <c r="CG13" s="85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5"/>
    </row>
    <row r="14" spans="1:131" s="256" customFormat="1" ht="26.25" customHeight="1">
      <c r="A14" s="262">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53"/>
      <c r="BA14" s="253"/>
      <c r="BB14" s="253"/>
      <c r="BC14" s="253"/>
      <c r="BD14" s="253"/>
      <c r="BE14" s="254"/>
      <c r="BF14" s="254"/>
      <c r="BG14" s="254"/>
      <c r="BH14" s="254"/>
      <c r="BI14" s="254"/>
      <c r="BJ14" s="254"/>
      <c r="BK14" s="254"/>
      <c r="BL14" s="254"/>
      <c r="BM14" s="254"/>
      <c r="BN14" s="254"/>
      <c r="BO14" s="254"/>
      <c r="BP14" s="254"/>
      <c r="BQ14" s="263">
        <v>8</v>
      </c>
      <c r="BR14" s="264"/>
      <c r="BS14" s="851"/>
      <c r="BT14" s="852"/>
      <c r="BU14" s="852"/>
      <c r="BV14" s="852"/>
      <c r="BW14" s="852"/>
      <c r="BX14" s="852"/>
      <c r="BY14" s="852"/>
      <c r="BZ14" s="852"/>
      <c r="CA14" s="852"/>
      <c r="CB14" s="852"/>
      <c r="CC14" s="852"/>
      <c r="CD14" s="852"/>
      <c r="CE14" s="852"/>
      <c r="CF14" s="852"/>
      <c r="CG14" s="85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5"/>
    </row>
    <row r="15" spans="1:131" s="256" customFormat="1" ht="26.25" customHeight="1">
      <c r="A15" s="262">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53"/>
      <c r="BA15" s="253"/>
      <c r="BB15" s="253"/>
      <c r="BC15" s="253"/>
      <c r="BD15" s="253"/>
      <c r="BE15" s="254"/>
      <c r="BF15" s="254"/>
      <c r="BG15" s="254"/>
      <c r="BH15" s="254"/>
      <c r="BI15" s="254"/>
      <c r="BJ15" s="254"/>
      <c r="BK15" s="254"/>
      <c r="BL15" s="254"/>
      <c r="BM15" s="254"/>
      <c r="BN15" s="254"/>
      <c r="BO15" s="254"/>
      <c r="BP15" s="254"/>
      <c r="BQ15" s="263">
        <v>9</v>
      </c>
      <c r="BR15" s="264"/>
      <c r="BS15" s="851"/>
      <c r="BT15" s="852"/>
      <c r="BU15" s="852"/>
      <c r="BV15" s="852"/>
      <c r="BW15" s="852"/>
      <c r="BX15" s="852"/>
      <c r="BY15" s="852"/>
      <c r="BZ15" s="852"/>
      <c r="CA15" s="852"/>
      <c r="CB15" s="852"/>
      <c r="CC15" s="852"/>
      <c r="CD15" s="852"/>
      <c r="CE15" s="852"/>
      <c r="CF15" s="852"/>
      <c r="CG15" s="85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5"/>
    </row>
    <row r="16" spans="1:131" s="256" customFormat="1" ht="26.25" customHeight="1">
      <c r="A16" s="262">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53"/>
      <c r="BA16" s="253"/>
      <c r="BB16" s="253"/>
      <c r="BC16" s="253"/>
      <c r="BD16" s="253"/>
      <c r="BE16" s="254"/>
      <c r="BF16" s="254"/>
      <c r="BG16" s="254"/>
      <c r="BH16" s="254"/>
      <c r="BI16" s="254"/>
      <c r="BJ16" s="254"/>
      <c r="BK16" s="254"/>
      <c r="BL16" s="254"/>
      <c r="BM16" s="254"/>
      <c r="BN16" s="254"/>
      <c r="BO16" s="254"/>
      <c r="BP16" s="254"/>
      <c r="BQ16" s="263">
        <v>10</v>
      </c>
      <c r="BR16" s="264"/>
      <c r="BS16" s="851"/>
      <c r="BT16" s="852"/>
      <c r="BU16" s="852"/>
      <c r="BV16" s="852"/>
      <c r="BW16" s="852"/>
      <c r="BX16" s="852"/>
      <c r="BY16" s="852"/>
      <c r="BZ16" s="852"/>
      <c r="CA16" s="852"/>
      <c r="CB16" s="852"/>
      <c r="CC16" s="852"/>
      <c r="CD16" s="852"/>
      <c r="CE16" s="852"/>
      <c r="CF16" s="852"/>
      <c r="CG16" s="85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5"/>
    </row>
    <row r="17" spans="1:131" s="256" customFormat="1" ht="26.25" customHeight="1">
      <c r="A17" s="262">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53"/>
      <c r="BA17" s="253"/>
      <c r="BB17" s="253"/>
      <c r="BC17" s="253"/>
      <c r="BD17" s="253"/>
      <c r="BE17" s="254"/>
      <c r="BF17" s="254"/>
      <c r="BG17" s="254"/>
      <c r="BH17" s="254"/>
      <c r="BI17" s="254"/>
      <c r="BJ17" s="254"/>
      <c r="BK17" s="254"/>
      <c r="BL17" s="254"/>
      <c r="BM17" s="254"/>
      <c r="BN17" s="254"/>
      <c r="BO17" s="254"/>
      <c r="BP17" s="254"/>
      <c r="BQ17" s="263">
        <v>11</v>
      </c>
      <c r="BR17" s="264"/>
      <c r="BS17" s="851"/>
      <c r="BT17" s="852"/>
      <c r="BU17" s="852"/>
      <c r="BV17" s="852"/>
      <c r="BW17" s="852"/>
      <c r="BX17" s="852"/>
      <c r="BY17" s="852"/>
      <c r="BZ17" s="852"/>
      <c r="CA17" s="852"/>
      <c r="CB17" s="852"/>
      <c r="CC17" s="852"/>
      <c r="CD17" s="852"/>
      <c r="CE17" s="852"/>
      <c r="CF17" s="852"/>
      <c r="CG17" s="85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5"/>
    </row>
    <row r="18" spans="1:131" s="256" customFormat="1" ht="26.25" customHeight="1">
      <c r="A18" s="262">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53"/>
      <c r="BA18" s="253"/>
      <c r="BB18" s="253"/>
      <c r="BC18" s="253"/>
      <c r="BD18" s="253"/>
      <c r="BE18" s="254"/>
      <c r="BF18" s="254"/>
      <c r="BG18" s="254"/>
      <c r="BH18" s="254"/>
      <c r="BI18" s="254"/>
      <c r="BJ18" s="254"/>
      <c r="BK18" s="254"/>
      <c r="BL18" s="254"/>
      <c r="BM18" s="254"/>
      <c r="BN18" s="254"/>
      <c r="BO18" s="254"/>
      <c r="BP18" s="254"/>
      <c r="BQ18" s="263">
        <v>12</v>
      </c>
      <c r="BR18" s="264"/>
      <c r="BS18" s="851"/>
      <c r="BT18" s="852"/>
      <c r="BU18" s="852"/>
      <c r="BV18" s="852"/>
      <c r="BW18" s="852"/>
      <c r="BX18" s="852"/>
      <c r="BY18" s="852"/>
      <c r="BZ18" s="852"/>
      <c r="CA18" s="852"/>
      <c r="CB18" s="852"/>
      <c r="CC18" s="852"/>
      <c r="CD18" s="852"/>
      <c r="CE18" s="852"/>
      <c r="CF18" s="852"/>
      <c r="CG18" s="85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5"/>
    </row>
    <row r="19" spans="1:131" s="256" customFormat="1" ht="26.25" customHeight="1">
      <c r="A19" s="262">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53"/>
      <c r="BA19" s="253"/>
      <c r="BB19" s="253"/>
      <c r="BC19" s="253"/>
      <c r="BD19" s="253"/>
      <c r="BE19" s="254"/>
      <c r="BF19" s="254"/>
      <c r="BG19" s="254"/>
      <c r="BH19" s="254"/>
      <c r="BI19" s="254"/>
      <c r="BJ19" s="254"/>
      <c r="BK19" s="254"/>
      <c r="BL19" s="254"/>
      <c r="BM19" s="254"/>
      <c r="BN19" s="254"/>
      <c r="BO19" s="254"/>
      <c r="BP19" s="254"/>
      <c r="BQ19" s="263">
        <v>13</v>
      </c>
      <c r="BR19" s="264"/>
      <c r="BS19" s="851"/>
      <c r="BT19" s="852"/>
      <c r="BU19" s="852"/>
      <c r="BV19" s="852"/>
      <c r="BW19" s="852"/>
      <c r="BX19" s="852"/>
      <c r="BY19" s="852"/>
      <c r="BZ19" s="852"/>
      <c r="CA19" s="852"/>
      <c r="CB19" s="852"/>
      <c r="CC19" s="852"/>
      <c r="CD19" s="852"/>
      <c r="CE19" s="852"/>
      <c r="CF19" s="852"/>
      <c r="CG19" s="85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5"/>
    </row>
    <row r="20" spans="1:131" s="256" customFormat="1" ht="26.25" customHeight="1">
      <c r="A20" s="262">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53"/>
      <c r="BA20" s="253"/>
      <c r="BB20" s="253"/>
      <c r="BC20" s="253"/>
      <c r="BD20" s="253"/>
      <c r="BE20" s="254"/>
      <c r="BF20" s="254"/>
      <c r="BG20" s="254"/>
      <c r="BH20" s="254"/>
      <c r="BI20" s="254"/>
      <c r="BJ20" s="254"/>
      <c r="BK20" s="254"/>
      <c r="BL20" s="254"/>
      <c r="BM20" s="254"/>
      <c r="BN20" s="254"/>
      <c r="BO20" s="254"/>
      <c r="BP20" s="254"/>
      <c r="BQ20" s="263">
        <v>14</v>
      </c>
      <c r="BR20" s="264"/>
      <c r="BS20" s="851"/>
      <c r="BT20" s="852"/>
      <c r="BU20" s="852"/>
      <c r="BV20" s="852"/>
      <c r="BW20" s="852"/>
      <c r="BX20" s="852"/>
      <c r="BY20" s="852"/>
      <c r="BZ20" s="852"/>
      <c r="CA20" s="852"/>
      <c r="CB20" s="852"/>
      <c r="CC20" s="852"/>
      <c r="CD20" s="852"/>
      <c r="CE20" s="852"/>
      <c r="CF20" s="852"/>
      <c r="CG20" s="85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5"/>
    </row>
    <row r="21" spans="1:131" s="256" customFormat="1" ht="26.25" customHeight="1" thickBot="1">
      <c r="A21" s="262">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53"/>
      <c r="BA21" s="253"/>
      <c r="BB21" s="253"/>
      <c r="BC21" s="253"/>
      <c r="BD21" s="253"/>
      <c r="BE21" s="254"/>
      <c r="BF21" s="254"/>
      <c r="BG21" s="254"/>
      <c r="BH21" s="254"/>
      <c r="BI21" s="254"/>
      <c r="BJ21" s="254"/>
      <c r="BK21" s="254"/>
      <c r="BL21" s="254"/>
      <c r="BM21" s="254"/>
      <c r="BN21" s="254"/>
      <c r="BO21" s="254"/>
      <c r="BP21" s="254"/>
      <c r="BQ21" s="263">
        <v>15</v>
      </c>
      <c r="BR21" s="264"/>
      <c r="BS21" s="851"/>
      <c r="BT21" s="852"/>
      <c r="BU21" s="852"/>
      <c r="BV21" s="852"/>
      <c r="BW21" s="852"/>
      <c r="BX21" s="852"/>
      <c r="BY21" s="852"/>
      <c r="BZ21" s="852"/>
      <c r="CA21" s="852"/>
      <c r="CB21" s="852"/>
      <c r="CC21" s="852"/>
      <c r="CD21" s="852"/>
      <c r="CE21" s="852"/>
      <c r="CF21" s="852"/>
      <c r="CG21" s="85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5"/>
    </row>
    <row r="22" spans="1:131" s="256" customFormat="1" ht="26.25" customHeight="1">
      <c r="A22" s="262">
        <v>16</v>
      </c>
      <c r="B22" s="838"/>
      <c r="C22" s="839"/>
      <c r="D22" s="839"/>
      <c r="E22" s="839"/>
      <c r="F22" s="839"/>
      <c r="G22" s="839"/>
      <c r="H22" s="839"/>
      <c r="I22" s="839"/>
      <c r="J22" s="839"/>
      <c r="K22" s="839"/>
      <c r="L22" s="839"/>
      <c r="M22" s="839"/>
      <c r="N22" s="839"/>
      <c r="O22" s="839"/>
      <c r="P22" s="840"/>
      <c r="Q22" s="870"/>
      <c r="R22" s="871"/>
      <c r="S22" s="871"/>
      <c r="T22" s="871"/>
      <c r="U22" s="871"/>
      <c r="V22" s="871"/>
      <c r="W22" s="871"/>
      <c r="X22" s="871"/>
      <c r="Y22" s="871"/>
      <c r="Z22" s="871"/>
      <c r="AA22" s="871"/>
      <c r="AB22" s="871"/>
      <c r="AC22" s="871"/>
      <c r="AD22" s="871"/>
      <c r="AE22" s="872"/>
      <c r="AF22" s="844"/>
      <c r="AG22" s="845"/>
      <c r="AH22" s="845"/>
      <c r="AI22" s="845"/>
      <c r="AJ22" s="846"/>
      <c r="AK22" s="885"/>
      <c r="AL22" s="886"/>
      <c r="AM22" s="886"/>
      <c r="AN22" s="886"/>
      <c r="AO22" s="886"/>
      <c r="AP22" s="886"/>
      <c r="AQ22" s="886"/>
      <c r="AR22" s="886"/>
      <c r="AS22" s="886"/>
      <c r="AT22" s="886"/>
      <c r="AU22" s="887"/>
      <c r="AV22" s="887"/>
      <c r="AW22" s="887"/>
      <c r="AX22" s="887"/>
      <c r="AY22" s="888"/>
      <c r="AZ22" s="889" t="s">
        <v>394</v>
      </c>
      <c r="BA22" s="889"/>
      <c r="BB22" s="889"/>
      <c r="BC22" s="889"/>
      <c r="BD22" s="890"/>
      <c r="BE22" s="254"/>
      <c r="BF22" s="254"/>
      <c r="BG22" s="254"/>
      <c r="BH22" s="254"/>
      <c r="BI22" s="254"/>
      <c r="BJ22" s="254"/>
      <c r="BK22" s="254"/>
      <c r="BL22" s="254"/>
      <c r="BM22" s="254"/>
      <c r="BN22" s="254"/>
      <c r="BO22" s="254"/>
      <c r="BP22" s="254"/>
      <c r="BQ22" s="263">
        <v>16</v>
      </c>
      <c r="BR22" s="264"/>
      <c r="BS22" s="851"/>
      <c r="BT22" s="852"/>
      <c r="BU22" s="852"/>
      <c r="BV22" s="852"/>
      <c r="BW22" s="852"/>
      <c r="BX22" s="852"/>
      <c r="BY22" s="852"/>
      <c r="BZ22" s="852"/>
      <c r="CA22" s="852"/>
      <c r="CB22" s="852"/>
      <c r="CC22" s="852"/>
      <c r="CD22" s="852"/>
      <c r="CE22" s="852"/>
      <c r="CF22" s="852"/>
      <c r="CG22" s="85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5"/>
    </row>
    <row r="23" spans="1:131" s="256" customFormat="1" ht="26.25" customHeight="1" thickBot="1">
      <c r="A23" s="265" t="s">
        <v>395</v>
      </c>
      <c r="B23" s="873" t="s">
        <v>396</v>
      </c>
      <c r="C23" s="874"/>
      <c r="D23" s="874"/>
      <c r="E23" s="874"/>
      <c r="F23" s="874"/>
      <c r="G23" s="874"/>
      <c r="H23" s="874"/>
      <c r="I23" s="874"/>
      <c r="J23" s="874"/>
      <c r="K23" s="874"/>
      <c r="L23" s="874"/>
      <c r="M23" s="874"/>
      <c r="N23" s="874"/>
      <c r="O23" s="874"/>
      <c r="P23" s="875"/>
      <c r="Q23" s="876">
        <v>28648</v>
      </c>
      <c r="R23" s="877"/>
      <c r="S23" s="877"/>
      <c r="T23" s="877"/>
      <c r="U23" s="877"/>
      <c r="V23" s="877">
        <v>28176</v>
      </c>
      <c r="W23" s="877"/>
      <c r="X23" s="877"/>
      <c r="Y23" s="877"/>
      <c r="Z23" s="877"/>
      <c r="AA23" s="877">
        <v>472</v>
      </c>
      <c r="AB23" s="877"/>
      <c r="AC23" s="877"/>
      <c r="AD23" s="877"/>
      <c r="AE23" s="878"/>
      <c r="AF23" s="879">
        <v>439</v>
      </c>
      <c r="AG23" s="877"/>
      <c r="AH23" s="877"/>
      <c r="AI23" s="877"/>
      <c r="AJ23" s="880"/>
      <c r="AK23" s="881"/>
      <c r="AL23" s="882"/>
      <c r="AM23" s="882"/>
      <c r="AN23" s="882"/>
      <c r="AO23" s="882"/>
      <c r="AP23" s="877">
        <v>29972</v>
      </c>
      <c r="AQ23" s="877"/>
      <c r="AR23" s="877"/>
      <c r="AS23" s="877"/>
      <c r="AT23" s="877"/>
      <c r="AU23" s="883"/>
      <c r="AV23" s="883"/>
      <c r="AW23" s="883"/>
      <c r="AX23" s="883"/>
      <c r="AY23" s="884"/>
      <c r="AZ23" s="892" t="s">
        <v>127</v>
      </c>
      <c r="BA23" s="893"/>
      <c r="BB23" s="893"/>
      <c r="BC23" s="893"/>
      <c r="BD23" s="894"/>
      <c r="BE23" s="254"/>
      <c r="BF23" s="254"/>
      <c r="BG23" s="254"/>
      <c r="BH23" s="254"/>
      <c r="BI23" s="254"/>
      <c r="BJ23" s="254"/>
      <c r="BK23" s="254"/>
      <c r="BL23" s="254"/>
      <c r="BM23" s="254"/>
      <c r="BN23" s="254"/>
      <c r="BO23" s="254"/>
      <c r="BP23" s="254"/>
      <c r="BQ23" s="263">
        <v>17</v>
      </c>
      <c r="BR23" s="264"/>
      <c r="BS23" s="851"/>
      <c r="BT23" s="852"/>
      <c r="BU23" s="852"/>
      <c r="BV23" s="852"/>
      <c r="BW23" s="852"/>
      <c r="BX23" s="852"/>
      <c r="BY23" s="852"/>
      <c r="BZ23" s="852"/>
      <c r="CA23" s="852"/>
      <c r="CB23" s="852"/>
      <c r="CC23" s="852"/>
      <c r="CD23" s="852"/>
      <c r="CE23" s="852"/>
      <c r="CF23" s="852"/>
      <c r="CG23" s="85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5"/>
    </row>
    <row r="24" spans="1:131" s="256" customFormat="1" ht="26.25" customHeight="1">
      <c r="A24" s="891" t="s">
        <v>397</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3"/>
      <c r="BA24" s="253"/>
      <c r="BB24" s="253"/>
      <c r="BC24" s="253"/>
      <c r="BD24" s="253"/>
      <c r="BE24" s="254"/>
      <c r="BF24" s="254"/>
      <c r="BG24" s="254"/>
      <c r="BH24" s="254"/>
      <c r="BI24" s="254"/>
      <c r="BJ24" s="254"/>
      <c r="BK24" s="254"/>
      <c r="BL24" s="254"/>
      <c r="BM24" s="254"/>
      <c r="BN24" s="254"/>
      <c r="BO24" s="254"/>
      <c r="BP24" s="254"/>
      <c r="BQ24" s="263">
        <v>18</v>
      </c>
      <c r="BR24" s="264"/>
      <c r="BS24" s="851"/>
      <c r="BT24" s="852"/>
      <c r="BU24" s="852"/>
      <c r="BV24" s="852"/>
      <c r="BW24" s="852"/>
      <c r="BX24" s="852"/>
      <c r="BY24" s="852"/>
      <c r="BZ24" s="852"/>
      <c r="CA24" s="852"/>
      <c r="CB24" s="852"/>
      <c r="CC24" s="852"/>
      <c r="CD24" s="852"/>
      <c r="CE24" s="852"/>
      <c r="CF24" s="852"/>
      <c r="CG24" s="85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5"/>
    </row>
    <row r="25" spans="1:131" s="248" customFormat="1" ht="26.25" customHeight="1" thickBot="1">
      <c r="A25" s="832" t="s">
        <v>398</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53"/>
      <c r="BK25" s="253"/>
      <c r="BL25" s="253"/>
      <c r="BM25" s="253"/>
      <c r="BN25" s="253"/>
      <c r="BO25" s="266"/>
      <c r="BP25" s="266"/>
      <c r="BQ25" s="263">
        <v>19</v>
      </c>
      <c r="BR25" s="264"/>
      <c r="BS25" s="851"/>
      <c r="BT25" s="852"/>
      <c r="BU25" s="852"/>
      <c r="BV25" s="852"/>
      <c r="BW25" s="852"/>
      <c r="BX25" s="852"/>
      <c r="BY25" s="852"/>
      <c r="BZ25" s="852"/>
      <c r="CA25" s="852"/>
      <c r="CB25" s="852"/>
      <c r="CC25" s="852"/>
      <c r="CD25" s="852"/>
      <c r="CE25" s="852"/>
      <c r="CF25" s="852"/>
      <c r="CG25" s="85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7"/>
    </row>
    <row r="26" spans="1:131" s="248" customFormat="1" ht="26.25" customHeight="1">
      <c r="A26" s="823" t="s">
        <v>373</v>
      </c>
      <c r="B26" s="824"/>
      <c r="C26" s="824"/>
      <c r="D26" s="824"/>
      <c r="E26" s="824"/>
      <c r="F26" s="824"/>
      <c r="G26" s="824"/>
      <c r="H26" s="824"/>
      <c r="I26" s="824"/>
      <c r="J26" s="824"/>
      <c r="K26" s="824"/>
      <c r="L26" s="824"/>
      <c r="M26" s="824"/>
      <c r="N26" s="824"/>
      <c r="O26" s="824"/>
      <c r="P26" s="825"/>
      <c r="Q26" s="800" t="s">
        <v>399</v>
      </c>
      <c r="R26" s="801"/>
      <c r="S26" s="801"/>
      <c r="T26" s="801"/>
      <c r="U26" s="802"/>
      <c r="V26" s="800" t="s">
        <v>400</v>
      </c>
      <c r="W26" s="801"/>
      <c r="X26" s="801"/>
      <c r="Y26" s="801"/>
      <c r="Z26" s="802"/>
      <c r="AA26" s="800" t="s">
        <v>401</v>
      </c>
      <c r="AB26" s="801"/>
      <c r="AC26" s="801"/>
      <c r="AD26" s="801"/>
      <c r="AE26" s="801"/>
      <c r="AF26" s="895" t="s">
        <v>402</v>
      </c>
      <c r="AG26" s="896"/>
      <c r="AH26" s="896"/>
      <c r="AI26" s="896"/>
      <c r="AJ26" s="897"/>
      <c r="AK26" s="801" t="s">
        <v>403</v>
      </c>
      <c r="AL26" s="801"/>
      <c r="AM26" s="801"/>
      <c r="AN26" s="801"/>
      <c r="AO26" s="802"/>
      <c r="AP26" s="800" t="s">
        <v>404</v>
      </c>
      <c r="AQ26" s="801"/>
      <c r="AR26" s="801"/>
      <c r="AS26" s="801"/>
      <c r="AT26" s="802"/>
      <c r="AU26" s="800" t="s">
        <v>405</v>
      </c>
      <c r="AV26" s="801"/>
      <c r="AW26" s="801"/>
      <c r="AX26" s="801"/>
      <c r="AY26" s="802"/>
      <c r="AZ26" s="800" t="s">
        <v>406</v>
      </c>
      <c r="BA26" s="801"/>
      <c r="BB26" s="801"/>
      <c r="BC26" s="801"/>
      <c r="BD26" s="802"/>
      <c r="BE26" s="800" t="s">
        <v>380</v>
      </c>
      <c r="BF26" s="801"/>
      <c r="BG26" s="801"/>
      <c r="BH26" s="801"/>
      <c r="BI26" s="812"/>
      <c r="BJ26" s="253"/>
      <c r="BK26" s="253"/>
      <c r="BL26" s="253"/>
      <c r="BM26" s="253"/>
      <c r="BN26" s="253"/>
      <c r="BO26" s="266"/>
      <c r="BP26" s="266"/>
      <c r="BQ26" s="263">
        <v>20</v>
      </c>
      <c r="BR26" s="264"/>
      <c r="BS26" s="851"/>
      <c r="BT26" s="852"/>
      <c r="BU26" s="852"/>
      <c r="BV26" s="852"/>
      <c r="BW26" s="852"/>
      <c r="BX26" s="852"/>
      <c r="BY26" s="852"/>
      <c r="BZ26" s="852"/>
      <c r="CA26" s="852"/>
      <c r="CB26" s="852"/>
      <c r="CC26" s="852"/>
      <c r="CD26" s="852"/>
      <c r="CE26" s="852"/>
      <c r="CF26" s="852"/>
      <c r="CG26" s="85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7"/>
    </row>
    <row r="27" spans="1:131" s="248" customFormat="1" ht="26.25" customHeight="1" thickBot="1">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8"/>
      <c r="AG27" s="899"/>
      <c r="AH27" s="899"/>
      <c r="AI27" s="899"/>
      <c r="AJ27" s="900"/>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53"/>
      <c r="BK27" s="253"/>
      <c r="BL27" s="253"/>
      <c r="BM27" s="253"/>
      <c r="BN27" s="253"/>
      <c r="BO27" s="266"/>
      <c r="BP27" s="266"/>
      <c r="BQ27" s="263">
        <v>21</v>
      </c>
      <c r="BR27" s="264"/>
      <c r="BS27" s="851"/>
      <c r="BT27" s="852"/>
      <c r="BU27" s="852"/>
      <c r="BV27" s="852"/>
      <c r="BW27" s="852"/>
      <c r="BX27" s="852"/>
      <c r="BY27" s="852"/>
      <c r="BZ27" s="852"/>
      <c r="CA27" s="852"/>
      <c r="CB27" s="852"/>
      <c r="CC27" s="852"/>
      <c r="CD27" s="852"/>
      <c r="CE27" s="852"/>
      <c r="CF27" s="852"/>
      <c r="CG27" s="85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7"/>
    </row>
    <row r="28" spans="1:131" s="248" customFormat="1" ht="26.25" customHeight="1" thickTop="1">
      <c r="A28" s="267">
        <v>1</v>
      </c>
      <c r="B28" s="814" t="s">
        <v>407</v>
      </c>
      <c r="C28" s="815"/>
      <c r="D28" s="815"/>
      <c r="E28" s="815"/>
      <c r="F28" s="815"/>
      <c r="G28" s="815"/>
      <c r="H28" s="815"/>
      <c r="I28" s="815"/>
      <c r="J28" s="815"/>
      <c r="K28" s="815"/>
      <c r="L28" s="815"/>
      <c r="M28" s="815"/>
      <c r="N28" s="815"/>
      <c r="O28" s="815"/>
      <c r="P28" s="816"/>
      <c r="Q28" s="905">
        <v>6521</v>
      </c>
      <c r="R28" s="906"/>
      <c r="S28" s="906"/>
      <c r="T28" s="906"/>
      <c r="U28" s="906"/>
      <c r="V28" s="906">
        <v>6345</v>
      </c>
      <c r="W28" s="906"/>
      <c r="X28" s="906"/>
      <c r="Y28" s="906"/>
      <c r="Z28" s="906"/>
      <c r="AA28" s="906">
        <v>175</v>
      </c>
      <c r="AB28" s="906"/>
      <c r="AC28" s="906"/>
      <c r="AD28" s="906"/>
      <c r="AE28" s="907"/>
      <c r="AF28" s="908">
        <v>175</v>
      </c>
      <c r="AG28" s="906"/>
      <c r="AH28" s="906"/>
      <c r="AI28" s="906"/>
      <c r="AJ28" s="909"/>
      <c r="AK28" s="910">
        <v>583</v>
      </c>
      <c r="AL28" s="901"/>
      <c r="AM28" s="901"/>
      <c r="AN28" s="901"/>
      <c r="AO28" s="901"/>
      <c r="AP28" s="901" t="s">
        <v>588</v>
      </c>
      <c r="AQ28" s="901"/>
      <c r="AR28" s="901"/>
      <c r="AS28" s="901"/>
      <c r="AT28" s="901"/>
      <c r="AU28" s="901" t="s">
        <v>588</v>
      </c>
      <c r="AV28" s="901"/>
      <c r="AW28" s="901"/>
      <c r="AX28" s="901"/>
      <c r="AY28" s="901"/>
      <c r="AZ28" s="902" t="s">
        <v>588</v>
      </c>
      <c r="BA28" s="902"/>
      <c r="BB28" s="902"/>
      <c r="BC28" s="902"/>
      <c r="BD28" s="902"/>
      <c r="BE28" s="903"/>
      <c r="BF28" s="903"/>
      <c r="BG28" s="903"/>
      <c r="BH28" s="903"/>
      <c r="BI28" s="904"/>
      <c r="BJ28" s="253"/>
      <c r="BK28" s="253"/>
      <c r="BL28" s="253"/>
      <c r="BM28" s="253"/>
      <c r="BN28" s="253"/>
      <c r="BO28" s="266"/>
      <c r="BP28" s="266"/>
      <c r="BQ28" s="263">
        <v>22</v>
      </c>
      <c r="BR28" s="264"/>
      <c r="BS28" s="851"/>
      <c r="BT28" s="852"/>
      <c r="BU28" s="852"/>
      <c r="BV28" s="852"/>
      <c r="BW28" s="852"/>
      <c r="BX28" s="852"/>
      <c r="BY28" s="852"/>
      <c r="BZ28" s="852"/>
      <c r="CA28" s="852"/>
      <c r="CB28" s="852"/>
      <c r="CC28" s="852"/>
      <c r="CD28" s="852"/>
      <c r="CE28" s="852"/>
      <c r="CF28" s="852"/>
      <c r="CG28" s="85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7"/>
    </row>
    <row r="29" spans="1:131" s="248" customFormat="1" ht="26.25" customHeight="1">
      <c r="A29" s="267">
        <v>2</v>
      </c>
      <c r="B29" s="838" t="s">
        <v>408</v>
      </c>
      <c r="C29" s="839"/>
      <c r="D29" s="839"/>
      <c r="E29" s="839"/>
      <c r="F29" s="839"/>
      <c r="G29" s="839"/>
      <c r="H29" s="839"/>
      <c r="I29" s="839"/>
      <c r="J29" s="839"/>
      <c r="K29" s="839"/>
      <c r="L29" s="839"/>
      <c r="M29" s="839"/>
      <c r="N29" s="839"/>
      <c r="O29" s="839"/>
      <c r="P29" s="840"/>
      <c r="Q29" s="841">
        <v>6252</v>
      </c>
      <c r="R29" s="842"/>
      <c r="S29" s="842"/>
      <c r="T29" s="842"/>
      <c r="U29" s="842"/>
      <c r="V29" s="842">
        <v>6014</v>
      </c>
      <c r="W29" s="842"/>
      <c r="X29" s="842"/>
      <c r="Y29" s="842"/>
      <c r="Z29" s="842"/>
      <c r="AA29" s="842">
        <v>238</v>
      </c>
      <c r="AB29" s="842"/>
      <c r="AC29" s="842"/>
      <c r="AD29" s="842"/>
      <c r="AE29" s="843"/>
      <c r="AF29" s="844">
        <v>238</v>
      </c>
      <c r="AG29" s="845"/>
      <c r="AH29" s="845"/>
      <c r="AI29" s="845"/>
      <c r="AJ29" s="846"/>
      <c r="AK29" s="913">
        <v>997</v>
      </c>
      <c r="AL29" s="914"/>
      <c r="AM29" s="914"/>
      <c r="AN29" s="914"/>
      <c r="AO29" s="914"/>
      <c r="AP29" s="914" t="s">
        <v>588</v>
      </c>
      <c r="AQ29" s="914"/>
      <c r="AR29" s="914"/>
      <c r="AS29" s="914"/>
      <c r="AT29" s="914"/>
      <c r="AU29" s="914" t="s">
        <v>588</v>
      </c>
      <c r="AV29" s="914"/>
      <c r="AW29" s="914"/>
      <c r="AX29" s="914"/>
      <c r="AY29" s="914"/>
      <c r="AZ29" s="915" t="s">
        <v>588</v>
      </c>
      <c r="BA29" s="915"/>
      <c r="BB29" s="915"/>
      <c r="BC29" s="915"/>
      <c r="BD29" s="915"/>
      <c r="BE29" s="911"/>
      <c r="BF29" s="911"/>
      <c r="BG29" s="911"/>
      <c r="BH29" s="911"/>
      <c r="BI29" s="912"/>
      <c r="BJ29" s="253"/>
      <c r="BK29" s="253"/>
      <c r="BL29" s="253"/>
      <c r="BM29" s="253"/>
      <c r="BN29" s="253"/>
      <c r="BO29" s="266"/>
      <c r="BP29" s="266"/>
      <c r="BQ29" s="263">
        <v>23</v>
      </c>
      <c r="BR29" s="264"/>
      <c r="BS29" s="851"/>
      <c r="BT29" s="852"/>
      <c r="BU29" s="852"/>
      <c r="BV29" s="852"/>
      <c r="BW29" s="852"/>
      <c r="BX29" s="852"/>
      <c r="BY29" s="852"/>
      <c r="BZ29" s="852"/>
      <c r="CA29" s="852"/>
      <c r="CB29" s="852"/>
      <c r="CC29" s="852"/>
      <c r="CD29" s="852"/>
      <c r="CE29" s="852"/>
      <c r="CF29" s="852"/>
      <c r="CG29" s="85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7"/>
    </row>
    <row r="30" spans="1:131" s="248" customFormat="1" ht="26.25" customHeight="1">
      <c r="A30" s="267">
        <v>3</v>
      </c>
      <c r="B30" s="838" t="s">
        <v>409</v>
      </c>
      <c r="C30" s="839"/>
      <c r="D30" s="839"/>
      <c r="E30" s="839"/>
      <c r="F30" s="839"/>
      <c r="G30" s="839"/>
      <c r="H30" s="839"/>
      <c r="I30" s="839"/>
      <c r="J30" s="839"/>
      <c r="K30" s="839"/>
      <c r="L30" s="839"/>
      <c r="M30" s="839"/>
      <c r="N30" s="839"/>
      <c r="O30" s="839"/>
      <c r="P30" s="840"/>
      <c r="Q30" s="841">
        <v>35</v>
      </c>
      <c r="R30" s="842"/>
      <c r="S30" s="842"/>
      <c r="T30" s="842"/>
      <c r="U30" s="842"/>
      <c r="V30" s="842">
        <v>30</v>
      </c>
      <c r="W30" s="842"/>
      <c r="X30" s="842"/>
      <c r="Y30" s="842"/>
      <c r="Z30" s="842"/>
      <c r="AA30" s="842">
        <v>5</v>
      </c>
      <c r="AB30" s="842"/>
      <c r="AC30" s="842"/>
      <c r="AD30" s="842"/>
      <c r="AE30" s="843"/>
      <c r="AF30" s="844">
        <v>5</v>
      </c>
      <c r="AG30" s="845"/>
      <c r="AH30" s="845"/>
      <c r="AI30" s="845"/>
      <c r="AJ30" s="846"/>
      <c r="AK30" s="913">
        <v>16</v>
      </c>
      <c r="AL30" s="914"/>
      <c r="AM30" s="914"/>
      <c r="AN30" s="914"/>
      <c r="AO30" s="914"/>
      <c r="AP30" s="914" t="s">
        <v>588</v>
      </c>
      <c r="AQ30" s="914"/>
      <c r="AR30" s="914"/>
      <c r="AS30" s="914"/>
      <c r="AT30" s="914"/>
      <c r="AU30" s="914" t="s">
        <v>588</v>
      </c>
      <c r="AV30" s="914"/>
      <c r="AW30" s="914"/>
      <c r="AX30" s="914"/>
      <c r="AY30" s="914"/>
      <c r="AZ30" s="915" t="s">
        <v>588</v>
      </c>
      <c r="BA30" s="915"/>
      <c r="BB30" s="915"/>
      <c r="BC30" s="915"/>
      <c r="BD30" s="915"/>
      <c r="BE30" s="911"/>
      <c r="BF30" s="911"/>
      <c r="BG30" s="911"/>
      <c r="BH30" s="911"/>
      <c r="BI30" s="912"/>
      <c r="BJ30" s="253"/>
      <c r="BK30" s="253"/>
      <c r="BL30" s="253"/>
      <c r="BM30" s="253"/>
      <c r="BN30" s="253"/>
      <c r="BO30" s="266"/>
      <c r="BP30" s="266"/>
      <c r="BQ30" s="263">
        <v>24</v>
      </c>
      <c r="BR30" s="264"/>
      <c r="BS30" s="851"/>
      <c r="BT30" s="852"/>
      <c r="BU30" s="852"/>
      <c r="BV30" s="852"/>
      <c r="BW30" s="852"/>
      <c r="BX30" s="852"/>
      <c r="BY30" s="852"/>
      <c r="BZ30" s="852"/>
      <c r="CA30" s="852"/>
      <c r="CB30" s="852"/>
      <c r="CC30" s="852"/>
      <c r="CD30" s="852"/>
      <c r="CE30" s="852"/>
      <c r="CF30" s="852"/>
      <c r="CG30" s="85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7"/>
    </row>
    <row r="31" spans="1:131" s="248" customFormat="1" ht="26.25" customHeight="1">
      <c r="A31" s="267">
        <v>4</v>
      </c>
      <c r="B31" s="838" t="s">
        <v>410</v>
      </c>
      <c r="C31" s="839"/>
      <c r="D31" s="839"/>
      <c r="E31" s="839"/>
      <c r="F31" s="839"/>
      <c r="G31" s="839"/>
      <c r="H31" s="839"/>
      <c r="I31" s="839"/>
      <c r="J31" s="839"/>
      <c r="K31" s="839"/>
      <c r="L31" s="839"/>
      <c r="M31" s="839"/>
      <c r="N31" s="839"/>
      <c r="O31" s="839"/>
      <c r="P31" s="840"/>
      <c r="Q31" s="841">
        <v>1325</v>
      </c>
      <c r="R31" s="842"/>
      <c r="S31" s="842"/>
      <c r="T31" s="842"/>
      <c r="U31" s="842"/>
      <c r="V31" s="842">
        <v>1324</v>
      </c>
      <c r="W31" s="842"/>
      <c r="X31" s="842"/>
      <c r="Y31" s="842"/>
      <c r="Z31" s="842"/>
      <c r="AA31" s="842">
        <v>2</v>
      </c>
      <c r="AB31" s="842"/>
      <c r="AC31" s="842"/>
      <c r="AD31" s="842"/>
      <c r="AE31" s="843"/>
      <c r="AF31" s="844">
        <v>2</v>
      </c>
      <c r="AG31" s="845"/>
      <c r="AH31" s="845"/>
      <c r="AI31" s="845"/>
      <c r="AJ31" s="846"/>
      <c r="AK31" s="913">
        <v>875</v>
      </c>
      <c r="AL31" s="914"/>
      <c r="AM31" s="914"/>
      <c r="AN31" s="914"/>
      <c r="AO31" s="914"/>
      <c r="AP31" s="914" t="s">
        <v>588</v>
      </c>
      <c r="AQ31" s="914"/>
      <c r="AR31" s="914"/>
      <c r="AS31" s="914"/>
      <c r="AT31" s="914"/>
      <c r="AU31" s="914" t="s">
        <v>588</v>
      </c>
      <c r="AV31" s="914"/>
      <c r="AW31" s="914"/>
      <c r="AX31" s="914"/>
      <c r="AY31" s="914"/>
      <c r="AZ31" s="915" t="s">
        <v>588</v>
      </c>
      <c r="BA31" s="915"/>
      <c r="BB31" s="915"/>
      <c r="BC31" s="915"/>
      <c r="BD31" s="915"/>
      <c r="BE31" s="911"/>
      <c r="BF31" s="911"/>
      <c r="BG31" s="911"/>
      <c r="BH31" s="911"/>
      <c r="BI31" s="912"/>
      <c r="BJ31" s="253"/>
      <c r="BK31" s="253"/>
      <c r="BL31" s="253"/>
      <c r="BM31" s="253"/>
      <c r="BN31" s="253"/>
      <c r="BO31" s="266"/>
      <c r="BP31" s="266"/>
      <c r="BQ31" s="263">
        <v>25</v>
      </c>
      <c r="BR31" s="264"/>
      <c r="BS31" s="851"/>
      <c r="BT31" s="852"/>
      <c r="BU31" s="852"/>
      <c r="BV31" s="852"/>
      <c r="BW31" s="852"/>
      <c r="BX31" s="852"/>
      <c r="BY31" s="852"/>
      <c r="BZ31" s="852"/>
      <c r="CA31" s="852"/>
      <c r="CB31" s="852"/>
      <c r="CC31" s="852"/>
      <c r="CD31" s="852"/>
      <c r="CE31" s="852"/>
      <c r="CF31" s="852"/>
      <c r="CG31" s="85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7"/>
    </row>
    <row r="32" spans="1:131" s="248" customFormat="1" ht="26.25" customHeight="1">
      <c r="A32" s="267">
        <v>5</v>
      </c>
      <c r="B32" s="838" t="s">
        <v>411</v>
      </c>
      <c r="C32" s="839"/>
      <c r="D32" s="839"/>
      <c r="E32" s="839"/>
      <c r="F32" s="839"/>
      <c r="G32" s="839"/>
      <c r="H32" s="839"/>
      <c r="I32" s="839"/>
      <c r="J32" s="839"/>
      <c r="K32" s="839"/>
      <c r="L32" s="839"/>
      <c r="M32" s="839"/>
      <c r="N32" s="839"/>
      <c r="O32" s="839"/>
      <c r="P32" s="840"/>
      <c r="Q32" s="841">
        <v>822</v>
      </c>
      <c r="R32" s="842"/>
      <c r="S32" s="842"/>
      <c r="T32" s="842"/>
      <c r="U32" s="842"/>
      <c r="V32" s="842">
        <v>818</v>
      </c>
      <c r="W32" s="842"/>
      <c r="X32" s="842"/>
      <c r="Y32" s="842"/>
      <c r="Z32" s="842"/>
      <c r="AA32" s="842">
        <v>4</v>
      </c>
      <c r="AB32" s="842"/>
      <c r="AC32" s="842"/>
      <c r="AD32" s="842"/>
      <c r="AE32" s="843"/>
      <c r="AF32" s="844">
        <v>586</v>
      </c>
      <c r="AG32" s="845"/>
      <c r="AH32" s="845"/>
      <c r="AI32" s="845"/>
      <c r="AJ32" s="846"/>
      <c r="AK32" s="913">
        <v>168</v>
      </c>
      <c r="AL32" s="914"/>
      <c r="AM32" s="914"/>
      <c r="AN32" s="914"/>
      <c r="AO32" s="914"/>
      <c r="AP32" s="914">
        <v>5267</v>
      </c>
      <c r="AQ32" s="914"/>
      <c r="AR32" s="914"/>
      <c r="AS32" s="914"/>
      <c r="AT32" s="914"/>
      <c r="AU32" s="914">
        <v>2328</v>
      </c>
      <c r="AV32" s="914"/>
      <c r="AW32" s="914"/>
      <c r="AX32" s="914"/>
      <c r="AY32" s="914"/>
      <c r="AZ32" s="915" t="s">
        <v>588</v>
      </c>
      <c r="BA32" s="915"/>
      <c r="BB32" s="915"/>
      <c r="BC32" s="915"/>
      <c r="BD32" s="915"/>
      <c r="BE32" s="911" t="s">
        <v>412</v>
      </c>
      <c r="BF32" s="911"/>
      <c r="BG32" s="911"/>
      <c r="BH32" s="911"/>
      <c r="BI32" s="912"/>
      <c r="BJ32" s="253"/>
      <c r="BK32" s="253"/>
      <c r="BL32" s="253"/>
      <c r="BM32" s="253"/>
      <c r="BN32" s="253"/>
      <c r="BO32" s="266"/>
      <c r="BP32" s="266"/>
      <c r="BQ32" s="263">
        <v>26</v>
      </c>
      <c r="BR32" s="264"/>
      <c r="BS32" s="851"/>
      <c r="BT32" s="852"/>
      <c r="BU32" s="852"/>
      <c r="BV32" s="852"/>
      <c r="BW32" s="852"/>
      <c r="BX32" s="852"/>
      <c r="BY32" s="852"/>
      <c r="BZ32" s="852"/>
      <c r="CA32" s="852"/>
      <c r="CB32" s="852"/>
      <c r="CC32" s="852"/>
      <c r="CD32" s="852"/>
      <c r="CE32" s="852"/>
      <c r="CF32" s="852"/>
      <c r="CG32" s="85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7"/>
    </row>
    <row r="33" spans="1:131" s="248" customFormat="1" ht="26.25" customHeight="1">
      <c r="A33" s="267">
        <v>6</v>
      </c>
      <c r="B33" s="838" t="s">
        <v>413</v>
      </c>
      <c r="C33" s="839"/>
      <c r="D33" s="839"/>
      <c r="E33" s="839"/>
      <c r="F33" s="839"/>
      <c r="G33" s="839"/>
      <c r="H33" s="839"/>
      <c r="I33" s="839"/>
      <c r="J33" s="839"/>
      <c r="K33" s="839"/>
      <c r="L33" s="839"/>
      <c r="M33" s="839"/>
      <c r="N33" s="839"/>
      <c r="O33" s="839"/>
      <c r="P33" s="840"/>
      <c r="Q33" s="841">
        <v>2409</v>
      </c>
      <c r="R33" s="842"/>
      <c r="S33" s="842"/>
      <c r="T33" s="842"/>
      <c r="U33" s="842"/>
      <c r="V33" s="842">
        <v>2528</v>
      </c>
      <c r="W33" s="842"/>
      <c r="X33" s="842"/>
      <c r="Y33" s="842"/>
      <c r="Z33" s="842"/>
      <c r="AA33" s="842">
        <v>-119</v>
      </c>
      <c r="AB33" s="842"/>
      <c r="AC33" s="842"/>
      <c r="AD33" s="842"/>
      <c r="AE33" s="843"/>
      <c r="AF33" s="844">
        <v>235</v>
      </c>
      <c r="AG33" s="845"/>
      <c r="AH33" s="845"/>
      <c r="AI33" s="845"/>
      <c r="AJ33" s="846"/>
      <c r="AK33" s="913">
        <v>388</v>
      </c>
      <c r="AL33" s="914"/>
      <c r="AM33" s="914"/>
      <c r="AN33" s="914"/>
      <c r="AO33" s="914"/>
      <c r="AP33" s="914">
        <v>2607</v>
      </c>
      <c r="AQ33" s="914"/>
      <c r="AR33" s="914"/>
      <c r="AS33" s="914"/>
      <c r="AT33" s="914"/>
      <c r="AU33" s="914">
        <v>1429</v>
      </c>
      <c r="AV33" s="914"/>
      <c r="AW33" s="914"/>
      <c r="AX33" s="914"/>
      <c r="AY33" s="914"/>
      <c r="AZ33" s="915" t="s">
        <v>588</v>
      </c>
      <c r="BA33" s="915"/>
      <c r="BB33" s="915"/>
      <c r="BC33" s="915"/>
      <c r="BD33" s="915"/>
      <c r="BE33" s="911" t="s">
        <v>414</v>
      </c>
      <c r="BF33" s="911"/>
      <c r="BG33" s="911"/>
      <c r="BH33" s="911"/>
      <c r="BI33" s="912"/>
      <c r="BJ33" s="253"/>
      <c r="BK33" s="253"/>
      <c r="BL33" s="253"/>
      <c r="BM33" s="253"/>
      <c r="BN33" s="253"/>
      <c r="BO33" s="266"/>
      <c r="BP33" s="266"/>
      <c r="BQ33" s="263">
        <v>27</v>
      </c>
      <c r="BR33" s="264"/>
      <c r="BS33" s="851"/>
      <c r="BT33" s="852"/>
      <c r="BU33" s="852"/>
      <c r="BV33" s="852"/>
      <c r="BW33" s="852"/>
      <c r="BX33" s="852"/>
      <c r="BY33" s="852"/>
      <c r="BZ33" s="852"/>
      <c r="CA33" s="852"/>
      <c r="CB33" s="852"/>
      <c r="CC33" s="852"/>
      <c r="CD33" s="852"/>
      <c r="CE33" s="852"/>
      <c r="CF33" s="852"/>
      <c r="CG33" s="85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7"/>
    </row>
    <row r="34" spans="1:131" s="248" customFormat="1" ht="26.25" customHeight="1">
      <c r="A34" s="267">
        <v>7</v>
      </c>
      <c r="B34" s="838" t="s">
        <v>415</v>
      </c>
      <c r="C34" s="839"/>
      <c r="D34" s="839"/>
      <c r="E34" s="839"/>
      <c r="F34" s="839"/>
      <c r="G34" s="839"/>
      <c r="H34" s="839"/>
      <c r="I34" s="839"/>
      <c r="J34" s="839"/>
      <c r="K34" s="839"/>
      <c r="L34" s="839"/>
      <c r="M34" s="839"/>
      <c r="N34" s="839"/>
      <c r="O34" s="839"/>
      <c r="P34" s="840"/>
      <c r="Q34" s="841">
        <v>223</v>
      </c>
      <c r="R34" s="842"/>
      <c r="S34" s="842"/>
      <c r="T34" s="842"/>
      <c r="U34" s="842"/>
      <c r="V34" s="842">
        <v>210</v>
      </c>
      <c r="W34" s="842"/>
      <c r="X34" s="842"/>
      <c r="Y34" s="842"/>
      <c r="Z34" s="842"/>
      <c r="AA34" s="842">
        <v>13</v>
      </c>
      <c r="AB34" s="842"/>
      <c r="AC34" s="842"/>
      <c r="AD34" s="842"/>
      <c r="AE34" s="843"/>
      <c r="AF34" s="844">
        <v>13</v>
      </c>
      <c r="AG34" s="845"/>
      <c r="AH34" s="845"/>
      <c r="AI34" s="845"/>
      <c r="AJ34" s="846"/>
      <c r="AK34" s="913">
        <v>154</v>
      </c>
      <c r="AL34" s="914"/>
      <c r="AM34" s="914"/>
      <c r="AN34" s="914"/>
      <c r="AO34" s="914"/>
      <c r="AP34" s="914">
        <v>763</v>
      </c>
      <c r="AQ34" s="914"/>
      <c r="AR34" s="914"/>
      <c r="AS34" s="914"/>
      <c r="AT34" s="914"/>
      <c r="AU34" s="914">
        <v>763</v>
      </c>
      <c r="AV34" s="914"/>
      <c r="AW34" s="914"/>
      <c r="AX34" s="914"/>
      <c r="AY34" s="914"/>
      <c r="AZ34" s="915" t="s">
        <v>588</v>
      </c>
      <c r="BA34" s="915"/>
      <c r="BB34" s="915"/>
      <c r="BC34" s="915"/>
      <c r="BD34" s="915"/>
      <c r="BE34" s="911" t="s">
        <v>416</v>
      </c>
      <c r="BF34" s="911"/>
      <c r="BG34" s="911"/>
      <c r="BH34" s="911"/>
      <c r="BI34" s="912"/>
      <c r="BJ34" s="253"/>
      <c r="BK34" s="253"/>
      <c r="BL34" s="253"/>
      <c r="BM34" s="253"/>
      <c r="BN34" s="253"/>
      <c r="BO34" s="266"/>
      <c r="BP34" s="266"/>
      <c r="BQ34" s="263">
        <v>28</v>
      </c>
      <c r="BR34" s="264"/>
      <c r="BS34" s="851"/>
      <c r="BT34" s="852"/>
      <c r="BU34" s="852"/>
      <c r="BV34" s="852"/>
      <c r="BW34" s="852"/>
      <c r="BX34" s="852"/>
      <c r="BY34" s="852"/>
      <c r="BZ34" s="852"/>
      <c r="CA34" s="852"/>
      <c r="CB34" s="852"/>
      <c r="CC34" s="852"/>
      <c r="CD34" s="852"/>
      <c r="CE34" s="852"/>
      <c r="CF34" s="852"/>
      <c r="CG34" s="85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7"/>
    </row>
    <row r="35" spans="1:131" s="248" customFormat="1" ht="26.25" customHeight="1">
      <c r="A35" s="267">
        <v>8</v>
      </c>
      <c r="B35" s="838" t="s">
        <v>417</v>
      </c>
      <c r="C35" s="839"/>
      <c r="D35" s="839"/>
      <c r="E35" s="839"/>
      <c r="F35" s="839"/>
      <c r="G35" s="839"/>
      <c r="H35" s="839"/>
      <c r="I35" s="839"/>
      <c r="J35" s="839"/>
      <c r="K35" s="839"/>
      <c r="L35" s="839"/>
      <c r="M35" s="839"/>
      <c r="N35" s="839"/>
      <c r="O35" s="839"/>
      <c r="P35" s="840"/>
      <c r="Q35" s="841">
        <v>767</v>
      </c>
      <c r="R35" s="842"/>
      <c r="S35" s="842"/>
      <c r="T35" s="842"/>
      <c r="U35" s="842"/>
      <c r="V35" s="842">
        <v>760</v>
      </c>
      <c r="W35" s="842"/>
      <c r="X35" s="842"/>
      <c r="Y35" s="842"/>
      <c r="Z35" s="842"/>
      <c r="AA35" s="842">
        <v>7</v>
      </c>
      <c r="AB35" s="842"/>
      <c r="AC35" s="842"/>
      <c r="AD35" s="842"/>
      <c r="AE35" s="843"/>
      <c r="AF35" s="844">
        <v>7</v>
      </c>
      <c r="AG35" s="845"/>
      <c r="AH35" s="845"/>
      <c r="AI35" s="845"/>
      <c r="AJ35" s="846"/>
      <c r="AK35" s="913">
        <v>269</v>
      </c>
      <c r="AL35" s="914"/>
      <c r="AM35" s="914"/>
      <c r="AN35" s="914"/>
      <c r="AO35" s="914"/>
      <c r="AP35" s="914">
        <v>4509</v>
      </c>
      <c r="AQ35" s="914"/>
      <c r="AR35" s="914"/>
      <c r="AS35" s="914"/>
      <c r="AT35" s="914"/>
      <c r="AU35" s="914">
        <v>4049</v>
      </c>
      <c r="AV35" s="914"/>
      <c r="AW35" s="914"/>
      <c r="AX35" s="914"/>
      <c r="AY35" s="914"/>
      <c r="AZ35" s="915" t="s">
        <v>589</v>
      </c>
      <c r="BA35" s="915"/>
      <c r="BB35" s="915"/>
      <c r="BC35" s="915"/>
      <c r="BD35" s="915"/>
      <c r="BE35" s="911" t="s">
        <v>418</v>
      </c>
      <c r="BF35" s="911"/>
      <c r="BG35" s="911"/>
      <c r="BH35" s="911"/>
      <c r="BI35" s="912"/>
      <c r="BJ35" s="253"/>
      <c r="BK35" s="253"/>
      <c r="BL35" s="253"/>
      <c r="BM35" s="253"/>
      <c r="BN35" s="253"/>
      <c r="BO35" s="266"/>
      <c r="BP35" s="266"/>
      <c r="BQ35" s="263">
        <v>29</v>
      </c>
      <c r="BR35" s="264"/>
      <c r="BS35" s="851"/>
      <c r="BT35" s="852"/>
      <c r="BU35" s="852"/>
      <c r="BV35" s="852"/>
      <c r="BW35" s="852"/>
      <c r="BX35" s="852"/>
      <c r="BY35" s="852"/>
      <c r="BZ35" s="852"/>
      <c r="CA35" s="852"/>
      <c r="CB35" s="852"/>
      <c r="CC35" s="852"/>
      <c r="CD35" s="852"/>
      <c r="CE35" s="852"/>
      <c r="CF35" s="852"/>
      <c r="CG35" s="85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7"/>
    </row>
    <row r="36" spans="1:131" s="248" customFormat="1" ht="26.25" customHeight="1">
      <c r="A36" s="267">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3"/>
      <c r="BK36" s="253"/>
      <c r="BL36" s="253"/>
      <c r="BM36" s="253"/>
      <c r="BN36" s="253"/>
      <c r="BO36" s="266"/>
      <c r="BP36" s="266"/>
      <c r="BQ36" s="263">
        <v>30</v>
      </c>
      <c r="BR36" s="264"/>
      <c r="BS36" s="851"/>
      <c r="BT36" s="852"/>
      <c r="BU36" s="852"/>
      <c r="BV36" s="852"/>
      <c r="BW36" s="852"/>
      <c r="BX36" s="852"/>
      <c r="BY36" s="852"/>
      <c r="BZ36" s="852"/>
      <c r="CA36" s="852"/>
      <c r="CB36" s="852"/>
      <c r="CC36" s="852"/>
      <c r="CD36" s="852"/>
      <c r="CE36" s="852"/>
      <c r="CF36" s="852"/>
      <c r="CG36" s="85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7"/>
    </row>
    <row r="37" spans="1:131" s="248" customFormat="1" ht="26.25" customHeight="1">
      <c r="A37" s="267">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3"/>
      <c r="BK37" s="253"/>
      <c r="BL37" s="253"/>
      <c r="BM37" s="253"/>
      <c r="BN37" s="253"/>
      <c r="BO37" s="266"/>
      <c r="BP37" s="266"/>
      <c r="BQ37" s="263">
        <v>31</v>
      </c>
      <c r="BR37" s="264"/>
      <c r="BS37" s="851"/>
      <c r="BT37" s="852"/>
      <c r="BU37" s="852"/>
      <c r="BV37" s="852"/>
      <c r="BW37" s="852"/>
      <c r="BX37" s="852"/>
      <c r="BY37" s="852"/>
      <c r="BZ37" s="852"/>
      <c r="CA37" s="852"/>
      <c r="CB37" s="852"/>
      <c r="CC37" s="852"/>
      <c r="CD37" s="852"/>
      <c r="CE37" s="852"/>
      <c r="CF37" s="852"/>
      <c r="CG37" s="85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7"/>
    </row>
    <row r="38" spans="1:131" s="248" customFormat="1" ht="26.25" customHeight="1">
      <c r="A38" s="267">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3"/>
      <c r="BK38" s="253"/>
      <c r="BL38" s="253"/>
      <c r="BM38" s="253"/>
      <c r="BN38" s="253"/>
      <c r="BO38" s="266"/>
      <c r="BP38" s="266"/>
      <c r="BQ38" s="263">
        <v>32</v>
      </c>
      <c r="BR38" s="264"/>
      <c r="BS38" s="851"/>
      <c r="BT38" s="852"/>
      <c r="BU38" s="852"/>
      <c r="BV38" s="852"/>
      <c r="BW38" s="852"/>
      <c r="BX38" s="852"/>
      <c r="BY38" s="852"/>
      <c r="BZ38" s="852"/>
      <c r="CA38" s="852"/>
      <c r="CB38" s="852"/>
      <c r="CC38" s="852"/>
      <c r="CD38" s="852"/>
      <c r="CE38" s="852"/>
      <c r="CF38" s="852"/>
      <c r="CG38" s="85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7"/>
    </row>
    <row r="39" spans="1:131" s="248" customFormat="1" ht="26.25" customHeight="1">
      <c r="A39" s="267">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3"/>
      <c r="BK39" s="253"/>
      <c r="BL39" s="253"/>
      <c r="BM39" s="253"/>
      <c r="BN39" s="253"/>
      <c r="BO39" s="266"/>
      <c r="BP39" s="266"/>
      <c r="BQ39" s="263">
        <v>33</v>
      </c>
      <c r="BR39" s="264"/>
      <c r="BS39" s="851"/>
      <c r="BT39" s="852"/>
      <c r="BU39" s="852"/>
      <c r="BV39" s="852"/>
      <c r="BW39" s="852"/>
      <c r="BX39" s="852"/>
      <c r="BY39" s="852"/>
      <c r="BZ39" s="852"/>
      <c r="CA39" s="852"/>
      <c r="CB39" s="852"/>
      <c r="CC39" s="852"/>
      <c r="CD39" s="852"/>
      <c r="CE39" s="852"/>
      <c r="CF39" s="852"/>
      <c r="CG39" s="85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7"/>
    </row>
    <row r="40" spans="1:131" s="248" customFormat="1" ht="26.25" customHeight="1">
      <c r="A40" s="262">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3"/>
      <c r="BK40" s="253"/>
      <c r="BL40" s="253"/>
      <c r="BM40" s="253"/>
      <c r="BN40" s="253"/>
      <c r="BO40" s="266"/>
      <c r="BP40" s="266"/>
      <c r="BQ40" s="263">
        <v>34</v>
      </c>
      <c r="BR40" s="264"/>
      <c r="BS40" s="851"/>
      <c r="BT40" s="852"/>
      <c r="BU40" s="852"/>
      <c r="BV40" s="852"/>
      <c r="BW40" s="852"/>
      <c r="BX40" s="852"/>
      <c r="BY40" s="852"/>
      <c r="BZ40" s="852"/>
      <c r="CA40" s="852"/>
      <c r="CB40" s="852"/>
      <c r="CC40" s="852"/>
      <c r="CD40" s="852"/>
      <c r="CE40" s="852"/>
      <c r="CF40" s="852"/>
      <c r="CG40" s="85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7"/>
    </row>
    <row r="41" spans="1:131" s="248" customFormat="1" ht="26.25" customHeight="1">
      <c r="A41" s="262">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3"/>
      <c r="BK41" s="253"/>
      <c r="BL41" s="253"/>
      <c r="BM41" s="253"/>
      <c r="BN41" s="253"/>
      <c r="BO41" s="266"/>
      <c r="BP41" s="266"/>
      <c r="BQ41" s="263">
        <v>35</v>
      </c>
      <c r="BR41" s="264"/>
      <c r="BS41" s="851"/>
      <c r="BT41" s="852"/>
      <c r="BU41" s="852"/>
      <c r="BV41" s="852"/>
      <c r="BW41" s="852"/>
      <c r="BX41" s="852"/>
      <c r="BY41" s="852"/>
      <c r="BZ41" s="852"/>
      <c r="CA41" s="852"/>
      <c r="CB41" s="852"/>
      <c r="CC41" s="852"/>
      <c r="CD41" s="852"/>
      <c r="CE41" s="852"/>
      <c r="CF41" s="852"/>
      <c r="CG41" s="85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7"/>
    </row>
    <row r="42" spans="1:131" s="248" customFormat="1" ht="26.25" customHeight="1">
      <c r="A42" s="262">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3"/>
      <c r="BK42" s="253"/>
      <c r="BL42" s="253"/>
      <c r="BM42" s="253"/>
      <c r="BN42" s="253"/>
      <c r="BO42" s="266"/>
      <c r="BP42" s="266"/>
      <c r="BQ42" s="263">
        <v>36</v>
      </c>
      <c r="BR42" s="264"/>
      <c r="BS42" s="851"/>
      <c r="BT42" s="852"/>
      <c r="BU42" s="852"/>
      <c r="BV42" s="852"/>
      <c r="BW42" s="852"/>
      <c r="BX42" s="852"/>
      <c r="BY42" s="852"/>
      <c r="BZ42" s="852"/>
      <c r="CA42" s="852"/>
      <c r="CB42" s="852"/>
      <c r="CC42" s="852"/>
      <c r="CD42" s="852"/>
      <c r="CE42" s="852"/>
      <c r="CF42" s="852"/>
      <c r="CG42" s="85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7"/>
    </row>
    <row r="43" spans="1:131" s="248" customFormat="1" ht="26.25" customHeight="1">
      <c r="A43" s="262">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3"/>
      <c r="BK43" s="253"/>
      <c r="BL43" s="253"/>
      <c r="BM43" s="253"/>
      <c r="BN43" s="253"/>
      <c r="BO43" s="266"/>
      <c r="BP43" s="266"/>
      <c r="BQ43" s="263">
        <v>37</v>
      </c>
      <c r="BR43" s="264"/>
      <c r="BS43" s="851"/>
      <c r="BT43" s="852"/>
      <c r="BU43" s="852"/>
      <c r="BV43" s="852"/>
      <c r="BW43" s="852"/>
      <c r="BX43" s="852"/>
      <c r="BY43" s="852"/>
      <c r="BZ43" s="852"/>
      <c r="CA43" s="852"/>
      <c r="CB43" s="852"/>
      <c r="CC43" s="852"/>
      <c r="CD43" s="852"/>
      <c r="CE43" s="852"/>
      <c r="CF43" s="852"/>
      <c r="CG43" s="85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7"/>
    </row>
    <row r="44" spans="1:131" s="248" customFormat="1" ht="26.25" customHeight="1">
      <c r="A44" s="262">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3"/>
      <c r="BK44" s="253"/>
      <c r="BL44" s="253"/>
      <c r="BM44" s="253"/>
      <c r="BN44" s="253"/>
      <c r="BO44" s="266"/>
      <c r="BP44" s="266"/>
      <c r="BQ44" s="263">
        <v>38</v>
      </c>
      <c r="BR44" s="264"/>
      <c r="BS44" s="851"/>
      <c r="BT44" s="852"/>
      <c r="BU44" s="852"/>
      <c r="BV44" s="852"/>
      <c r="BW44" s="852"/>
      <c r="BX44" s="852"/>
      <c r="BY44" s="852"/>
      <c r="BZ44" s="852"/>
      <c r="CA44" s="852"/>
      <c r="CB44" s="852"/>
      <c r="CC44" s="852"/>
      <c r="CD44" s="852"/>
      <c r="CE44" s="852"/>
      <c r="CF44" s="852"/>
      <c r="CG44" s="85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7"/>
    </row>
    <row r="45" spans="1:131" s="248" customFormat="1" ht="26.25" customHeight="1">
      <c r="A45" s="262">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3"/>
      <c r="BK45" s="253"/>
      <c r="BL45" s="253"/>
      <c r="BM45" s="253"/>
      <c r="BN45" s="253"/>
      <c r="BO45" s="266"/>
      <c r="BP45" s="266"/>
      <c r="BQ45" s="263">
        <v>39</v>
      </c>
      <c r="BR45" s="264"/>
      <c r="BS45" s="851"/>
      <c r="BT45" s="852"/>
      <c r="BU45" s="852"/>
      <c r="BV45" s="852"/>
      <c r="BW45" s="852"/>
      <c r="BX45" s="852"/>
      <c r="BY45" s="852"/>
      <c r="BZ45" s="852"/>
      <c r="CA45" s="852"/>
      <c r="CB45" s="852"/>
      <c r="CC45" s="852"/>
      <c r="CD45" s="852"/>
      <c r="CE45" s="852"/>
      <c r="CF45" s="852"/>
      <c r="CG45" s="85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7"/>
    </row>
    <row r="46" spans="1:131" s="248" customFormat="1" ht="26.25" customHeight="1">
      <c r="A46" s="262">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3"/>
      <c r="BK46" s="253"/>
      <c r="BL46" s="253"/>
      <c r="BM46" s="253"/>
      <c r="BN46" s="253"/>
      <c r="BO46" s="266"/>
      <c r="BP46" s="266"/>
      <c r="BQ46" s="263">
        <v>40</v>
      </c>
      <c r="BR46" s="264"/>
      <c r="BS46" s="851"/>
      <c r="BT46" s="852"/>
      <c r="BU46" s="852"/>
      <c r="BV46" s="852"/>
      <c r="BW46" s="852"/>
      <c r="BX46" s="852"/>
      <c r="BY46" s="852"/>
      <c r="BZ46" s="852"/>
      <c r="CA46" s="852"/>
      <c r="CB46" s="852"/>
      <c r="CC46" s="852"/>
      <c r="CD46" s="852"/>
      <c r="CE46" s="852"/>
      <c r="CF46" s="852"/>
      <c r="CG46" s="85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7"/>
    </row>
    <row r="47" spans="1:131" s="248" customFormat="1" ht="26.25" customHeight="1">
      <c r="A47" s="262">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3"/>
      <c r="BK47" s="253"/>
      <c r="BL47" s="253"/>
      <c r="BM47" s="253"/>
      <c r="BN47" s="253"/>
      <c r="BO47" s="266"/>
      <c r="BP47" s="266"/>
      <c r="BQ47" s="263">
        <v>41</v>
      </c>
      <c r="BR47" s="264"/>
      <c r="BS47" s="851"/>
      <c r="BT47" s="852"/>
      <c r="BU47" s="852"/>
      <c r="BV47" s="852"/>
      <c r="BW47" s="852"/>
      <c r="BX47" s="852"/>
      <c r="BY47" s="852"/>
      <c r="BZ47" s="852"/>
      <c r="CA47" s="852"/>
      <c r="CB47" s="852"/>
      <c r="CC47" s="852"/>
      <c r="CD47" s="852"/>
      <c r="CE47" s="852"/>
      <c r="CF47" s="852"/>
      <c r="CG47" s="85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7"/>
    </row>
    <row r="48" spans="1:131" s="248" customFormat="1" ht="26.25" customHeight="1">
      <c r="A48" s="262">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3"/>
      <c r="BK48" s="253"/>
      <c r="BL48" s="253"/>
      <c r="BM48" s="253"/>
      <c r="BN48" s="253"/>
      <c r="BO48" s="266"/>
      <c r="BP48" s="266"/>
      <c r="BQ48" s="263">
        <v>42</v>
      </c>
      <c r="BR48" s="264"/>
      <c r="BS48" s="851"/>
      <c r="BT48" s="852"/>
      <c r="BU48" s="852"/>
      <c r="BV48" s="852"/>
      <c r="BW48" s="852"/>
      <c r="BX48" s="852"/>
      <c r="BY48" s="852"/>
      <c r="BZ48" s="852"/>
      <c r="CA48" s="852"/>
      <c r="CB48" s="852"/>
      <c r="CC48" s="852"/>
      <c r="CD48" s="852"/>
      <c r="CE48" s="852"/>
      <c r="CF48" s="852"/>
      <c r="CG48" s="85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7"/>
    </row>
    <row r="49" spans="1:131" s="248" customFormat="1" ht="26.25" customHeight="1">
      <c r="A49" s="262">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3"/>
      <c r="BK49" s="253"/>
      <c r="BL49" s="253"/>
      <c r="BM49" s="253"/>
      <c r="BN49" s="253"/>
      <c r="BO49" s="266"/>
      <c r="BP49" s="266"/>
      <c r="BQ49" s="263">
        <v>43</v>
      </c>
      <c r="BR49" s="264"/>
      <c r="BS49" s="851"/>
      <c r="BT49" s="852"/>
      <c r="BU49" s="852"/>
      <c r="BV49" s="852"/>
      <c r="BW49" s="852"/>
      <c r="BX49" s="852"/>
      <c r="BY49" s="852"/>
      <c r="BZ49" s="852"/>
      <c r="CA49" s="852"/>
      <c r="CB49" s="852"/>
      <c r="CC49" s="852"/>
      <c r="CD49" s="852"/>
      <c r="CE49" s="852"/>
      <c r="CF49" s="852"/>
      <c r="CG49" s="85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7"/>
    </row>
    <row r="50" spans="1:131" s="248" customFormat="1" ht="26.25" customHeight="1">
      <c r="A50" s="262">
        <v>23</v>
      </c>
      <c r="B50" s="838"/>
      <c r="C50" s="839"/>
      <c r="D50" s="839"/>
      <c r="E50" s="839"/>
      <c r="F50" s="839"/>
      <c r="G50" s="839"/>
      <c r="H50" s="839"/>
      <c r="I50" s="839"/>
      <c r="J50" s="839"/>
      <c r="K50" s="839"/>
      <c r="L50" s="839"/>
      <c r="M50" s="839"/>
      <c r="N50" s="839"/>
      <c r="O50" s="839"/>
      <c r="P50" s="840"/>
      <c r="Q50" s="916"/>
      <c r="R50" s="917"/>
      <c r="S50" s="917"/>
      <c r="T50" s="917"/>
      <c r="U50" s="917"/>
      <c r="V50" s="917"/>
      <c r="W50" s="917"/>
      <c r="X50" s="917"/>
      <c r="Y50" s="917"/>
      <c r="Z50" s="917"/>
      <c r="AA50" s="917"/>
      <c r="AB50" s="917"/>
      <c r="AC50" s="917"/>
      <c r="AD50" s="917"/>
      <c r="AE50" s="918"/>
      <c r="AF50" s="844"/>
      <c r="AG50" s="845"/>
      <c r="AH50" s="845"/>
      <c r="AI50" s="845"/>
      <c r="AJ50" s="846"/>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3"/>
      <c r="BK50" s="253"/>
      <c r="BL50" s="253"/>
      <c r="BM50" s="253"/>
      <c r="BN50" s="253"/>
      <c r="BO50" s="266"/>
      <c r="BP50" s="266"/>
      <c r="BQ50" s="263">
        <v>44</v>
      </c>
      <c r="BR50" s="264"/>
      <c r="BS50" s="851"/>
      <c r="BT50" s="852"/>
      <c r="BU50" s="852"/>
      <c r="BV50" s="852"/>
      <c r="BW50" s="852"/>
      <c r="BX50" s="852"/>
      <c r="BY50" s="852"/>
      <c r="BZ50" s="852"/>
      <c r="CA50" s="852"/>
      <c r="CB50" s="852"/>
      <c r="CC50" s="852"/>
      <c r="CD50" s="852"/>
      <c r="CE50" s="852"/>
      <c r="CF50" s="852"/>
      <c r="CG50" s="85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7"/>
    </row>
    <row r="51" spans="1:131" s="248" customFormat="1" ht="26.25" customHeight="1">
      <c r="A51" s="262">
        <v>24</v>
      </c>
      <c r="B51" s="838"/>
      <c r="C51" s="839"/>
      <c r="D51" s="839"/>
      <c r="E51" s="839"/>
      <c r="F51" s="839"/>
      <c r="G51" s="839"/>
      <c r="H51" s="839"/>
      <c r="I51" s="839"/>
      <c r="J51" s="839"/>
      <c r="K51" s="839"/>
      <c r="L51" s="839"/>
      <c r="M51" s="839"/>
      <c r="N51" s="839"/>
      <c r="O51" s="839"/>
      <c r="P51" s="840"/>
      <c r="Q51" s="916"/>
      <c r="R51" s="917"/>
      <c r="S51" s="917"/>
      <c r="T51" s="917"/>
      <c r="U51" s="917"/>
      <c r="V51" s="917"/>
      <c r="W51" s="917"/>
      <c r="X51" s="917"/>
      <c r="Y51" s="917"/>
      <c r="Z51" s="917"/>
      <c r="AA51" s="917"/>
      <c r="AB51" s="917"/>
      <c r="AC51" s="917"/>
      <c r="AD51" s="917"/>
      <c r="AE51" s="918"/>
      <c r="AF51" s="844"/>
      <c r="AG51" s="845"/>
      <c r="AH51" s="845"/>
      <c r="AI51" s="845"/>
      <c r="AJ51" s="846"/>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3"/>
      <c r="BK51" s="253"/>
      <c r="BL51" s="253"/>
      <c r="BM51" s="253"/>
      <c r="BN51" s="253"/>
      <c r="BO51" s="266"/>
      <c r="BP51" s="266"/>
      <c r="BQ51" s="263">
        <v>45</v>
      </c>
      <c r="BR51" s="264"/>
      <c r="BS51" s="851"/>
      <c r="BT51" s="852"/>
      <c r="BU51" s="852"/>
      <c r="BV51" s="852"/>
      <c r="BW51" s="852"/>
      <c r="BX51" s="852"/>
      <c r="BY51" s="852"/>
      <c r="BZ51" s="852"/>
      <c r="CA51" s="852"/>
      <c r="CB51" s="852"/>
      <c r="CC51" s="852"/>
      <c r="CD51" s="852"/>
      <c r="CE51" s="852"/>
      <c r="CF51" s="852"/>
      <c r="CG51" s="85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7"/>
    </row>
    <row r="52" spans="1:131" s="248" customFormat="1" ht="26.25" customHeight="1">
      <c r="A52" s="262">
        <v>25</v>
      </c>
      <c r="B52" s="838"/>
      <c r="C52" s="839"/>
      <c r="D52" s="839"/>
      <c r="E52" s="839"/>
      <c r="F52" s="839"/>
      <c r="G52" s="839"/>
      <c r="H52" s="839"/>
      <c r="I52" s="839"/>
      <c r="J52" s="839"/>
      <c r="K52" s="839"/>
      <c r="L52" s="839"/>
      <c r="M52" s="839"/>
      <c r="N52" s="839"/>
      <c r="O52" s="839"/>
      <c r="P52" s="840"/>
      <c r="Q52" s="916"/>
      <c r="R52" s="917"/>
      <c r="S52" s="917"/>
      <c r="T52" s="917"/>
      <c r="U52" s="917"/>
      <c r="V52" s="917"/>
      <c r="W52" s="917"/>
      <c r="X52" s="917"/>
      <c r="Y52" s="917"/>
      <c r="Z52" s="917"/>
      <c r="AA52" s="917"/>
      <c r="AB52" s="917"/>
      <c r="AC52" s="917"/>
      <c r="AD52" s="917"/>
      <c r="AE52" s="918"/>
      <c r="AF52" s="844"/>
      <c r="AG52" s="845"/>
      <c r="AH52" s="845"/>
      <c r="AI52" s="845"/>
      <c r="AJ52" s="846"/>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3"/>
      <c r="BK52" s="253"/>
      <c r="BL52" s="253"/>
      <c r="BM52" s="253"/>
      <c r="BN52" s="253"/>
      <c r="BO52" s="266"/>
      <c r="BP52" s="266"/>
      <c r="BQ52" s="263">
        <v>46</v>
      </c>
      <c r="BR52" s="264"/>
      <c r="BS52" s="851"/>
      <c r="BT52" s="852"/>
      <c r="BU52" s="852"/>
      <c r="BV52" s="852"/>
      <c r="BW52" s="852"/>
      <c r="BX52" s="852"/>
      <c r="BY52" s="852"/>
      <c r="BZ52" s="852"/>
      <c r="CA52" s="852"/>
      <c r="CB52" s="852"/>
      <c r="CC52" s="852"/>
      <c r="CD52" s="852"/>
      <c r="CE52" s="852"/>
      <c r="CF52" s="852"/>
      <c r="CG52" s="85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7"/>
    </row>
    <row r="53" spans="1:131" s="248" customFormat="1" ht="26.25" customHeight="1">
      <c r="A53" s="262">
        <v>26</v>
      </c>
      <c r="B53" s="838"/>
      <c r="C53" s="839"/>
      <c r="D53" s="839"/>
      <c r="E53" s="839"/>
      <c r="F53" s="839"/>
      <c r="G53" s="839"/>
      <c r="H53" s="839"/>
      <c r="I53" s="839"/>
      <c r="J53" s="839"/>
      <c r="K53" s="839"/>
      <c r="L53" s="839"/>
      <c r="M53" s="839"/>
      <c r="N53" s="839"/>
      <c r="O53" s="839"/>
      <c r="P53" s="840"/>
      <c r="Q53" s="916"/>
      <c r="R53" s="917"/>
      <c r="S53" s="917"/>
      <c r="T53" s="917"/>
      <c r="U53" s="917"/>
      <c r="V53" s="917"/>
      <c r="W53" s="917"/>
      <c r="X53" s="917"/>
      <c r="Y53" s="917"/>
      <c r="Z53" s="917"/>
      <c r="AA53" s="917"/>
      <c r="AB53" s="917"/>
      <c r="AC53" s="917"/>
      <c r="AD53" s="917"/>
      <c r="AE53" s="918"/>
      <c r="AF53" s="844"/>
      <c r="AG53" s="845"/>
      <c r="AH53" s="845"/>
      <c r="AI53" s="845"/>
      <c r="AJ53" s="846"/>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3"/>
      <c r="BK53" s="253"/>
      <c r="BL53" s="253"/>
      <c r="BM53" s="253"/>
      <c r="BN53" s="253"/>
      <c r="BO53" s="266"/>
      <c r="BP53" s="266"/>
      <c r="BQ53" s="263">
        <v>47</v>
      </c>
      <c r="BR53" s="264"/>
      <c r="BS53" s="851"/>
      <c r="BT53" s="852"/>
      <c r="BU53" s="852"/>
      <c r="BV53" s="852"/>
      <c r="BW53" s="852"/>
      <c r="BX53" s="852"/>
      <c r="BY53" s="852"/>
      <c r="BZ53" s="852"/>
      <c r="CA53" s="852"/>
      <c r="CB53" s="852"/>
      <c r="CC53" s="852"/>
      <c r="CD53" s="852"/>
      <c r="CE53" s="852"/>
      <c r="CF53" s="852"/>
      <c r="CG53" s="85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7"/>
    </row>
    <row r="54" spans="1:131" s="248" customFormat="1" ht="26.25" customHeight="1">
      <c r="A54" s="262">
        <v>27</v>
      </c>
      <c r="B54" s="838"/>
      <c r="C54" s="839"/>
      <c r="D54" s="839"/>
      <c r="E54" s="839"/>
      <c r="F54" s="839"/>
      <c r="G54" s="839"/>
      <c r="H54" s="839"/>
      <c r="I54" s="839"/>
      <c r="J54" s="839"/>
      <c r="K54" s="839"/>
      <c r="L54" s="839"/>
      <c r="M54" s="839"/>
      <c r="N54" s="839"/>
      <c r="O54" s="839"/>
      <c r="P54" s="840"/>
      <c r="Q54" s="916"/>
      <c r="R54" s="917"/>
      <c r="S54" s="917"/>
      <c r="T54" s="917"/>
      <c r="U54" s="917"/>
      <c r="V54" s="917"/>
      <c r="W54" s="917"/>
      <c r="X54" s="917"/>
      <c r="Y54" s="917"/>
      <c r="Z54" s="917"/>
      <c r="AA54" s="917"/>
      <c r="AB54" s="917"/>
      <c r="AC54" s="917"/>
      <c r="AD54" s="917"/>
      <c r="AE54" s="918"/>
      <c r="AF54" s="844"/>
      <c r="AG54" s="845"/>
      <c r="AH54" s="845"/>
      <c r="AI54" s="845"/>
      <c r="AJ54" s="846"/>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3"/>
      <c r="BK54" s="253"/>
      <c r="BL54" s="253"/>
      <c r="BM54" s="253"/>
      <c r="BN54" s="253"/>
      <c r="BO54" s="266"/>
      <c r="BP54" s="266"/>
      <c r="BQ54" s="263">
        <v>48</v>
      </c>
      <c r="BR54" s="264"/>
      <c r="BS54" s="851"/>
      <c r="BT54" s="852"/>
      <c r="BU54" s="852"/>
      <c r="BV54" s="852"/>
      <c r="BW54" s="852"/>
      <c r="BX54" s="852"/>
      <c r="BY54" s="852"/>
      <c r="BZ54" s="852"/>
      <c r="CA54" s="852"/>
      <c r="CB54" s="852"/>
      <c r="CC54" s="852"/>
      <c r="CD54" s="852"/>
      <c r="CE54" s="852"/>
      <c r="CF54" s="852"/>
      <c r="CG54" s="85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7"/>
    </row>
    <row r="55" spans="1:131" s="248" customFormat="1" ht="26.25" customHeight="1">
      <c r="A55" s="262">
        <v>28</v>
      </c>
      <c r="B55" s="838"/>
      <c r="C55" s="839"/>
      <c r="D55" s="839"/>
      <c r="E55" s="839"/>
      <c r="F55" s="839"/>
      <c r="G55" s="839"/>
      <c r="H55" s="839"/>
      <c r="I55" s="839"/>
      <c r="J55" s="839"/>
      <c r="K55" s="839"/>
      <c r="L55" s="839"/>
      <c r="M55" s="839"/>
      <c r="N55" s="839"/>
      <c r="O55" s="839"/>
      <c r="P55" s="840"/>
      <c r="Q55" s="916"/>
      <c r="R55" s="917"/>
      <c r="S55" s="917"/>
      <c r="T55" s="917"/>
      <c r="U55" s="917"/>
      <c r="V55" s="917"/>
      <c r="W55" s="917"/>
      <c r="X55" s="917"/>
      <c r="Y55" s="917"/>
      <c r="Z55" s="917"/>
      <c r="AA55" s="917"/>
      <c r="AB55" s="917"/>
      <c r="AC55" s="917"/>
      <c r="AD55" s="917"/>
      <c r="AE55" s="918"/>
      <c r="AF55" s="844"/>
      <c r="AG55" s="845"/>
      <c r="AH55" s="845"/>
      <c r="AI55" s="845"/>
      <c r="AJ55" s="846"/>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3"/>
      <c r="BK55" s="253"/>
      <c r="BL55" s="253"/>
      <c r="BM55" s="253"/>
      <c r="BN55" s="253"/>
      <c r="BO55" s="266"/>
      <c r="BP55" s="266"/>
      <c r="BQ55" s="263">
        <v>49</v>
      </c>
      <c r="BR55" s="264"/>
      <c r="BS55" s="851"/>
      <c r="BT55" s="852"/>
      <c r="BU55" s="852"/>
      <c r="BV55" s="852"/>
      <c r="BW55" s="852"/>
      <c r="BX55" s="852"/>
      <c r="BY55" s="852"/>
      <c r="BZ55" s="852"/>
      <c r="CA55" s="852"/>
      <c r="CB55" s="852"/>
      <c r="CC55" s="852"/>
      <c r="CD55" s="852"/>
      <c r="CE55" s="852"/>
      <c r="CF55" s="852"/>
      <c r="CG55" s="85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7"/>
    </row>
    <row r="56" spans="1:131" s="248" customFormat="1" ht="26.25" customHeight="1">
      <c r="A56" s="262">
        <v>29</v>
      </c>
      <c r="B56" s="838"/>
      <c r="C56" s="839"/>
      <c r="D56" s="839"/>
      <c r="E56" s="839"/>
      <c r="F56" s="839"/>
      <c r="G56" s="839"/>
      <c r="H56" s="839"/>
      <c r="I56" s="839"/>
      <c r="J56" s="839"/>
      <c r="K56" s="839"/>
      <c r="L56" s="839"/>
      <c r="M56" s="839"/>
      <c r="N56" s="839"/>
      <c r="O56" s="839"/>
      <c r="P56" s="840"/>
      <c r="Q56" s="916"/>
      <c r="R56" s="917"/>
      <c r="S56" s="917"/>
      <c r="T56" s="917"/>
      <c r="U56" s="917"/>
      <c r="V56" s="917"/>
      <c r="W56" s="917"/>
      <c r="X56" s="917"/>
      <c r="Y56" s="917"/>
      <c r="Z56" s="917"/>
      <c r="AA56" s="917"/>
      <c r="AB56" s="917"/>
      <c r="AC56" s="917"/>
      <c r="AD56" s="917"/>
      <c r="AE56" s="918"/>
      <c r="AF56" s="844"/>
      <c r="AG56" s="845"/>
      <c r="AH56" s="845"/>
      <c r="AI56" s="845"/>
      <c r="AJ56" s="846"/>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3"/>
      <c r="BK56" s="253"/>
      <c r="BL56" s="253"/>
      <c r="BM56" s="253"/>
      <c r="BN56" s="253"/>
      <c r="BO56" s="266"/>
      <c r="BP56" s="266"/>
      <c r="BQ56" s="263">
        <v>50</v>
      </c>
      <c r="BR56" s="264"/>
      <c r="BS56" s="851"/>
      <c r="BT56" s="852"/>
      <c r="BU56" s="852"/>
      <c r="BV56" s="852"/>
      <c r="BW56" s="852"/>
      <c r="BX56" s="852"/>
      <c r="BY56" s="852"/>
      <c r="BZ56" s="852"/>
      <c r="CA56" s="852"/>
      <c r="CB56" s="852"/>
      <c r="CC56" s="852"/>
      <c r="CD56" s="852"/>
      <c r="CE56" s="852"/>
      <c r="CF56" s="852"/>
      <c r="CG56" s="85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7"/>
    </row>
    <row r="57" spans="1:131" s="248" customFormat="1" ht="26.25" customHeight="1">
      <c r="A57" s="262">
        <v>30</v>
      </c>
      <c r="B57" s="838"/>
      <c r="C57" s="839"/>
      <c r="D57" s="839"/>
      <c r="E57" s="839"/>
      <c r="F57" s="839"/>
      <c r="G57" s="839"/>
      <c r="H57" s="839"/>
      <c r="I57" s="839"/>
      <c r="J57" s="839"/>
      <c r="K57" s="839"/>
      <c r="L57" s="839"/>
      <c r="M57" s="839"/>
      <c r="N57" s="839"/>
      <c r="O57" s="839"/>
      <c r="P57" s="840"/>
      <c r="Q57" s="916"/>
      <c r="R57" s="917"/>
      <c r="S57" s="917"/>
      <c r="T57" s="917"/>
      <c r="U57" s="917"/>
      <c r="V57" s="917"/>
      <c r="W57" s="917"/>
      <c r="X57" s="917"/>
      <c r="Y57" s="917"/>
      <c r="Z57" s="917"/>
      <c r="AA57" s="917"/>
      <c r="AB57" s="917"/>
      <c r="AC57" s="917"/>
      <c r="AD57" s="917"/>
      <c r="AE57" s="918"/>
      <c r="AF57" s="844"/>
      <c r="AG57" s="845"/>
      <c r="AH57" s="845"/>
      <c r="AI57" s="845"/>
      <c r="AJ57" s="846"/>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3"/>
      <c r="BK57" s="253"/>
      <c r="BL57" s="253"/>
      <c r="BM57" s="253"/>
      <c r="BN57" s="253"/>
      <c r="BO57" s="266"/>
      <c r="BP57" s="266"/>
      <c r="BQ57" s="263">
        <v>51</v>
      </c>
      <c r="BR57" s="264"/>
      <c r="BS57" s="851"/>
      <c r="BT57" s="852"/>
      <c r="BU57" s="852"/>
      <c r="BV57" s="852"/>
      <c r="BW57" s="852"/>
      <c r="BX57" s="852"/>
      <c r="BY57" s="852"/>
      <c r="BZ57" s="852"/>
      <c r="CA57" s="852"/>
      <c r="CB57" s="852"/>
      <c r="CC57" s="852"/>
      <c r="CD57" s="852"/>
      <c r="CE57" s="852"/>
      <c r="CF57" s="852"/>
      <c r="CG57" s="85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7"/>
    </row>
    <row r="58" spans="1:131" s="248" customFormat="1" ht="26.25" customHeight="1">
      <c r="A58" s="262">
        <v>31</v>
      </c>
      <c r="B58" s="838"/>
      <c r="C58" s="839"/>
      <c r="D58" s="839"/>
      <c r="E58" s="839"/>
      <c r="F58" s="839"/>
      <c r="G58" s="839"/>
      <c r="H58" s="839"/>
      <c r="I58" s="839"/>
      <c r="J58" s="839"/>
      <c r="K58" s="839"/>
      <c r="L58" s="839"/>
      <c r="M58" s="839"/>
      <c r="N58" s="839"/>
      <c r="O58" s="839"/>
      <c r="P58" s="840"/>
      <c r="Q58" s="916"/>
      <c r="R58" s="917"/>
      <c r="S58" s="917"/>
      <c r="T58" s="917"/>
      <c r="U58" s="917"/>
      <c r="V58" s="917"/>
      <c r="W58" s="917"/>
      <c r="X58" s="917"/>
      <c r="Y58" s="917"/>
      <c r="Z58" s="917"/>
      <c r="AA58" s="917"/>
      <c r="AB58" s="917"/>
      <c r="AC58" s="917"/>
      <c r="AD58" s="917"/>
      <c r="AE58" s="918"/>
      <c r="AF58" s="844"/>
      <c r="AG58" s="845"/>
      <c r="AH58" s="845"/>
      <c r="AI58" s="845"/>
      <c r="AJ58" s="846"/>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3"/>
      <c r="BK58" s="253"/>
      <c r="BL58" s="253"/>
      <c r="BM58" s="253"/>
      <c r="BN58" s="253"/>
      <c r="BO58" s="266"/>
      <c r="BP58" s="266"/>
      <c r="BQ58" s="263">
        <v>52</v>
      </c>
      <c r="BR58" s="264"/>
      <c r="BS58" s="851"/>
      <c r="BT58" s="852"/>
      <c r="BU58" s="852"/>
      <c r="BV58" s="852"/>
      <c r="BW58" s="852"/>
      <c r="BX58" s="852"/>
      <c r="BY58" s="852"/>
      <c r="BZ58" s="852"/>
      <c r="CA58" s="852"/>
      <c r="CB58" s="852"/>
      <c r="CC58" s="852"/>
      <c r="CD58" s="852"/>
      <c r="CE58" s="852"/>
      <c r="CF58" s="852"/>
      <c r="CG58" s="85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7"/>
    </row>
    <row r="59" spans="1:131" s="248" customFormat="1" ht="26.25" customHeight="1">
      <c r="A59" s="262">
        <v>32</v>
      </c>
      <c r="B59" s="838"/>
      <c r="C59" s="839"/>
      <c r="D59" s="839"/>
      <c r="E59" s="839"/>
      <c r="F59" s="839"/>
      <c r="G59" s="839"/>
      <c r="H59" s="839"/>
      <c r="I59" s="839"/>
      <c r="J59" s="839"/>
      <c r="K59" s="839"/>
      <c r="L59" s="839"/>
      <c r="M59" s="839"/>
      <c r="N59" s="839"/>
      <c r="O59" s="839"/>
      <c r="P59" s="840"/>
      <c r="Q59" s="916"/>
      <c r="R59" s="917"/>
      <c r="S59" s="917"/>
      <c r="T59" s="917"/>
      <c r="U59" s="917"/>
      <c r="V59" s="917"/>
      <c r="W59" s="917"/>
      <c r="X59" s="917"/>
      <c r="Y59" s="917"/>
      <c r="Z59" s="917"/>
      <c r="AA59" s="917"/>
      <c r="AB59" s="917"/>
      <c r="AC59" s="917"/>
      <c r="AD59" s="917"/>
      <c r="AE59" s="918"/>
      <c r="AF59" s="844"/>
      <c r="AG59" s="845"/>
      <c r="AH59" s="845"/>
      <c r="AI59" s="845"/>
      <c r="AJ59" s="846"/>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3"/>
      <c r="BK59" s="253"/>
      <c r="BL59" s="253"/>
      <c r="BM59" s="253"/>
      <c r="BN59" s="253"/>
      <c r="BO59" s="266"/>
      <c r="BP59" s="266"/>
      <c r="BQ59" s="263">
        <v>53</v>
      </c>
      <c r="BR59" s="264"/>
      <c r="BS59" s="851"/>
      <c r="BT59" s="852"/>
      <c r="BU59" s="852"/>
      <c r="BV59" s="852"/>
      <c r="BW59" s="852"/>
      <c r="BX59" s="852"/>
      <c r="BY59" s="852"/>
      <c r="BZ59" s="852"/>
      <c r="CA59" s="852"/>
      <c r="CB59" s="852"/>
      <c r="CC59" s="852"/>
      <c r="CD59" s="852"/>
      <c r="CE59" s="852"/>
      <c r="CF59" s="852"/>
      <c r="CG59" s="85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7"/>
    </row>
    <row r="60" spans="1:131" s="248" customFormat="1" ht="26.25" customHeight="1">
      <c r="A60" s="262">
        <v>33</v>
      </c>
      <c r="B60" s="838"/>
      <c r="C60" s="839"/>
      <c r="D60" s="839"/>
      <c r="E60" s="839"/>
      <c r="F60" s="839"/>
      <c r="G60" s="839"/>
      <c r="H60" s="839"/>
      <c r="I60" s="839"/>
      <c r="J60" s="839"/>
      <c r="K60" s="839"/>
      <c r="L60" s="839"/>
      <c r="M60" s="839"/>
      <c r="N60" s="839"/>
      <c r="O60" s="839"/>
      <c r="P60" s="840"/>
      <c r="Q60" s="916"/>
      <c r="R60" s="917"/>
      <c r="S60" s="917"/>
      <c r="T60" s="917"/>
      <c r="U60" s="917"/>
      <c r="V60" s="917"/>
      <c r="W60" s="917"/>
      <c r="X60" s="917"/>
      <c r="Y60" s="917"/>
      <c r="Z60" s="917"/>
      <c r="AA60" s="917"/>
      <c r="AB60" s="917"/>
      <c r="AC60" s="917"/>
      <c r="AD60" s="917"/>
      <c r="AE60" s="918"/>
      <c r="AF60" s="844"/>
      <c r="AG60" s="845"/>
      <c r="AH60" s="845"/>
      <c r="AI60" s="845"/>
      <c r="AJ60" s="846"/>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3"/>
      <c r="BK60" s="253"/>
      <c r="BL60" s="253"/>
      <c r="BM60" s="253"/>
      <c r="BN60" s="253"/>
      <c r="BO60" s="266"/>
      <c r="BP60" s="266"/>
      <c r="BQ60" s="263">
        <v>54</v>
      </c>
      <c r="BR60" s="264"/>
      <c r="BS60" s="851"/>
      <c r="BT60" s="852"/>
      <c r="BU60" s="852"/>
      <c r="BV60" s="852"/>
      <c r="BW60" s="852"/>
      <c r="BX60" s="852"/>
      <c r="BY60" s="852"/>
      <c r="BZ60" s="852"/>
      <c r="CA60" s="852"/>
      <c r="CB60" s="852"/>
      <c r="CC60" s="852"/>
      <c r="CD60" s="852"/>
      <c r="CE60" s="852"/>
      <c r="CF60" s="852"/>
      <c r="CG60" s="85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7"/>
    </row>
    <row r="61" spans="1:131" s="248" customFormat="1" ht="26.25" customHeight="1" thickBot="1">
      <c r="A61" s="262">
        <v>34</v>
      </c>
      <c r="B61" s="838"/>
      <c r="C61" s="839"/>
      <c r="D61" s="839"/>
      <c r="E61" s="839"/>
      <c r="F61" s="839"/>
      <c r="G61" s="839"/>
      <c r="H61" s="839"/>
      <c r="I61" s="839"/>
      <c r="J61" s="839"/>
      <c r="K61" s="839"/>
      <c r="L61" s="839"/>
      <c r="M61" s="839"/>
      <c r="N61" s="839"/>
      <c r="O61" s="839"/>
      <c r="P61" s="840"/>
      <c r="Q61" s="916"/>
      <c r="R61" s="917"/>
      <c r="S61" s="917"/>
      <c r="T61" s="917"/>
      <c r="U61" s="917"/>
      <c r="V61" s="917"/>
      <c r="W61" s="917"/>
      <c r="X61" s="917"/>
      <c r="Y61" s="917"/>
      <c r="Z61" s="917"/>
      <c r="AA61" s="917"/>
      <c r="AB61" s="917"/>
      <c r="AC61" s="917"/>
      <c r="AD61" s="917"/>
      <c r="AE61" s="918"/>
      <c r="AF61" s="844"/>
      <c r="AG61" s="845"/>
      <c r="AH61" s="845"/>
      <c r="AI61" s="845"/>
      <c r="AJ61" s="846"/>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3"/>
      <c r="BK61" s="253"/>
      <c r="BL61" s="253"/>
      <c r="BM61" s="253"/>
      <c r="BN61" s="253"/>
      <c r="BO61" s="266"/>
      <c r="BP61" s="266"/>
      <c r="BQ61" s="263">
        <v>55</v>
      </c>
      <c r="BR61" s="264"/>
      <c r="BS61" s="851"/>
      <c r="BT61" s="852"/>
      <c r="BU61" s="852"/>
      <c r="BV61" s="852"/>
      <c r="BW61" s="852"/>
      <c r="BX61" s="852"/>
      <c r="BY61" s="852"/>
      <c r="BZ61" s="852"/>
      <c r="CA61" s="852"/>
      <c r="CB61" s="852"/>
      <c r="CC61" s="852"/>
      <c r="CD61" s="852"/>
      <c r="CE61" s="852"/>
      <c r="CF61" s="852"/>
      <c r="CG61" s="85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7"/>
    </row>
    <row r="62" spans="1:131" s="248" customFormat="1" ht="26.25" customHeight="1">
      <c r="A62" s="262">
        <v>35</v>
      </c>
      <c r="B62" s="838"/>
      <c r="C62" s="839"/>
      <c r="D62" s="839"/>
      <c r="E62" s="839"/>
      <c r="F62" s="839"/>
      <c r="G62" s="839"/>
      <c r="H62" s="839"/>
      <c r="I62" s="839"/>
      <c r="J62" s="839"/>
      <c r="K62" s="839"/>
      <c r="L62" s="839"/>
      <c r="M62" s="839"/>
      <c r="N62" s="839"/>
      <c r="O62" s="839"/>
      <c r="P62" s="840"/>
      <c r="Q62" s="916"/>
      <c r="R62" s="917"/>
      <c r="S62" s="917"/>
      <c r="T62" s="917"/>
      <c r="U62" s="917"/>
      <c r="V62" s="917"/>
      <c r="W62" s="917"/>
      <c r="X62" s="917"/>
      <c r="Y62" s="917"/>
      <c r="Z62" s="917"/>
      <c r="AA62" s="917"/>
      <c r="AB62" s="917"/>
      <c r="AC62" s="917"/>
      <c r="AD62" s="917"/>
      <c r="AE62" s="918"/>
      <c r="AF62" s="844"/>
      <c r="AG62" s="845"/>
      <c r="AH62" s="845"/>
      <c r="AI62" s="845"/>
      <c r="AJ62" s="846"/>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419</v>
      </c>
      <c r="BK62" s="889"/>
      <c r="BL62" s="889"/>
      <c r="BM62" s="889"/>
      <c r="BN62" s="890"/>
      <c r="BO62" s="266"/>
      <c r="BP62" s="266"/>
      <c r="BQ62" s="263">
        <v>56</v>
      </c>
      <c r="BR62" s="264"/>
      <c r="BS62" s="851"/>
      <c r="BT62" s="852"/>
      <c r="BU62" s="852"/>
      <c r="BV62" s="852"/>
      <c r="BW62" s="852"/>
      <c r="BX62" s="852"/>
      <c r="BY62" s="852"/>
      <c r="BZ62" s="852"/>
      <c r="CA62" s="852"/>
      <c r="CB62" s="852"/>
      <c r="CC62" s="852"/>
      <c r="CD62" s="852"/>
      <c r="CE62" s="852"/>
      <c r="CF62" s="852"/>
      <c r="CG62" s="85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7"/>
    </row>
    <row r="63" spans="1:131" s="248" customFormat="1" ht="26.25" customHeight="1" thickBot="1">
      <c r="A63" s="265" t="s">
        <v>395</v>
      </c>
      <c r="B63" s="873" t="s">
        <v>420</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1261</v>
      </c>
      <c r="AG63" s="925"/>
      <c r="AH63" s="925"/>
      <c r="AI63" s="925"/>
      <c r="AJ63" s="926"/>
      <c r="AK63" s="927"/>
      <c r="AL63" s="922"/>
      <c r="AM63" s="922"/>
      <c r="AN63" s="922"/>
      <c r="AO63" s="922"/>
      <c r="AP63" s="925">
        <v>13146</v>
      </c>
      <c r="AQ63" s="925"/>
      <c r="AR63" s="925"/>
      <c r="AS63" s="925"/>
      <c r="AT63" s="925"/>
      <c r="AU63" s="925">
        <v>8569</v>
      </c>
      <c r="AV63" s="925"/>
      <c r="AW63" s="925"/>
      <c r="AX63" s="925"/>
      <c r="AY63" s="925"/>
      <c r="AZ63" s="929"/>
      <c r="BA63" s="929"/>
      <c r="BB63" s="929"/>
      <c r="BC63" s="929"/>
      <c r="BD63" s="929"/>
      <c r="BE63" s="930"/>
      <c r="BF63" s="930"/>
      <c r="BG63" s="930"/>
      <c r="BH63" s="930"/>
      <c r="BI63" s="931"/>
      <c r="BJ63" s="932" t="s">
        <v>421</v>
      </c>
      <c r="BK63" s="933"/>
      <c r="BL63" s="933"/>
      <c r="BM63" s="933"/>
      <c r="BN63" s="934"/>
      <c r="BO63" s="266"/>
      <c r="BP63" s="266"/>
      <c r="BQ63" s="263">
        <v>57</v>
      </c>
      <c r="BR63" s="264"/>
      <c r="BS63" s="851"/>
      <c r="BT63" s="852"/>
      <c r="BU63" s="852"/>
      <c r="BV63" s="852"/>
      <c r="BW63" s="852"/>
      <c r="BX63" s="852"/>
      <c r="BY63" s="852"/>
      <c r="BZ63" s="852"/>
      <c r="CA63" s="852"/>
      <c r="CB63" s="852"/>
      <c r="CC63" s="852"/>
      <c r="CD63" s="852"/>
      <c r="CE63" s="852"/>
      <c r="CF63" s="852"/>
      <c r="CG63" s="85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1"/>
      <c r="BT64" s="852"/>
      <c r="BU64" s="852"/>
      <c r="BV64" s="852"/>
      <c r="BW64" s="852"/>
      <c r="BX64" s="852"/>
      <c r="BY64" s="852"/>
      <c r="BZ64" s="852"/>
      <c r="CA64" s="852"/>
      <c r="CB64" s="852"/>
      <c r="CC64" s="852"/>
      <c r="CD64" s="852"/>
      <c r="CE64" s="852"/>
      <c r="CF64" s="852"/>
      <c r="CG64" s="85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7"/>
    </row>
    <row r="65" spans="1:131" s="248" customFormat="1" ht="26.25" customHeight="1" thickBot="1">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1"/>
      <c r="BT65" s="852"/>
      <c r="BU65" s="852"/>
      <c r="BV65" s="852"/>
      <c r="BW65" s="852"/>
      <c r="BX65" s="852"/>
      <c r="BY65" s="852"/>
      <c r="BZ65" s="852"/>
      <c r="CA65" s="852"/>
      <c r="CB65" s="852"/>
      <c r="CC65" s="852"/>
      <c r="CD65" s="852"/>
      <c r="CE65" s="852"/>
      <c r="CF65" s="852"/>
      <c r="CG65" s="85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7"/>
    </row>
    <row r="66" spans="1:131" s="248" customFormat="1" ht="26.25" customHeight="1">
      <c r="A66" s="823" t="s">
        <v>423</v>
      </c>
      <c r="B66" s="824"/>
      <c r="C66" s="824"/>
      <c r="D66" s="824"/>
      <c r="E66" s="824"/>
      <c r="F66" s="824"/>
      <c r="G66" s="824"/>
      <c r="H66" s="824"/>
      <c r="I66" s="824"/>
      <c r="J66" s="824"/>
      <c r="K66" s="824"/>
      <c r="L66" s="824"/>
      <c r="M66" s="824"/>
      <c r="N66" s="824"/>
      <c r="O66" s="824"/>
      <c r="P66" s="825"/>
      <c r="Q66" s="800" t="s">
        <v>424</v>
      </c>
      <c r="R66" s="801"/>
      <c r="S66" s="801"/>
      <c r="T66" s="801"/>
      <c r="U66" s="802"/>
      <c r="V66" s="800" t="s">
        <v>425</v>
      </c>
      <c r="W66" s="801"/>
      <c r="X66" s="801"/>
      <c r="Y66" s="801"/>
      <c r="Z66" s="802"/>
      <c r="AA66" s="800" t="s">
        <v>426</v>
      </c>
      <c r="AB66" s="801"/>
      <c r="AC66" s="801"/>
      <c r="AD66" s="801"/>
      <c r="AE66" s="802"/>
      <c r="AF66" s="935" t="s">
        <v>402</v>
      </c>
      <c r="AG66" s="896"/>
      <c r="AH66" s="896"/>
      <c r="AI66" s="896"/>
      <c r="AJ66" s="936"/>
      <c r="AK66" s="800" t="s">
        <v>427</v>
      </c>
      <c r="AL66" s="824"/>
      <c r="AM66" s="824"/>
      <c r="AN66" s="824"/>
      <c r="AO66" s="825"/>
      <c r="AP66" s="800" t="s">
        <v>428</v>
      </c>
      <c r="AQ66" s="801"/>
      <c r="AR66" s="801"/>
      <c r="AS66" s="801"/>
      <c r="AT66" s="802"/>
      <c r="AU66" s="800" t="s">
        <v>429</v>
      </c>
      <c r="AV66" s="801"/>
      <c r="AW66" s="801"/>
      <c r="AX66" s="801"/>
      <c r="AY66" s="802"/>
      <c r="AZ66" s="800" t="s">
        <v>380</v>
      </c>
      <c r="BA66" s="801"/>
      <c r="BB66" s="801"/>
      <c r="BC66" s="801"/>
      <c r="BD66" s="812"/>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7"/>
      <c r="AG67" s="899"/>
      <c r="AH67" s="899"/>
      <c r="AI67" s="899"/>
      <c r="AJ67" s="938"/>
      <c r="AK67" s="939"/>
      <c r="AL67" s="827"/>
      <c r="AM67" s="827"/>
      <c r="AN67" s="827"/>
      <c r="AO67" s="828"/>
      <c r="AP67" s="803"/>
      <c r="AQ67" s="804"/>
      <c r="AR67" s="804"/>
      <c r="AS67" s="804"/>
      <c r="AT67" s="805"/>
      <c r="AU67" s="803"/>
      <c r="AV67" s="804"/>
      <c r="AW67" s="804"/>
      <c r="AX67" s="804"/>
      <c r="AY67" s="805"/>
      <c r="AZ67" s="803"/>
      <c r="BA67" s="804"/>
      <c r="BB67" s="804"/>
      <c r="BC67" s="804"/>
      <c r="BD67" s="813"/>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c r="A68" s="259">
        <v>1</v>
      </c>
      <c r="B68" s="952" t="s">
        <v>590</v>
      </c>
      <c r="C68" s="953"/>
      <c r="D68" s="953"/>
      <c r="E68" s="953"/>
      <c r="F68" s="953"/>
      <c r="G68" s="953"/>
      <c r="H68" s="953"/>
      <c r="I68" s="953"/>
      <c r="J68" s="953"/>
      <c r="K68" s="953"/>
      <c r="L68" s="953"/>
      <c r="M68" s="953"/>
      <c r="N68" s="953"/>
      <c r="O68" s="953"/>
      <c r="P68" s="954"/>
      <c r="Q68" s="955">
        <v>1909</v>
      </c>
      <c r="R68" s="949"/>
      <c r="S68" s="949"/>
      <c r="T68" s="949"/>
      <c r="U68" s="949"/>
      <c r="V68" s="949">
        <v>1868</v>
      </c>
      <c r="W68" s="949"/>
      <c r="X68" s="949"/>
      <c r="Y68" s="949"/>
      <c r="Z68" s="949"/>
      <c r="AA68" s="949">
        <v>42</v>
      </c>
      <c r="AB68" s="949"/>
      <c r="AC68" s="949"/>
      <c r="AD68" s="949"/>
      <c r="AE68" s="949"/>
      <c r="AF68" s="949">
        <v>42</v>
      </c>
      <c r="AG68" s="949"/>
      <c r="AH68" s="949"/>
      <c r="AI68" s="949"/>
      <c r="AJ68" s="949"/>
      <c r="AK68" s="949">
        <v>624</v>
      </c>
      <c r="AL68" s="949"/>
      <c r="AM68" s="949"/>
      <c r="AN68" s="949"/>
      <c r="AO68" s="949"/>
      <c r="AP68" s="949">
        <v>242</v>
      </c>
      <c r="AQ68" s="949"/>
      <c r="AR68" s="949"/>
      <c r="AS68" s="949"/>
      <c r="AT68" s="949"/>
      <c r="AU68" s="949">
        <v>145</v>
      </c>
      <c r="AV68" s="949"/>
      <c r="AW68" s="949"/>
      <c r="AX68" s="949"/>
      <c r="AY68" s="949"/>
      <c r="AZ68" s="950"/>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c r="A69" s="262">
        <v>2</v>
      </c>
      <c r="B69" s="956" t="s">
        <v>591</v>
      </c>
      <c r="C69" s="957"/>
      <c r="D69" s="957"/>
      <c r="E69" s="957"/>
      <c r="F69" s="957"/>
      <c r="G69" s="957"/>
      <c r="H69" s="957"/>
      <c r="I69" s="957"/>
      <c r="J69" s="957"/>
      <c r="K69" s="957"/>
      <c r="L69" s="957"/>
      <c r="M69" s="957"/>
      <c r="N69" s="957"/>
      <c r="O69" s="957"/>
      <c r="P69" s="958"/>
      <c r="Q69" s="959">
        <v>102</v>
      </c>
      <c r="R69" s="914"/>
      <c r="S69" s="914"/>
      <c r="T69" s="914"/>
      <c r="U69" s="914"/>
      <c r="V69" s="914">
        <v>91</v>
      </c>
      <c r="W69" s="914"/>
      <c r="X69" s="914"/>
      <c r="Y69" s="914"/>
      <c r="Z69" s="914"/>
      <c r="AA69" s="914">
        <v>11</v>
      </c>
      <c r="AB69" s="914"/>
      <c r="AC69" s="914"/>
      <c r="AD69" s="914"/>
      <c r="AE69" s="914"/>
      <c r="AF69" s="914">
        <v>11</v>
      </c>
      <c r="AG69" s="914"/>
      <c r="AH69" s="914"/>
      <c r="AI69" s="914"/>
      <c r="AJ69" s="914"/>
      <c r="AK69" s="914" t="s">
        <v>588</v>
      </c>
      <c r="AL69" s="914"/>
      <c r="AM69" s="914"/>
      <c r="AN69" s="914"/>
      <c r="AO69" s="914"/>
      <c r="AP69" s="914" t="s">
        <v>588</v>
      </c>
      <c r="AQ69" s="914"/>
      <c r="AR69" s="914"/>
      <c r="AS69" s="914"/>
      <c r="AT69" s="914"/>
      <c r="AU69" s="914" t="s">
        <v>588</v>
      </c>
      <c r="AV69" s="914"/>
      <c r="AW69" s="914"/>
      <c r="AX69" s="914"/>
      <c r="AY69" s="914"/>
      <c r="AZ69" s="960"/>
      <c r="BA69" s="960"/>
      <c r="BB69" s="960"/>
      <c r="BC69" s="960"/>
      <c r="BD69" s="961"/>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c r="A70" s="262">
        <v>3</v>
      </c>
      <c r="B70" s="956" t="s">
        <v>592</v>
      </c>
      <c r="C70" s="957"/>
      <c r="D70" s="957"/>
      <c r="E70" s="957"/>
      <c r="F70" s="957"/>
      <c r="G70" s="957"/>
      <c r="H70" s="957"/>
      <c r="I70" s="957"/>
      <c r="J70" s="957"/>
      <c r="K70" s="957"/>
      <c r="L70" s="957"/>
      <c r="M70" s="957"/>
      <c r="N70" s="957"/>
      <c r="O70" s="957"/>
      <c r="P70" s="958"/>
      <c r="Q70" s="959">
        <v>207</v>
      </c>
      <c r="R70" s="914"/>
      <c r="S70" s="914"/>
      <c r="T70" s="914"/>
      <c r="U70" s="914"/>
      <c r="V70" s="914">
        <v>202</v>
      </c>
      <c r="W70" s="914"/>
      <c r="X70" s="914"/>
      <c r="Y70" s="914"/>
      <c r="Z70" s="914"/>
      <c r="AA70" s="914">
        <v>5</v>
      </c>
      <c r="AB70" s="914"/>
      <c r="AC70" s="914"/>
      <c r="AD70" s="914"/>
      <c r="AE70" s="914"/>
      <c r="AF70" s="914">
        <v>5</v>
      </c>
      <c r="AG70" s="914"/>
      <c r="AH70" s="914"/>
      <c r="AI70" s="914"/>
      <c r="AJ70" s="914"/>
      <c r="AK70" s="914">
        <v>5</v>
      </c>
      <c r="AL70" s="914"/>
      <c r="AM70" s="914"/>
      <c r="AN70" s="914"/>
      <c r="AO70" s="914"/>
      <c r="AP70" s="914" t="s">
        <v>588</v>
      </c>
      <c r="AQ70" s="914"/>
      <c r="AR70" s="914"/>
      <c r="AS70" s="914"/>
      <c r="AT70" s="914"/>
      <c r="AU70" s="914" t="s">
        <v>588</v>
      </c>
      <c r="AV70" s="914"/>
      <c r="AW70" s="914"/>
      <c r="AX70" s="914"/>
      <c r="AY70" s="914"/>
      <c r="AZ70" s="960"/>
      <c r="BA70" s="960"/>
      <c r="BB70" s="960"/>
      <c r="BC70" s="960"/>
      <c r="BD70" s="961"/>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c r="A71" s="262">
        <v>4</v>
      </c>
      <c r="B71" s="956" t="s">
        <v>593</v>
      </c>
      <c r="C71" s="957"/>
      <c r="D71" s="957"/>
      <c r="E71" s="957"/>
      <c r="F71" s="957"/>
      <c r="G71" s="957"/>
      <c r="H71" s="957"/>
      <c r="I71" s="957"/>
      <c r="J71" s="957"/>
      <c r="K71" s="957"/>
      <c r="L71" s="957"/>
      <c r="M71" s="957"/>
      <c r="N71" s="957"/>
      <c r="O71" s="957"/>
      <c r="P71" s="958"/>
      <c r="Q71" s="959">
        <v>160702</v>
      </c>
      <c r="R71" s="914"/>
      <c r="S71" s="914"/>
      <c r="T71" s="914"/>
      <c r="U71" s="914"/>
      <c r="V71" s="914">
        <v>157371</v>
      </c>
      <c r="W71" s="914"/>
      <c r="X71" s="914"/>
      <c r="Y71" s="914"/>
      <c r="Z71" s="914"/>
      <c r="AA71" s="914">
        <v>3331</v>
      </c>
      <c r="AB71" s="914"/>
      <c r="AC71" s="914"/>
      <c r="AD71" s="914"/>
      <c r="AE71" s="914"/>
      <c r="AF71" s="914">
        <v>3331</v>
      </c>
      <c r="AG71" s="914"/>
      <c r="AH71" s="914"/>
      <c r="AI71" s="914"/>
      <c r="AJ71" s="914"/>
      <c r="AK71" s="914">
        <v>295</v>
      </c>
      <c r="AL71" s="914"/>
      <c r="AM71" s="914"/>
      <c r="AN71" s="914"/>
      <c r="AO71" s="914"/>
      <c r="AP71" s="914" t="s">
        <v>588</v>
      </c>
      <c r="AQ71" s="914"/>
      <c r="AR71" s="914"/>
      <c r="AS71" s="914"/>
      <c r="AT71" s="914"/>
      <c r="AU71" s="914" t="s">
        <v>588</v>
      </c>
      <c r="AV71" s="914"/>
      <c r="AW71" s="914"/>
      <c r="AX71" s="914"/>
      <c r="AY71" s="914"/>
      <c r="AZ71" s="960"/>
      <c r="BA71" s="960"/>
      <c r="BB71" s="960"/>
      <c r="BC71" s="960"/>
      <c r="BD71" s="961"/>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c r="A72" s="262">
        <v>5</v>
      </c>
      <c r="B72" s="956" t="s">
        <v>594</v>
      </c>
      <c r="C72" s="957"/>
      <c r="D72" s="957"/>
      <c r="E72" s="957"/>
      <c r="F72" s="957"/>
      <c r="G72" s="957"/>
      <c r="H72" s="957"/>
      <c r="I72" s="957"/>
      <c r="J72" s="957"/>
      <c r="K72" s="957"/>
      <c r="L72" s="957"/>
      <c r="M72" s="957"/>
      <c r="N72" s="957"/>
      <c r="O72" s="957"/>
      <c r="P72" s="958"/>
      <c r="Q72" s="959">
        <v>2104</v>
      </c>
      <c r="R72" s="914"/>
      <c r="S72" s="914"/>
      <c r="T72" s="914"/>
      <c r="U72" s="914"/>
      <c r="V72" s="914">
        <v>2021</v>
      </c>
      <c r="W72" s="914"/>
      <c r="X72" s="914"/>
      <c r="Y72" s="914"/>
      <c r="Z72" s="914"/>
      <c r="AA72" s="914">
        <v>82</v>
      </c>
      <c r="AB72" s="914"/>
      <c r="AC72" s="914"/>
      <c r="AD72" s="914"/>
      <c r="AE72" s="914"/>
      <c r="AF72" s="914">
        <v>82</v>
      </c>
      <c r="AG72" s="914"/>
      <c r="AH72" s="914"/>
      <c r="AI72" s="914"/>
      <c r="AJ72" s="914"/>
      <c r="AK72" s="914">
        <v>160</v>
      </c>
      <c r="AL72" s="914"/>
      <c r="AM72" s="914"/>
      <c r="AN72" s="914"/>
      <c r="AO72" s="914"/>
      <c r="AP72" s="914" t="s">
        <v>588</v>
      </c>
      <c r="AQ72" s="914"/>
      <c r="AR72" s="914"/>
      <c r="AS72" s="914"/>
      <c r="AT72" s="914"/>
      <c r="AU72" s="914" t="s">
        <v>588</v>
      </c>
      <c r="AV72" s="914"/>
      <c r="AW72" s="914"/>
      <c r="AX72" s="914"/>
      <c r="AY72" s="914"/>
      <c r="AZ72" s="960"/>
      <c r="BA72" s="960"/>
      <c r="BB72" s="960"/>
      <c r="BC72" s="960"/>
      <c r="BD72" s="961"/>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c r="A73" s="262">
        <v>6</v>
      </c>
      <c r="B73" s="956" t="s">
        <v>595</v>
      </c>
      <c r="C73" s="957"/>
      <c r="D73" s="957"/>
      <c r="E73" s="957"/>
      <c r="F73" s="957"/>
      <c r="G73" s="957"/>
      <c r="H73" s="957"/>
      <c r="I73" s="957"/>
      <c r="J73" s="957"/>
      <c r="K73" s="957"/>
      <c r="L73" s="957"/>
      <c r="M73" s="957"/>
      <c r="N73" s="957"/>
      <c r="O73" s="957"/>
      <c r="P73" s="958"/>
      <c r="Q73" s="959">
        <v>18</v>
      </c>
      <c r="R73" s="914"/>
      <c r="S73" s="914"/>
      <c r="T73" s="914"/>
      <c r="U73" s="914"/>
      <c r="V73" s="914">
        <v>17</v>
      </c>
      <c r="W73" s="914"/>
      <c r="X73" s="914"/>
      <c r="Y73" s="914"/>
      <c r="Z73" s="914"/>
      <c r="AA73" s="914">
        <v>1</v>
      </c>
      <c r="AB73" s="914"/>
      <c r="AC73" s="914"/>
      <c r="AD73" s="914"/>
      <c r="AE73" s="914"/>
      <c r="AF73" s="914">
        <v>1</v>
      </c>
      <c r="AG73" s="914"/>
      <c r="AH73" s="914"/>
      <c r="AI73" s="914"/>
      <c r="AJ73" s="914"/>
      <c r="AK73" s="914" t="s">
        <v>588</v>
      </c>
      <c r="AL73" s="914"/>
      <c r="AM73" s="914"/>
      <c r="AN73" s="914"/>
      <c r="AO73" s="914"/>
      <c r="AP73" s="914" t="s">
        <v>588</v>
      </c>
      <c r="AQ73" s="914"/>
      <c r="AR73" s="914"/>
      <c r="AS73" s="914"/>
      <c r="AT73" s="914"/>
      <c r="AU73" s="914" t="s">
        <v>588</v>
      </c>
      <c r="AV73" s="914"/>
      <c r="AW73" s="914"/>
      <c r="AX73" s="914"/>
      <c r="AY73" s="914"/>
      <c r="AZ73" s="960"/>
      <c r="BA73" s="960"/>
      <c r="BB73" s="960"/>
      <c r="BC73" s="960"/>
      <c r="BD73" s="961"/>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c r="A74" s="262">
        <v>7</v>
      </c>
      <c r="B74" s="956" t="s">
        <v>596</v>
      </c>
      <c r="C74" s="957"/>
      <c r="D74" s="957"/>
      <c r="E74" s="957"/>
      <c r="F74" s="957"/>
      <c r="G74" s="957"/>
      <c r="H74" s="957"/>
      <c r="I74" s="957"/>
      <c r="J74" s="957"/>
      <c r="K74" s="957"/>
      <c r="L74" s="957"/>
      <c r="M74" s="957"/>
      <c r="N74" s="957"/>
      <c r="O74" s="957"/>
      <c r="P74" s="958"/>
      <c r="Q74" s="959">
        <v>24</v>
      </c>
      <c r="R74" s="914"/>
      <c r="S74" s="914"/>
      <c r="T74" s="914"/>
      <c r="U74" s="914"/>
      <c r="V74" s="914">
        <v>19</v>
      </c>
      <c r="W74" s="914"/>
      <c r="X74" s="914"/>
      <c r="Y74" s="914"/>
      <c r="Z74" s="914"/>
      <c r="AA74" s="914">
        <v>5</v>
      </c>
      <c r="AB74" s="914"/>
      <c r="AC74" s="914"/>
      <c r="AD74" s="914"/>
      <c r="AE74" s="914"/>
      <c r="AF74" s="914">
        <v>5</v>
      </c>
      <c r="AG74" s="914"/>
      <c r="AH74" s="914"/>
      <c r="AI74" s="914"/>
      <c r="AJ74" s="914"/>
      <c r="AK74" s="914" t="s">
        <v>588</v>
      </c>
      <c r="AL74" s="914"/>
      <c r="AM74" s="914"/>
      <c r="AN74" s="914"/>
      <c r="AO74" s="914"/>
      <c r="AP74" s="914" t="s">
        <v>588</v>
      </c>
      <c r="AQ74" s="914"/>
      <c r="AR74" s="914"/>
      <c r="AS74" s="914"/>
      <c r="AT74" s="914"/>
      <c r="AU74" s="914" t="s">
        <v>588</v>
      </c>
      <c r="AV74" s="914"/>
      <c r="AW74" s="914"/>
      <c r="AX74" s="914"/>
      <c r="AY74" s="914"/>
      <c r="AZ74" s="960"/>
      <c r="BA74" s="960"/>
      <c r="BB74" s="960"/>
      <c r="BC74" s="960"/>
      <c r="BD74" s="961"/>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c r="A75" s="262">
        <v>8</v>
      </c>
      <c r="B75" s="956"/>
      <c r="C75" s="957"/>
      <c r="D75" s="957"/>
      <c r="E75" s="957"/>
      <c r="F75" s="957"/>
      <c r="G75" s="957"/>
      <c r="H75" s="957"/>
      <c r="I75" s="957"/>
      <c r="J75" s="957"/>
      <c r="K75" s="957"/>
      <c r="L75" s="957"/>
      <c r="M75" s="957"/>
      <c r="N75" s="957"/>
      <c r="O75" s="957"/>
      <c r="P75" s="958"/>
      <c r="Q75" s="962"/>
      <c r="R75" s="963"/>
      <c r="S75" s="963"/>
      <c r="T75" s="963"/>
      <c r="U75" s="913"/>
      <c r="V75" s="964"/>
      <c r="W75" s="963"/>
      <c r="X75" s="963"/>
      <c r="Y75" s="963"/>
      <c r="Z75" s="913"/>
      <c r="AA75" s="964"/>
      <c r="AB75" s="963"/>
      <c r="AC75" s="963"/>
      <c r="AD75" s="963"/>
      <c r="AE75" s="913"/>
      <c r="AF75" s="964"/>
      <c r="AG75" s="963"/>
      <c r="AH75" s="963"/>
      <c r="AI75" s="963"/>
      <c r="AJ75" s="913"/>
      <c r="AK75" s="964"/>
      <c r="AL75" s="963"/>
      <c r="AM75" s="963"/>
      <c r="AN75" s="963"/>
      <c r="AO75" s="913"/>
      <c r="AP75" s="964"/>
      <c r="AQ75" s="963"/>
      <c r="AR75" s="963"/>
      <c r="AS75" s="963"/>
      <c r="AT75" s="913"/>
      <c r="AU75" s="964"/>
      <c r="AV75" s="963"/>
      <c r="AW75" s="963"/>
      <c r="AX75" s="963"/>
      <c r="AY75" s="913"/>
      <c r="AZ75" s="960"/>
      <c r="BA75" s="960"/>
      <c r="BB75" s="960"/>
      <c r="BC75" s="960"/>
      <c r="BD75" s="961"/>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c r="A76" s="262">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c r="A77" s="262">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c r="A78" s="262">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c r="A79" s="262">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c r="A80" s="262">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c r="A81" s="262">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c r="A82" s="262">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c r="A83" s="262">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c r="A84" s="262">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c r="A85" s="262">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c r="A86" s="262">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c r="A88" s="265" t="s">
        <v>395</v>
      </c>
      <c r="B88" s="873" t="s">
        <v>430</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v>3477</v>
      </c>
      <c r="AG88" s="925"/>
      <c r="AH88" s="925"/>
      <c r="AI88" s="925"/>
      <c r="AJ88" s="925"/>
      <c r="AK88" s="922"/>
      <c r="AL88" s="922"/>
      <c r="AM88" s="922"/>
      <c r="AN88" s="922"/>
      <c r="AO88" s="922"/>
      <c r="AP88" s="925">
        <v>242</v>
      </c>
      <c r="AQ88" s="925"/>
      <c r="AR88" s="925"/>
      <c r="AS88" s="925"/>
      <c r="AT88" s="925"/>
      <c r="AU88" s="925">
        <v>145</v>
      </c>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3" t="s">
        <v>431</v>
      </c>
      <c r="BS102" s="874"/>
      <c r="BT102" s="874"/>
      <c r="BU102" s="874"/>
      <c r="BV102" s="874"/>
      <c r="BW102" s="874"/>
      <c r="BX102" s="874"/>
      <c r="BY102" s="874"/>
      <c r="BZ102" s="874"/>
      <c r="CA102" s="874"/>
      <c r="CB102" s="874"/>
      <c r="CC102" s="874"/>
      <c r="CD102" s="874"/>
      <c r="CE102" s="874"/>
      <c r="CF102" s="874"/>
      <c r="CG102" s="875"/>
      <c r="CH102" s="972"/>
      <c r="CI102" s="973"/>
      <c r="CJ102" s="973"/>
      <c r="CK102" s="973"/>
      <c r="CL102" s="974"/>
      <c r="CM102" s="972"/>
      <c r="CN102" s="973"/>
      <c r="CO102" s="973"/>
      <c r="CP102" s="973"/>
      <c r="CQ102" s="974"/>
      <c r="CR102" s="975">
        <v>127</v>
      </c>
      <c r="CS102" s="933"/>
      <c r="CT102" s="933"/>
      <c r="CU102" s="933"/>
      <c r="CV102" s="976"/>
      <c r="CW102" s="975">
        <v>53</v>
      </c>
      <c r="CX102" s="933"/>
      <c r="CY102" s="933"/>
      <c r="CZ102" s="933"/>
      <c r="DA102" s="976"/>
      <c r="DB102" s="975">
        <v>65</v>
      </c>
      <c r="DC102" s="933"/>
      <c r="DD102" s="933"/>
      <c r="DE102" s="933"/>
      <c r="DF102" s="976"/>
      <c r="DG102" s="975" t="s">
        <v>607</v>
      </c>
      <c r="DH102" s="933"/>
      <c r="DI102" s="933"/>
      <c r="DJ102" s="933"/>
      <c r="DK102" s="976"/>
      <c r="DL102" s="975" t="s">
        <v>607</v>
      </c>
      <c r="DM102" s="933"/>
      <c r="DN102" s="933"/>
      <c r="DO102" s="933"/>
      <c r="DP102" s="976"/>
      <c r="DQ102" s="975" t="s">
        <v>607</v>
      </c>
      <c r="DR102" s="933"/>
      <c r="DS102" s="933"/>
      <c r="DT102" s="933"/>
      <c r="DU102" s="976"/>
      <c r="DV102" s="999"/>
      <c r="DW102" s="1000"/>
      <c r="DX102" s="1000"/>
      <c r="DY102" s="1000"/>
      <c r="DZ102" s="1001"/>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432</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433</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4" t="s">
        <v>436</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437</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c r="A109" s="997" t="s">
        <v>438</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439</v>
      </c>
      <c r="AB109" s="978"/>
      <c r="AC109" s="978"/>
      <c r="AD109" s="978"/>
      <c r="AE109" s="979"/>
      <c r="AF109" s="977" t="s">
        <v>310</v>
      </c>
      <c r="AG109" s="978"/>
      <c r="AH109" s="978"/>
      <c r="AI109" s="978"/>
      <c r="AJ109" s="979"/>
      <c r="AK109" s="977" t="s">
        <v>309</v>
      </c>
      <c r="AL109" s="978"/>
      <c r="AM109" s="978"/>
      <c r="AN109" s="978"/>
      <c r="AO109" s="979"/>
      <c r="AP109" s="977" t="s">
        <v>440</v>
      </c>
      <c r="AQ109" s="978"/>
      <c r="AR109" s="978"/>
      <c r="AS109" s="978"/>
      <c r="AT109" s="980"/>
      <c r="AU109" s="997" t="s">
        <v>438</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439</v>
      </c>
      <c r="BR109" s="978"/>
      <c r="BS109" s="978"/>
      <c r="BT109" s="978"/>
      <c r="BU109" s="979"/>
      <c r="BV109" s="977" t="s">
        <v>310</v>
      </c>
      <c r="BW109" s="978"/>
      <c r="BX109" s="978"/>
      <c r="BY109" s="978"/>
      <c r="BZ109" s="979"/>
      <c r="CA109" s="977" t="s">
        <v>309</v>
      </c>
      <c r="CB109" s="978"/>
      <c r="CC109" s="978"/>
      <c r="CD109" s="978"/>
      <c r="CE109" s="979"/>
      <c r="CF109" s="998" t="s">
        <v>440</v>
      </c>
      <c r="CG109" s="998"/>
      <c r="CH109" s="998"/>
      <c r="CI109" s="998"/>
      <c r="CJ109" s="998"/>
      <c r="CK109" s="977" t="s">
        <v>441</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439</v>
      </c>
      <c r="DH109" s="978"/>
      <c r="DI109" s="978"/>
      <c r="DJ109" s="978"/>
      <c r="DK109" s="979"/>
      <c r="DL109" s="977" t="s">
        <v>310</v>
      </c>
      <c r="DM109" s="978"/>
      <c r="DN109" s="978"/>
      <c r="DO109" s="978"/>
      <c r="DP109" s="979"/>
      <c r="DQ109" s="977" t="s">
        <v>309</v>
      </c>
      <c r="DR109" s="978"/>
      <c r="DS109" s="978"/>
      <c r="DT109" s="978"/>
      <c r="DU109" s="979"/>
      <c r="DV109" s="977" t="s">
        <v>440</v>
      </c>
      <c r="DW109" s="978"/>
      <c r="DX109" s="978"/>
      <c r="DY109" s="978"/>
      <c r="DZ109" s="980"/>
    </row>
    <row r="110" spans="1:131" s="247" customFormat="1" ht="26.25" customHeight="1">
      <c r="A110" s="981" t="s">
        <v>442</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3242412</v>
      </c>
      <c r="AB110" s="985"/>
      <c r="AC110" s="985"/>
      <c r="AD110" s="985"/>
      <c r="AE110" s="986"/>
      <c r="AF110" s="987">
        <v>3180407</v>
      </c>
      <c r="AG110" s="985"/>
      <c r="AH110" s="985"/>
      <c r="AI110" s="985"/>
      <c r="AJ110" s="986"/>
      <c r="AK110" s="987">
        <v>3226148</v>
      </c>
      <c r="AL110" s="985"/>
      <c r="AM110" s="985"/>
      <c r="AN110" s="985"/>
      <c r="AO110" s="986"/>
      <c r="AP110" s="988">
        <v>27.5</v>
      </c>
      <c r="AQ110" s="989"/>
      <c r="AR110" s="989"/>
      <c r="AS110" s="989"/>
      <c r="AT110" s="990"/>
      <c r="AU110" s="991" t="s">
        <v>73</v>
      </c>
      <c r="AV110" s="992"/>
      <c r="AW110" s="992"/>
      <c r="AX110" s="992"/>
      <c r="AY110" s="992"/>
      <c r="AZ110" s="1033" t="s">
        <v>443</v>
      </c>
      <c r="BA110" s="982"/>
      <c r="BB110" s="982"/>
      <c r="BC110" s="982"/>
      <c r="BD110" s="982"/>
      <c r="BE110" s="982"/>
      <c r="BF110" s="982"/>
      <c r="BG110" s="982"/>
      <c r="BH110" s="982"/>
      <c r="BI110" s="982"/>
      <c r="BJ110" s="982"/>
      <c r="BK110" s="982"/>
      <c r="BL110" s="982"/>
      <c r="BM110" s="982"/>
      <c r="BN110" s="982"/>
      <c r="BO110" s="982"/>
      <c r="BP110" s="983"/>
      <c r="BQ110" s="1019">
        <v>30802661</v>
      </c>
      <c r="BR110" s="1020"/>
      <c r="BS110" s="1020"/>
      <c r="BT110" s="1020"/>
      <c r="BU110" s="1020"/>
      <c r="BV110" s="1020">
        <v>30279823</v>
      </c>
      <c r="BW110" s="1020"/>
      <c r="BX110" s="1020"/>
      <c r="BY110" s="1020"/>
      <c r="BZ110" s="1020"/>
      <c r="CA110" s="1020">
        <v>29972189</v>
      </c>
      <c r="CB110" s="1020"/>
      <c r="CC110" s="1020"/>
      <c r="CD110" s="1020"/>
      <c r="CE110" s="1020"/>
      <c r="CF110" s="1034">
        <v>255.2</v>
      </c>
      <c r="CG110" s="1035"/>
      <c r="CH110" s="1035"/>
      <c r="CI110" s="1035"/>
      <c r="CJ110" s="1035"/>
      <c r="CK110" s="1036" t="s">
        <v>444</v>
      </c>
      <c r="CL110" s="1037"/>
      <c r="CM110" s="1016" t="s">
        <v>445</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127</v>
      </c>
      <c r="DH110" s="1020"/>
      <c r="DI110" s="1020"/>
      <c r="DJ110" s="1020"/>
      <c r="DK110" s="1020"/>
      <c r="DL110" s="1020" t="s">
        <v>446</v>
      </c>
      <c r="DM110" s="1020"/>
      <c r="DN110" s="1020"/>
      <c r="DO110" s="1020"/>
      <c r="DP110" s="1020"/>
      <c r="DQ110" s="1020" t="s">
        <v>447</v>
      </c>
      <c r="DR110" s="1020"/>
      <c r="DS110" s="1020"/>
      <c r="DT110" s="1020"/>
      <c r="DU110" s="1020"/>
      <c r="DV110" s="1021" t="s">
        <v>127</v>
      </c>
      <c r="DW110" s="1021"/>
      <c r="DX110" s="1021"/>
      <c r="DY110" s="1021"/>
      <c r="DZ110" s="1022"/>
    </row>
    <row r="111" spans="1:131" s="247" customFormat="1" ht="26.25" customHeight="1">
      <c r="A111" s="1023" t="s">
        <v>448</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421</v>
      </c>
      <c r="AB111" s="1027"/>
      <c r="AC111" s="1027"/>
      <c r="AD111" s="1027"/>
      <c r="AE111" s="1028"/>
      <c r="AF111" s="1029" t="s">
        <v>447</v>
      </c>
      <c r="AG111" s="1027"/>
      <c r="AH111" s="1027"/>
      <c r="AI111" s="1027"/>
      <c r="AJ111" s="1028"/>
      <c r="AK111" s="1029" t="s">
        <v>127</v>
      </c>
      <c r="AL111" s="1027"/>
      <c r="AM111" s="1027"/>
      <c r="AN111" s="1027"/>
      <c r="AO111" s="1028"/>
      <c r="AP111" s="1030" t="s">
        <v>127</v>
      </c>
      <c r="AQ111" s="1031"/>
      <c r="AR111" s="1031"/>
      <c r="AS111" s="1031"/>
      <c r="AT111" s="1032"/>
      <c r="AU111" s="993"/>
      <c r="AV111" s="994"/>
      <c r="AW111" s="994"/>
      <c r="AX111" s="994"/>
      <c r="AY111" s="994"/>
      <c r="AZ111" s="1042" t="s">
        <v>449</v>
      </c>
      <c r="BA111" s="1043"/>
      <c r="BB111" s="1043"/>
      <c r="BC111" s="1043"/>
      <c r="BD111" s="1043"/>
      <c r="BE111" s="1043"/>
      <c r="BF111" s="1043"/>
      <c r="BG111" s="1043"/>
      <c r="BH111" s="1043"/>
      <c r="BI111" s="1043"/>
      <c r="BJ111" s="1043"/>
      <c r="BK111" s="1043"/>
      <c r="BL111" s="1043"/>
      <c r="BM111" s="1043"/>
      <c r="BN111" s="1043"/>
      <c r="BO111" s="1043"/>
      <c r="BP111" s="1044"/>
      <c r="BQ111" s="1012" t="s">
        <v>421</v>
      </c>
      <c r="BR111" s="1013"/>
      <c r="BS111" s="1013"/>
      <c r="BT111" s="1013"/>
      <c r="BU111" s="1013"/>
      <c r="BV111" s="1013" t="s">
        <v>421</v>
      </c>
      <c r="BW111" s="1013"/>
      <c r="BX111" s="1013"/>
      <c r="BY111" s="1013"/>
      <c r="BZ111" s="1013"/>
      <c r="CA111" s="1013" t="s">
        <v>127</v>
      </c>
      <c r="CB111" s="1013"/>
      <c r="CC111" s="1013"/>
      <c r="CD111" s="1013"/>
      <c r="CE111" s="1013"/>
      <c r="CF111" s="1007" t="s">
        <v>447</v>
      </c>
      <c r="CG111" s="1008"/>
      <c r="CH111" s="1008"/>
      <c r="CI111" s="1008"/>
      <c r="CJ111" s="1008"/>
      <c r="CK111" s="1038"/>
      <c r="CL111" s="1039"/>
      <c r="CM111" s="1009" t="s">
        <v>450</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127</v>
      </c>
      <c r="DH111" s="1013"/>
      <c r="DI111" s="1013"/>
      <c r="DJ111" s="1013"/>
      <c r="DK111" s="1013"/>
      <c r="DL111" s="1013" t="s">
        <v>421</v>
      </c>
      <c r="DM111" s="1013"/>
      <c r="DN111" s="1013"/>
      <c r="DO111" s="1013"/>
      <c r="DP111" s="1013"/>
      <c r="DQ111" s="1013" t="s">
        <v>447</v>
      </c>
      <c r="DR111" s="1013"/>
      <c r="DS111" s="1013"/>
      <c r="DT111" s="1013"/>
      <c r="DU111" s="1013"/>
      <c r="DV111" s="1014" t="s">
        <v>127</v>
      </c>
      <c r="DW111" s="1014"/>
      <c r="DX111" s="1014"/>
      <c r="DY111" s="1014"/>
      <c r="DZ111" s="1015"/>
    </row>
    <row r="112" spans="1:131" s="247" customFormat="1" ht="26.25" customHeight="1">
      <c r="A112" s="1045" t="s">
        <v>451</v>
      </c>
      <c r="B112" s="1046"/>
      <c r="C112" s="1043" t="s">
        <v>452</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127</v>
      </c>
      <c r="AB112" s="1052"/>
      <c r="AC112" s="1052"/>
      <c r="AD112" s="1052"/>
      <c r="AE112" s="1053"/>
      <c r="AF112" s="1054" t="s">
        <v>446</v>
      </c>
      <c r="AG112" s="1052"/>
      <c r="AH112" s="1052"/>
      <c r="AI112" s="1052"/>
      <c r="AJ112" s="1053"/>
      <c r="AK112" s="1054" t="s">
        <v>447</v>
      </c>
      <c r="AL112" s="1052"/>
      <c r="AM112" s="1052"/>
      <c r="AN112" s="1052"/>
      <c r="AO112" s="1053"/>
      <c r="AP112" s="1055" t="s">
        <v>447</v>
      </c>
      <c r="AQ112" s="1056"/>
      <c r="AR112" s="1056"/>
      <c r="AS112" s="1056"/>
      <c r="AT112" s="1057"/>
      <c r="AU112" s="993"/>
      <c r="AV112" s="994"/>
      <c r="AW112" s="994"/>
      <c r="AX112" s="994"/>
      <c r="AY112" s="994"/>
      <c r="AZ112" s="1042" t="s">
        <v>453</v>
      </c>
      <c r="BA112" s="1043"/>
      <c r="BB112" s="1043"/>
      <c r="BC112" s="1043"/>
      <c r="BD112" s="1043"/>
      <c r="BE112" s="1043"/>
      <c r="BF112" s="1043"/>
      <c r="BG112" s="1043"/>
      <c r="BH112" s="1043"/>
      <c r="BI112" s="1043"/>
      <c r="BJ112" s="1043"/>
      <c r="BK112" s="1043"/>
      <c r="BL112" s="1043"/>
      <c r="BM112" s="1043"/>
      <c r="BN112" s="1043"/>
      <c r="BO112" s="1043"/>
      <c r="BP112" s="1044"/>
      <c r="BQ112" s="1012">
        <v>9037652</v>
      </c>
      <c r="BR112" s="1013"/>
      <c r="BS112" s="1013"/>
      <c r="BT112" s="1013"/>
      <c r="BU112" s="1013"/>
      <c r="BV112" s="1013">
        <v>8698575</v>
      </c>
      <c r="BW112" s="1013"/>
      <c r="BX112" s="1013"/>
      <c r="BY112" s="1013"/>
      <c r="BZ112" s="1013"/>
      <c r="CA112" s="1013">
        <v>8568823</v>
      </c>
      <c r="CB112" s="1013"/>
      <c r="CC112" s="1013"/>
      <c r="CD112" s="1013"/>
      <c r="CE112" s="1013"/>
      <c r="CF112" s="1007">
        <v>73</v>
      </c>
      <c r="CG112" s="1008"/>
      <c r="CH112" s="1008"/>
      <c r="CI112" s="1008"/>
      <c r="CJ112" s="1008"/>
      <c r="CK112" s="1038"/>
      <c r="CL112" s="1039"/>
      <c r="CM112" s="1009" t="s">
        <v>454</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127</v>
      </c>
      <c r="DH112" s="1013"/>
      <c r="DI112" s="1013"/>
      <c r="DJ112" s="1013"/>
      <c r="DK112" s="1013"/>
      <c r="DL112" s="1013" t="s">
        <v>127</v>
      </c>
      <c r="DM112" s="1013"/>
      <c r="DN112" s="1013"/>
      <c r="DO112" s="1013"/>
      <c r="DP112" s="1013"/>
      <c r="DQ112" s="1013" t="s">
        <v>127</v>
      </c>
      <c r="DR112" s="1013"/>
      <c r="DS112" s="1013"/>
      <c r="DT112" s="1013"/>
      <c r="DU112" s="1013"/>
      <c r="DV112" s="1014" t="s">
        <v>421</v>
      </c>
      <c r="DW112" s="1014"/>
      <c r="DX112" s="1014"/>
      <c r="DY112" s="1014"/>
      <c r="DZ112" s="1015"/>
    </row>
    <row r="113" spans="1:130" s="247" customFormat="1" ht="26.25" customHeight="1">
      <c r="A113" s="1047"/>
      <c r="B113" s="1048"/>
      <c r="C113" s="1043" t="s">
        <v>455</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631845</v>
      </c>
      <c r="AB113" s="1027"/>
      <c r="AC113" s="1027"/>
      <c r="AD113" s="1027"/>
      <c r="AE113" s="1028"/>
      <c r="AF113" s="1029">
        <v>639544</v>
      </c>
      <c r="AG113" s="1027"/>
      <c r="AH113" s="1027"/>
      <c r="AI113" s="1027"/>
      <c r="AJ113" s="1028"/>
      <c r="AK113" s="1029">
        <v>636172</v>
      </c>
      <c r="AL113" s="1027"/>
      <c r="AM113" s="1027"/>
      <c r="AN113" s="1027"/>
      <c r="AO113" s="1028"/>
      <c r="AP113" s="1030">
        <v>5.4</v>
      </c>
      <c r="AQ113" s="1031"/>
      <c r="AR113" s="1031"/>
      <c r="AS113" s="1031"/>
      <c r="AT113" s="1032"/>
      <c r="AU113" s="993"/>
      <c r="AV113" s="994"/>
      <c r="AW113" s="994"/>
      <c r="AX113" s="994"/>
      <c r="AY113" s="994"/>
      <c r="AZ113" s="1042" t="s">
        <v>456</v>
      </c>
      <c r="BA113" s="1043"/>
      <c r="BB113" s="1043"/>
      <c r="BC113" s="1043"/>
      <c r="BD113" s="1043"/>
      <c r="BE113" s="1043"/>
      <c r="BF113" s="1043"/>
      <c r="BG113" s="1043"/>
      <c r="BH113" s="1043"/>
      <c r="BI113" s="1043"/>
      <c r="BJ113" s="1043"/>
      <c r="BK113" s="1043"/>
      <c r="BL113" s="1043"/>
      <c r="BM113" s="1043"/>
      <c r="BN113" s="1043"/>
      <c r="BO113" s="1043"/>
      <c r="BP113" s="1044"/>
      <c r="BQ113" s="1012">
        <v>238041</v>
      </c>
      <c r="BR113" s="1013"/>
      <c r="BS113" s="1013"/>
      <c r="BT113" s="1013"/>
      <c r="BU113" s="1013"/>
      <c r="BV113" s="1013">
        <v>191809</v>
      </c>
      <c r="BW113" s="1013"/>
      <c r="BX113" s="1013"/>
      <c r="BY113" s="1013"/>
      <c r="BZ113" s="1013"/>
      <c r="CA113" s="1013">
        <v>145442</v>
      </c>
      <c r="CB113" s="1013"/>
      <c r="CC113" s="1013"/>
      <c r="CD113" s="1013"/>
      <c r="CE113" s="1013"/>
      <c r="CF113" s="1007">
        <v>1.2</v>
      </c>
      <c r="CG113" s="1008"/>
      <c r="CH113" s="1008"/>
      <c r="CI113" s="1008"/>
      <c r="CJ113" s="1008"/>
      <c r="CK113" s="1038"/>
      <c r="CL113" s="1039"/>
      <c r="CM113" s="1009" t="s">
        <v>457</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421</v>
      </c>
      <c r="DH113" s="1052"/>
      <c r="DI113" s="1052"/>
      <c r="DJ113" s="1052"/>
      <c r="DK113" s="1053"/>
      <c r="DL113" s="1054" t="s">
        <v>127</v>
      </c>
      <c r="DM113" s="1052"/>
      <c r="DN113" s="1052"/>
      <c r="DO113" s="1052"/>
      <c r="DP113" s="1053"/>
      <c r="DQ113" s="1054" t="s">
        <v>127</v>
      </c>
      <c r="DR113" s="1052"/>
      <c r="DS113" s="1052"/>
      <c r="DT113" s="1052"/>
      <c r="DU113" s="1053"/>
      <c r="DV113" s="1055" t="s">
        <v>127</v>
      </c>
      <c r="DW113" s="1056"/>
      <c r="DX113" s="1056"/>
      <c r="DY113" s="1056"/>
      <c r="DZ113" s="1057"/>
    </row>
    <row r="114" spans="1:130" s="247" customFormat="1" ht="26.25" customHeight="1">
      <c r="A114" s="1047"/>
      <c r="B114" s="1048"/>
      <c r="C114" s="1043" t="s">
        <v>458</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47024</v>
      </c>
      <c r="AB114" s="1052"/>
      <c r="AC114" s="1052"/>
      <c r="AD114" s="1052"/>
      <c r="AE114" s="1053"/>
      <c r="AF114" s="1054">
        <v>47002</v>
      </c>
      <c r="AG114" s="1052"/>
      <c r="AH114" s="1052"/>
      <c r="AI114" s="1052"/>
      <c r="AJ114" s="1053"/>
      <c r="AK114" s="1054">
        <v>46982</v>
      </c>
      <c r="AL114" s="1052"/>
      <c r="AM114" s="1052"/>
      <c r="AN114" s="1052"/>
      <c r="AO114" s="1053"/>
      <c r="AP114" s="1055">
        <v>0.4</v>
      </c>
      <c r="AQ114" s="1056"/>
      <c r="AR114" s="1056"/>
      <c r="AS114" s="1056"/>
      <c r="AT114" s="1057"/>
      <c r="AU114" s="993"/>
      <c r="AV114" s="994"/>
      <c r="AW114" s="994"/>
      <c r="AX114" s="994"/>
      <c r="AY114" s="994"/>
      <c r="AZ114" s="1042" t="s">
        <v>459</v>
      </c>
      <c r="BA114" s="1043"/>
      <c r="BB114" s="1043"/>
      <c r="BC114" s="1043"/>
      <c r="BD114" s="1043"/>
      <c r="BE114" s="1043"/>
      <c r="BF114" s="1043"/>
      <c r="BG114" s="1043"/>
      <c r="BH114" s="1043"/>
      <c r="BI114" s="1043"/>
      <c r="BJ114" s="1043"/>
      <c r="BK114" s="1043"/>
      <c r="BL114" s="1043"/>
      <c r="BM114" s="1043"/>
      <c r="BN114" s="1043"/>
      <c r="BO114" s="1043"/>
      <c r="BP114" s="1044"/>
      <c r="BQ114" s="1012">
        <v>3568313</v>
      </c>
      <c r="BR114" s="1013"/>
      <c r="BS114" s="1013"/>
      <c r="BT114" s="1013"/>
      <c r="BU114" s="1013"/>
      <c r="BV114" s="1013">
        <v>3385250</v>
      </c>
      <c r="BW114" s="1013"/>
      <c r="BX114" s="1013"/>
      <c r="BY114" s="1013"/>
      <c r="BZ114" s="1013"/>
      <c r="CA114" s="1013">
        <v>3187039</v>
      </c>
      <c r="CB114" s="1013"/>
      <c r="CC114" s="1013"/>
      <c r="CD114" s="1013"/>
      <c r="CE114" s="1013"/>
      <c r="CF114" s="1007">
        <v>27.1</v>
      </c>
      <c r="CG114" s="1008"/>
      <c r="CH114" s="1008"/>
      <c r="CI114" s="1008"/>
      <c r="CJ114" s="1008"/>
      <c r="CK114" s="1038"/>
      <c r="CL114" s="1039"/>
      <c r="CM114" s="1009" t="s">
        <v>460</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127</v>
      </c>
      <c r="DH114" s="1052"/>
      <c r="DI114" s="1052"/>
      <c r="DJ114" s="1052"/>
      <c r="DK114" s="1053"/>
      <c r="DL114" s="1054" t="s">
        <v>447</v>
      </c>
      <c r="DM114" s="1052"/>
      <c r="DN114" s="1052"/>
      <c r="DO114" s="1052"/>
      <c r="DP114" s="1053"/>
      <c r="DQ114" s="1054" t="s">
        <v>127</v>
      </c>
      <c r="DR114" s="1052"/>
      <c r="DS114" s="1052"/>
      <c r="DT114" s="1052"/>
      <c r="DU114" s="1053"/>
      <c r="DV114" s="1055" t="s">
        <v>127</v>
      </c>
      <c r="DW114" s="1056"/>
      <c r="DX114" s="1056"/>
      <c r="DY114" s="1056"/>
      <c r="DZ114" s="1057"/>
    </row>
    <row r="115" spans="1:130" s="247" customFormat="1" ht="26.25" customHeight="1">
      <c r="A115" s="1047"/>
      <c r="B115" s="1048"/>
      <c r="C115" s="1043" t="s">
        <v>461</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5464</v>
      </c>
      <c r="AB115" s="1027"/>
      <c r="AC115" s="1027"/>
      <c r="AD115" s="1027"/>
      <c r="AE115" s="1028"/>
      <c r="AF115" s="1029">
        <v>3278</v>
      </c>
      <c r="AG115" s="1027"/>
      <c r="AH115" s="1027"/>
      <c r="AI115" s="1027"/>
      <c r="AJ115" s="1028"/>
      <c r="AK115" s="1029">
        <v>1265</v>
      </c>
      <c r="AL115" s="1027"/>
      <c r="AM115" s="1027"/>
      <c r="AN115" s="1027"/>
      <c r="AO115" s="1028"/>
      <c r="AP115" s="1030">
        <v>0</v>
      </c>
      <c r="AQ115" s="1031"/>
      <c r="AR115" s="1031"/>
      <c r="AS115" s="1031"/>
      <c r="AT115" s="1032"/>
      <c r="AU115" s="993"/>
      <c r="AV115" s="994"/>
      <c r="AW115" s="994"/>
      <c r="AX115" s="994"/>
      <c r="AY115" s="994"/>
      <c r="AZ115" s="1042" t="s">
        <v>462</v>
      </c>
      <c r="BA115" s="1043"/>
      <c r="BB115" s="1043"/>
      <c r="BC115" s="1043"/>
      <c r="BD115" s="1043"/>
      <c r="BE115" s="1043"/>
      <c r="BF115" s="1043"/>
      <c r="BG115" s="1043"/>
      <c r="BH115" s="1043"/>
      <c r="BI115" s="1043"/>
      <c r="BJ115" s="1043"/>
      <c r="BK115" s="1043"/>
      <c r="BL115" s="1043"/>
      <c r="BM115" s="1043"/>
      <c r="BN115" s="1043"/>
      <c r="BO115" s="1043"/>
      <c r="BP115" s="1044"/>
      <c r="BQ115" s="1012" t="s">
        <v>421</v>
      </c>
      <c r="BR115" s="1013"/>
      <c r="BS115" s="1013"/>
      <c r="BT115" s="1013"/>
      <c r="BU115" s="1013"/>
      <c r="BV115" s="1013" t="s">
        <v>127</v>
      </c>
      <c r="BW115" s="1013"/>
      <c r="BX115" s="1013"/>
      <c r="BY115" s="1013"/>
      <c r="BZ115" s="1013"/>
      <c r="CA115" s="1013" t="s">
        <v>127</v>
      </c>
      <c r="CB115" s="1013"/>
      <c r="CC115" s="1013"/>
      <c r="CD115" s="1013"/>
      <c r="CE115" s="1013"/>
      <c r="CF115" s="1007" t="s">
        <v>127</v>
      </c>
      <c r="CG115" s="1008"/>
      <c r="CH115" s="1008"/>
      <c r="CI115" s="1008"/>
      <c r="CJ115" s="1008"/>
      <c r="CK115" s="1038"/>
      <c r="CL115" s="1039"/>
      <c r="CM115" s="1042" t="s">
        <v>463</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446</v>
      </c>
      <c r="DH115" s="1052"/>
      <c r="DI115" s="1052"/>
      <c r="DJ115" s="1052"/>
      <c r="DK115" s="1053"/>
      <c r="DL115" s="1054" t="s">
        <v>421</v>
      </c>
      <c r="DM115" s="1052"/>
      <c r="DN115" s="1052"/>
      <c r="DO115" s="1052"/>
      <c r="DP115" s="1053"/>
      <c r="DQ115" s="1054" t="s">
        <v>447</v>
      </c>
      <c r="DR115" s="1052"/>
      <c r="DS115" s="1052"/>
      <c r="DT115" s="1052"/>
      <c r="DU115" s="1053"/>
      <c r="DV115" s="1055" t="s">
        <v>446</v>
      </c>
      <c r="DW115" s="1056"/>
      <c r="DX115" s="1056"/>
      <c r="DY115" s="1056"/>
      <c r="DZ115" s="1057"/>
    </row>
    <row r="116" spans="1:130" s="247" customFormat="1" ht="26.25" customHeight="1">
      <c r="A116" s="1049"/>
      <c r="B116" s="1050"/>
      <c r="C116" s="1058" t="s">
        <v>464</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v>65</v>
      </c>
      <c r="AB116" s="1052"/>
      <c r="AC116" s="1052"/>
      <c r="AD116" s="1052"/>
      <c r="AE116" s="1053"/>
      <c r="AF116" s="1054" t="s">
        <v>127</v>
      </c>
      <c r="AG116" s="1052"/>
      <c r="AH116" s="1052"/>
      <c r="AI116" s="1052"/>
      <c r="AJ116" s="1053"/>
      <c r="AK116" s="1054" t="s">
        <v>421</v>
      </c>
      <c r="AL116" s="1052"/>
      <c r="AM116" s="1052"/>
      <c r="AN116" s="1052"/>
      <c r="AO116" s="1053"/>
      <c r="AP116" s="1055" t="s">
        <v>127</v>
      </c>
      <c r="AQ116" s="1056"/>
      <c r="AR116" s="1056"/>
      <c r="AS116" s="1056"/>
      <c r="AT116" s="1057"/>
      <c r="AU116" s="993"/>
      <c r="AV116" s="994"/>
      <c r="AW116" s="994"/>
      <c r="AX116" s="994"/>
      <c r="AY116" s="994"/>
      <c r="AZ116" s="1060" t="s">
        <v>465</v>
      </c>
      <c r="BA116" s="1061"/>
      <c r="BB116" s="1061"/>
      <c r="BC116" s="1061"/>
      <c r="BD116" s="1061"/>
      <c r="BE116" s="1061"/>
      <c r="BF116" s="1061"/>
      <c r="BG116" s="1061"/>
      <c r="BH116" s="1061"/>
      <c r="BI116" s="1061"/>
      <c r="BJ116" s="1061"/>
      <c r="BK116" s="1061"/>
      <c r="BL116" s="1061"/>
      <c r="BM116" s="1061"/>
      <c r="BN116" s="1061"/>
      <c r="BO116" s="1061"/>
      <c r="BP116" s="1062"/>
      <c r="BQ116" s="1012" t="s">
        <v>447</v>
      </c>
      <c r="BR116" s="1013"/>
      <c r="BS116" s="1013"/>
      <c r="BT116" s="1013"/>
      <c r="BU116" s="1013"/>
      <c r="BV116" s="1013" t="s">
        <v>127</v>
      </c>
      <c r="BW116" s="1013"/>
      <c r="BX116" s="1013"/>
      <c r="BY116" s="1013"/>
      <c r="BZ116" s="1013"/>
      <c r="CA116" s="1013" t="s">
        <v>127</v>
      </c>
      <c r="CB116" s="1013"/>
      <c r="CC116" s="1013"/>
      <c r="CD116" s="1013"/>
      <c r="CE116" s="1013"/>
      <c r="CF116" s="1007" t="s">
        <v>421</v>
      </c>
      <c r="CG116" s="1008"/>
      <c r="CH116" s="1008"/>
      <c r="CI116" s="1008"/>
      <c r="CJ116" s="1008"/>
      <c r="CK116" s="1038"/>
      <c r="CL116" s="1039"/>
      <c r="CM116" s="1009" t="s">
        <v>466</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127</v>
      </c>
      <c r="DH116" s="1052"/>
      <c r="DI116" s="1052"/>
      <c r="DJ116" s="1052"/>
      <c r="DK116" s="1053"/>
      <c r="DL116" s="1054" t="s">
        <v>421</v>
      </c>
      <c r="DM116" s="1052"/>
      <c r="DN116" s="1052"/>
      <c r="DO116" s="1052"/>
      <c r="DP116" s="1053"/>
      <c r="DQ116" s="1054" t="s">
        <v>127</v>
      </c>
      <c r="DR116" s="1052"/>
      <c r="DS116" s="1052"/>
      <c r="DT116" s="1052"/>
      <c r="DU116" s="1053"/>
      <c r="DV116" s="1055" t="s">
        <v>127</v>
      </c>
      <c r="DW116" s="1056"/>
      <c r="DX116" s="1056"/>
      <c r="DY116" s="1056"/>
      <c r="DZ116" s="1057"/>
    </row>
    <row r="117" spans="1:130" s="247" customFormat="1" ht="26.25" customHeight="1">
      <c r="A117" s="997" t="s">
        <v>188</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467</v>
      </c>
      <c r="Z117" s="979"/>
      <c r="AA117" s="1069">
        <v>3926810</v>
      </c>
      <c r="AB117" s="1070"/>
      <c r="AC117" s="1070"/>
      <c r="AD117" s="1070"/>
      <c r="AE117" s="1071"/>
      <c r="AF117" s="1072">
        <v>3870231</v>
      </c>
      <c r="AG117" s="1070"/>
      <c r="AH117" s="1070"/>
      <c r="AI117" s="1070"/>
      <c r="AJ117" s="1071"/>
      <c r="AK117" s="1072">
        <v>3910567</v>
      </c>
      <c r="AL117" s="1070"/>
      <c r="AM117" s="1070"/>
      <c r="AN117" s="1070"/>
      <c r="AO117" s="1071"/>
      <c r="AP117" s="1073"/>
      <c r="AQ117" s="1074"/>
      <c r="AR117" s="1074"/>
      <c r="AS117" s="1074"/>
      <c r="AT117" s="1075"/>
      <c r="AU117" s="993"/>
      <c r="AV117" s="994"/>
      <c r="AW117" s="994"/>
      <c r="AX117" s="994"/>
      <c r="AY117" s="994"/>
      <c r="AZ117" s="1060" t="s">
        <v>468</v>
      </c>
      <c r="BA117" s="1061"/>
      <c r="BB117" s="1061"/>
      <c r="BC117" s="1061"/>
      <c r="BD117" s="1061"/>
      <c r="BE117" s="1061"/>
      <c r="BF117" s="1061"/>
      <c r="BG117" s="1061"/>
      <c r="BH117" s="1061"/>
      <c r="BI117" s="1061"/>
      <c r="BJ117" s="1061"/>
      <c r="BK117" s="1061"/>
      <c r="BL117" s="1061"/>
      <c r="BM117" s="1061"/>
      <c r="BN117" s="1061"/>
      <c r="BO117" s="1061"/>
      <c r="BP117" s="1062"/>
      <c r="BQ117" s="1012" t="s">
        <v>421</v>
      </c>
      <c r="BR117" s="1013"/>
      <c r="BS117" s="1013"/>
      <c r="BT117" s="1013"/>
      <c r="BU117" s="1013"/>
      <c r="BV117" s="1013" t="s">
        <v>421</v>
      </c>
      <c r="BW117" s="1013"/>
      <c r="BX117" s="1013"/>
      <c r="BY117" s="1013"/>
      <c r="BZ117" s="1013"/>
      <c r="CA117" s="1013" t="s">
        <v>421</v>
      </c>
      <c r="CB117" s="1013"/>
      <c r="CC117" s="1013"/>
      <c r="CD117" s="1013"/>
      <c r="CE117" s="1013"/>
      <c r="CF117" s="1007" t="s">
        <v>421</v>
      </c>
      <c r="CG117" s="1008"/>
      <c r="CH117" s="1008"/>
      <c r="CI117" s="1008"/>
      <c r="CJ117" s="1008"/>
      <c r="CK117" s="1038"/>
      <c r="CL117" s="1039"/>
      <c r="CM117" s="1009" t="s">
        <v>469</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421</v>
      </c>
      <c r="DH117" s="1052"/>
      <c r="DI117" s="1052"/>
      <c r="DJ117" s="1052"/>
      <c r="DK117" s="1053"/>
      <c r="DL117" s="1054" t="s">
        <v>127</v>
      </c>
      <c r="DM117" s="1052"/>
      <c r="DN117" s="1052"/>
      <c r="DO117" s="1052"/>
      <c r="DP117" s="1053"/>
      <c r="DQ117" s="1054" t="s">
        <v>421</v>
      </c>
      <c r="DR117" s="1052"/>
      <c r="DS117" s="1052"/>
      <c r="DT117" s="1052"/>
      <c r="DU117" s="1053"/>
      <c r="DV117" s="1055" t="s">
        <v>421</v>
      </c>
      <c r="DW117" s="1056"/>
      <c r="DX117" s="1056"/>
      <c r="DY117" s="1056"/>
      <c r="DZ117" s="1057"/>
    </row>
    <row r="118" spans="1:130" s="247" customFormat="1" ht="26.25" customHeight="1">
      <c r="A118" s="997" t="s">
        <v>441</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439</v>
      </c>
      <c r="AB118" s="978"/>
      <c r="AC118" s="978"/>
      <c r="AD118" s="978"/>
      <c r="AE118" s="979"/>
      <c r="AF118" s="977" t="s">
        <v>310</v>
      </c>
      <c r="AG118" s="978"/>
      <c r="AH118" s="978"/>
      <c r="AI118" s="978"/>
      <c r="AJ118" s="979"/>
      <c r="AK118" s="977" t="s">
        <v>309</v>
      </c>
      <c r="AL118" s="978"/>
      <c r="AM118" s="978"/>
      <c r="AN118" s="978"/>
      <c r="AO118" s="979"/>
      <c r="AP118" s="1064" t="s">
        <v>440</v>
      </c>
      <c r="AQ118" s="1065"/>
      <c r="AR118" s="1065"/>
      <c r="AS118" s="1065"/>
      <c r="AT118" s="1066"/>
      <c r="AU118" s="993"/>
      <c r="AV118" s="994"/>
      <c r="AW118" s="994"/>
      <c r="AX118" s="994"/>
      <c r="AY118" s="994"/>
      <c r="AZ118" s="1067" t="s">
        <v>470</v>
      </c>
      <c r="BA118" s="1058"/>
      <c r="BB118" s="1058"/>
      <c r="BC118" s="1058"/>
      <c r="BD118" s="1058"/>
      <c r="BE118" s="1058"/>
      <c r="BF118" s="1058"/>
      <c r="BG118" s="1058"/>
      <c r="BH118" s="1058"/>
      <c r="BI118" s="1058"/>
      <c r="BJ118" s="1058"/>
      <c r="BK118" s="1058"/>
      <c r="BL118" s="1058"/>
      <c r="BM118" s="1058"/>
      <c r="BN118" s="1058"/>
      <c r="BO118" s="1058"/>
      <c r="BP118" s="1059"/>
      <c r="BQ118" s="1090" t="s">
        <v>421</v>
      </c>
      <c r="BR118" s="1091"/>
      <c r="BS118" s="1091"/>
      <c r="BT118" s="1091"/>
      <c r="BU118" s="1091"/>
      <c r="BV118" s="1091" t="s">
        <v>421</v>
      </c>
      <c r="BW118" s="1091"/>
      <c r="BX118" s="1091"/>
      <c r="BY118" s="1091"/>
      <c r="BZ118" s="1091"/>
      <c r="CA118" s="1091" t="s">
        <v>421</v>
      </c>
      <c r="CB118" s="1091"/>
      <c r="CC118" s="1091"/>
      <c r="CD118" s="1091"/>
      <c r="CE118" s="1091"/>
      <c r="CF118" s="1007" t="s">
        <v>421</v>
      </c>
      <c r="CG118" s="1008"/>
      <c r="CH118" s="1008"/>
      <c r="CI118" s="1008"/>
      <c r="CJ118" s="1008"/>
      <c r="CK118" s="1038"/>
      <c r="CL118" s="1039"/>
      <c r="CM118" s="1009" t="s">
        <v>471</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421</v>
      </c>
      <c r="DH118" s="1052"/>
      <c r="DI118" s="1052"/>
      <c r="DJ118" s="1052"/>
      <c r="DK118" s="1053"/>
      <c r="DL118" s="1054" t="s">
        <v>421</v>
      </c>
      <c r="DM118" s="1052"/>
      <c r="DN118" s="1052"/>
      <c r="DO118" s="1052"/>
      <c r="DP118" s="1053"/>
      <c r="DQ118" s="1054" t="s">
        <v>421</v>
      </c>
      <c r="DR118" s="1052"/>
      <c r="DS118" s="1052"/>
      <c r="DT118" s="1052"/>
      <c r="DU118" s="1053"/>
      <c r="DV118" s="1055" t="s">
        <v>421</v>
      </c>
      <c r="DW118" s="1056"/>
      <c r="DX118" s="1056"/>
      <c r="DY118" s="1056"/>
      <c r="DZ118" s="1057"/>
    </row>
    <row r="119" spans="1:130" s="247" customFormat="1" ht="26.25" customHeight="1">
      <c r="A119" s="1151" t="s">
        <v>444</v>
      </c>
      <c r="B119" s="1037"/>
      <c r="C119" s="1016" t="s">
        <v>445</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421</v>
      </c>
      <c r="AB119" s="985"/>
      <c r="AC119" s="985"/>
      <c r="AD119" s="985"/>
      <c r="AE119" s="986"/>
      <c r="AF119" s="987" t="s">
        <v>421</v>
      </c>
      <c r="AG119" s="985"/>
      <c r="AH119" s="985"/>
      <c r="AI119" s="985"/>
      <c r="AJ119" s="986"/>
      <c r="AK119" s="987" t="s">
        <v>127</v>
      </c>
      <c r="AL119" s="985"/>
      <c r="AM119" s="985"/>
      <c r="AN119" s="985"/>
      <c r="AO119" s="986"/>
      <c r="AP119" s="988" t="s">
        <v>421</v>
      </c>
      <c r="AQ119" s="989"/>
      <c r="AR119" s="989"/>
      <c r="AS119" s="989"/>
      <c r="AT119" s="990"/>
      <c r="AU119" s="995"/>
      <c r="AV119" s="996"/>
      <c r="AW119" s="996"/>
      <c r="AX119" s="996"/>
      <c r="AY119" s="996"/>
      <c r="AZ119" s="278" t="s">
        <v>188</v>
      </c>
      <c r="BA119" s="278"/>
      <c r="BB119" s="278"/>
      <c r="BC119" s="278"/>
      <c r="BD119" s="278"/>
      <c r="BE119" s="278"/>
      <c r="BF119" s="278"/>
      <c r="BG119" s="278"/>
      <c r="BH119" s="278"/>
      <c r="BI119" s="278"/>
      <c r="BJ119" s="278"/>
      <c r="BK119" s="278"/>
      <c r="BL119" s="278"/>
      <c r="BM119" s="278"/>
      <c r="BN119" s="278"/>
      <c r="BO119" s="1068" t="s">
        <v>472</v>
      </c>
      <c r="BP119" s="1099"/>
      <c r="BQ119" s="1090">
        <v>43646667</v>
      </c>
      <c r="BR119" s="1091"/>
      <c r="BS119" s="1091"/>
      <c r="BT119" s="1091"/>
      <c r="BU119" s="1091"/>
      <c r="BV119" s="1091">
        <v>42555457</v>
      </c>
      <c r="BW119" s="1091"/>
      <c r="BX119" s="1091"/>
      <c r="BY119" s="1091"/>
      <c r="BZ119" s="1091"/>
      <c r="CA119" s="1091">
        <v>41873493</v>
      </c>
      <c r="CB119" s="1091"/>
      <c r="CC119" s="1091"/>
      <c r="CD119" s="1091"/>
      <c r="CE119" s="1091"/>
      <c r="CF119" s="1092"/>
      <c r="CG119" s="1093"/>
      <c r="CH119" s="1093"/>
      <c r="CI119" s="1093"/>
      <c r="CJ119" s="1094"/>
      <c r="CK119" s="1040"/>
      <c r="CL119" s="1041"/>
      <c r="CM119" s="1095" t="s">
        <v>473</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127</v>
      </c>
      <c r="DH119" s="1077"/>
      <c r="DI119" s="1077"/>
      <c r="DJ119" s="1077"/>
      <c r="DK119" s="1078"/>
      <c r="DL119" s="1076" t="s">
        <v>127</v>
      </c>
      <c r="DM119" s="1077"/>
      <c r="DN119" s="1077"/>
      <c r="DO119" s="1077"/>
      <c r="DP119" s="1078"/>
      <c r="DQ119" s="1076" t="s">
        <v>127</v>
      </c>
      <c r="DR119" s="1077"/>
      <c r="DS119" s="1077"/>
      <c r="DT119" s="1077"/>
      <c r="DU119" s="1078"/>
      <c r="DV119" s="1079" t="s">
        <v>127</v>
      </c>
      <c r="DW119" s="1080"/>
      <c r="DX119" s="1080"/>
      <c r="DY119" s="1080"/>
      <c r="DZ119" s="1081"/>
    </row>
    <row r="120" spans="1:130" s="247" customFormat="1" ht="26.25" customHeight="1">
      <c r="A120" s="1152"/>
      <c r="B120" s="1039"/>
      <c r="C120" s="1009" t="s">
        <v>450</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127</v>
      </c>
      <c r="AB120" s="1052"/>
      <c r="AC120" s="1052"/>
      <c r="AD120" s="1052"/>
      <c r="AE120" s="1053"/>
      <c r="AF120" s="1054" t="s">
        <v>127</v>
      </c>
      <c r="AG120" s="1052"/>
      <c r="AH120" s="1052"/>
      <c r="AI120" s="1052"/>
      <c r="AJ120" s="1053"/>
      <c r="AK120" s="1054" t="s">
        <v>127</v>
      </c>
      <c r="AL120" s="1052"/>
      <c r="AM120" s="1052"/>
      <c r="AN120" s="1052"/>
      <c r="AO120" s="1053"/>
      <c r="AP120" s="1055" t="s">
        <v>127</v>
      </c>
      <c r="AQ120" s="1056"/>
      <c r="AR120" s="1056"/>
      <c r="AS120" s="1056"/>
      <c r="AT120" s="1057"/>
      <c r="AU120" s="1082" t="s">
        <v>474</v>
      </c>
      <c r="AV120" s="1083"/>
      <c r="AW120" s="1083"/>
      <c r="AX120" s="1083"/>
      <c r="AY120" s="1084"/>
      <c r="AZ120" s="1033" t="s">
        <v>475</v>
      </c>
      <c r="BA120" s="982"/>
      <c r="BB120" s="982"/>
      <c r="BC120" s="982"/>
      <c r="BD120" s="982"/>
      <c r="BE120" s="982"/>
      <c r="BF120" s="982"/>
      <c r="BG120" s="982"/>
      <c r="BH120" s="982"/>
      <c r="BI120" s="982"/>
      <c r="BJ120" s="982"/>
      <c r="BK120" s="982"/>
      <c r="BL120" s="982"/>
      <c r="BM120" s="982"/>
      <c r="BN120" s="982"/>
      <c r="BO120" s="982"/>
      <c r="BP120" s="983"/>
      <c r="BQ120" s="1019">
        <v>4598658</v>
      </c>
      <c r="BR120" s="1020"/>
      <c r="BS120" s="1020"/>
      <c r="BT120" s="1020"/>
      <c r="BU120" s="1020"/>
      <c r="BV120" s="1020">
        <v>4085976</v>
      </c>
      <c r="BW120" s="1020"/>
      <c r="BX120" s="1020"/>
      <c r="BY120" s="1020"/>
      <c r="BZ120" s="1020"/>
      <c r="CA120" s="1020">
        <v>4432508</v>
      </c>
      <c r="CB120" s="1020"/>
      <c r="CC120" s="1020"/>
      <c r="CD120" s="1020"/>
      <c r="CE120" s="1020"/>
      <c r="CF120" s="1034">
        <v>37.700000000000003</v>
      </c>
      <c r="CG120" s="1035"/>
      <c r="CH120" s="1035"/>
      <c r="CI120" s="1035"/>
      <c r="CJ120" s="1035"/>
      <c r="CK120" s="1100" t="s">
        <v>476</v>
      </c>
      <c r="CL120" s="1101"/>
      <c r="CM120" s="1101"/>
      <c r="CN120" s="1101"/>
      <c r="CO120" s="1102"/>
      <c r="CP120" s="1108" t="s">
        <v>477</v>
      </c>
      <c r="CQ120" s="1109"/>
      <c r="CR120" s="1109"/>
      <c r="CS120" s="1109"/>
      <c r="CT120" s="1109"/>
      <c r="CU120" s="1109"/>
      <c r="CV120" s="1109"/>
      <c r="CW120" s="1109"/>
      <c r="CX120" s="1109"/>
      <c r="CY120" s="1109"/>
      <c r="CZ120" s="1109"/>
      <c r="DA120" s="1109"/>
      <c r="DB120" s="1109"/>
      <c r="DC120" s="1109"/>
      <c r="DD120" s="1109"/>
      <c r="DE120" s="1109"/>
      <c r="DF120" s="1110"/>
      <c r="DG120" s="1019">
        <v>4101472</v>
      </c>
      <c r="DH120" s="1020"/>
      <c r="DI120" s="1020"/>
      <c r="DJ120" s="1020"/>
      <c r="DK120" s="1020"/>
      <c r="DL120" s="1020">
        <v>4074896</v>
      </c>
      <c r="DM120" s="1020"/>
      <c r="DN120" s="1020"/>
      <c r="DO120" s="1020"/>
      <c r="DP120" s="1020"/>
      <c r="DQ120" s="1020">
        <v>4049444</v>
      </c>
      <c r="DR120" s="1020"/>
      <c r="DS120" s="1020"/>
      <c r="DT120" s="1020"/>
      <c r="DU120" s="1020"/>
      <c r="DV120" s="1021">
        <v>34.5</v>
      </c>
      <c r="DW120" s="1021"/>
      <c r="DX120" s="1021"/>
      <c r="DY120" s="1021"/>
      <c r="DZ120" s="1022"/>
    </row>
    <row r="121" spans="1:130" s="247" customFormat="1" ht="26.25" customHeight="1">
      <c r="A121" s="1152"/>
      <c r="B121" s="1039"/>
      <c r="C121" s="1060" t="s">
        <v>478</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127</v>
      </c>
      <c r="AB121" s="1052"/>
      <c r="AC121" s="1052"/>
      <c r="AD121" s="1052"/>
      <c r="AE121" s="1053"/>
      <c r="AF121" s="1054" t="s">
        <v>127</v>
      </c>
      <c r="AG121" s="1052"/>
      <c r="AH121" s="1052"/>
      <c r="AI121" s="1052"/>
      <c r="AJ121" s="1053"/>
      <c r="AK121" s="1054" t="s">
        <v>127</v>
      </c>
      <c r="AL121" s="1052"/>
      <c r="AM121" s="1052"/>
      <c r="AN121" s="1052"/>
      <c r="AO121" s="1053"/>
      <c r="AP121" s="1055" t="s">
        <v>127</v>
      </c>
      <c r="AQ121" s="1056"/>
      <c r="AR121" s="1056"/>
      <c r="AS121" s="1056"/>
      <c r="AT121" s="1057"/>
      <c r="AU121" s="1085"/>
      <c r="AV121" s="1086"/>
      <c r="AW121" s="1086"/>
      <c r="AX121" s="1086"/>
      <c r="AY121" s="1087"/>
      <c r="AZ121" s="1042" t="s">
        <v>479</v>
      </c>
      <c r="BA121" s="1043"/>
      <c r="BB121" s="1043"/>
      <c r="BC121" s="1043"/>
      <c r="BD121" s="1043"/>
      <c r="BE121" s="1043"/>
      <c r="BF121" s="1043"/>
      <c r="BG121" s="1043"/>
      <c r="BH121" s="1043"/>
      <c r="BI121" s="1043"/>
      <c r="BJ121" s="1043"/>
      <c r="BK121" s="1043"/>
      <c r="BL121" s="1043"/>
      <c r="BM121" s="1043"/>
      <c r="BN121" s="1043"/>
      <c r="BO121" s="1043"/>
      <c r="BP121" s="1044"/>
      <c r="BQ121" s="1012">
        <v>2156770</v>
      </c>
      <c r="BR121" s="1013"/>
      <c r="BS121" s="1013"/>
      <c r="BT121" s="1013"/>
      <c r="BU121" s="1013"/>
      <c r="BV121" s="1013">
        <v>2200252</v>
      </c>
      <c r="BW121" s="1013"/>
      <c r="BX121" s="1013"/>
      <c r="BY121" s="1013"/>
      <c r="BZ121" s="1013"/>
      <c r="CA121" s="1013">
        <v>2224065</v>
      </c>
      <c r="CB121" s="1013"/>
      <c r="CC121" s="1013"/>
      <c r="CD121" s="1013"/>
      <c r="CE121" s="1013"/>
      <c r="CF121" s="1007">
        <v>18.899999999999999</v>
      </c>
      <c r="CG121" s="1008"/>
      <c r="CH121" s="1008"/>
      <c r="CI121" s="1008"/>
      <c r="CJ121" s="1008"/>
      <c r="CK121" s="1103"/>
      <c r="CL121" s="1104"/>
      <c r="CM121" s="1104"/>
      <c r="CN121" s="1104"/>
      <c r="CO121" s="1105"/>
      <c r="CP121" s="1113" t="s">
        <v>411</v>
      </c>
      <c r="CQ121" s="1114"/>
      <c r="CR121" s="1114"/>
      <c r="CS121" s="1114"/>
      <c r="CT121" s="1114"/>
      <c r="CU121" s="1114"/>
      <c r="CV121" s="1114"/>
      <c r="CW121" s="1114"/>
      <c r="CX121" s="1114"/>
      <c r="CY121" s="1114"/>
      <c r="CZ121" s="1114"/>
      <c r="DA121" s="1114"/>
      <c r="DB121" s="1114"/>
      <c r="DC121" s="1114"/>
      <c r="DD121" s="1114"/>
      <c r="DE121" s="1114"/>
      <c r="DF121" s="1115"/>
      <c r="DG121" s="1012">
        <v>363280</v>
      </c>
      <c r="DH121" s="1013"/>
      <c r="DI121" s="1013"/>
      <c r="DJ121" s="1013"/>
      <c r="DK121" s="1013"/>
      <c r="DL121" s="1013">
        <v>2316978</v>
      </c>
      <c r="DM121" s="1013"/>
      <c r="DN121" s="1013"/>
      <c r="DO121" s="1013"/>
      <c r="DP121" s="1013"/>
      <c r="DQ121" s="1013">
        <v>2327981</v>
      </c>
      <c r="DR121" s="1013"/>
      <c r="DS121" s="1013"/>
      <c r="DT121" s="1013"/>
      <c r="DU121" s="1013"/>
      <c r="DV121" s="1014">
        <v>19.8</v>
      </c>
      <c r="DW121" s="1014"/>
      <c r="DX121" s="1014"/>
      <c r="DY121" s="1014"/>
      <c r="DZ121" s="1015"/>
    </row>
    <row r="122" spans="1:130" s="247" customFormat="1" ht="26.25" customHeight="1">
      <c r="A122" s="1152"/>
      <c r="B122" s="1039"/>
      <c r="C122" s="1009" t="s">
        <v>460</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127</v>
      </c>
      <c r="AB122" s="1052"/>
      <c r="AC122" s="1052"/>
      <c r="AD122" s="1052"/>
      <c r="AE122" s="1053"/>
      <c r="AF122" s="1054" t="s">
        <v>127</v>
      </c>
      <c r="AG122" s="1052"/>
      <c r="AH122" s="1052"/>
      <c r="AI122" s="1052"/>
      <c r="AJ122" s="1053"/>
      <c r="AK122" s="1054" t="s">
        <v>127</v>
      </c>
      <c r="AL122" s="1052"/>
      <c r="AM122" s="1052"/>
      <c r="AN122" s="1052"/>
      <c r="AO122" s="1053"/>
      <c r="AP122" s="1055" t="s">
        <v>127</v>
      </c>
      <c r="AQ122" s="1056"/>
      <c r="AR122" s="1056"/>
      <c r="AS122" s="1056"/>
      <c r="AT122" s="1057"/>
      <c r="AU122" s="1085"/>
      <c r="AV122" s="1086"/>
      <c r="AW122" s="1086"/>
      <c r="AX122" s="1086"/>
      <c r="AY122" s="1087"/>
      <c r="AZ122" s="1067" t="s">
        <v>480</v>
      </c>
      <c r="BA122" s="1058"/>
      <c r="BB122" s="1058"/>
      <c r="BC122" s="1058"/>
      <c r="BD122" s="1058"/>
      <c r="BE122" s="1058"/>
      <c r="BF122" s="1058"/>
      <c r="BG122" s="1058"/>
      <c r="BH122" s="1058"/>
      <c r="BI122" s="1058"/>
      <c r="BJ122" s="1058"/>
      <c r="BK122" s="1058"/>
      <c r="BL122" s="1058"/>
      <c r="BM122" s="1058"/>
      <c r="BN122" s="1058"/>
      <c r="BO122" s="1058"/>
      <c r="BP122" s="1059"/>
      <c r="BQ122" s="1090">
        <v>23965697</v>
      </c>
      <c r="BR122" s="1091"/>
      <c r="BS122" s="1091"/>
      <c r="BT122" s="1091"/>
      <c r="BU122" s="1091"/>
      <c r="BV122" s="1091">
        <v>23073821</v>
      </c>
      <c r="BW122" s="1091"/>
      <c r="BX122" s="1091"/>
      <c r="BY122" s="1091"/>
      <c r="BZ122" s="1091"/>
      <c r="CA122" s="1091">
        <v>22799314</v>
      </c>
      <c r="CB122" s="1091"/>
      <c r="CC122" s="1091"/>
      <c r="CD122" s="1091"/>
      <c r="CE122" s="1091"/>
      <c r="CF122" s="1111">
        <v>194.1</v>
      </c>
      <c r="CG122" s="1112"/>
      <c r="CH122" s="1112"/>
      <c r="CI122" s="1112"/>
      <c r="CJ122" s="1112"/>
      <c r="CK122" s="1103"/>
      <c r="CL122" s="1104"/>
      <c r="CM122" s="1104"/>
      <c r="CN122" s="1104"/>
      <c r="CO122" s="1105"/>
      <c r="CP122" s="1113" t="s">
        <v>413</v>
      </c>
      <c r="CQ122" s="1114"/>
      <c r="CR122" s="1114"/>
      <c r="CS122" s="1114"/>
      <c r="CT122" s="1114"/>
      <c r="CU122" s="1114"/>
      <c r="CV122" s="1114"/>
      <c r="CW122" s="1114"/>
      <c r="CX122" s="1114"/>
      <c r="CY122" s="1114"/>
      <c r="CZ122" s="1114"/>
      <c r="DA122" s="1114"/>
      <c r="DB122" s="1114"/>
      <c r="DC122" s="1114"/>
      <c r="DD122" s="1114"/>
      <c r="DE122" s="1114"/>
      <c r="DF122" s="1115"/>
      <c r="DG122" s="1012">
        <v>1491979</v>
      </c>
      <c r="DH122" s="1013"/>
      <c r="DI122" s="1013"/>
      <c r="DJ122" s="1013"/>
      <c r="DK122" s="1013"/>
      <c r="DL122" s="1013">
        <v>1440309</v>
      </c>
      <c r="DM122" s="1013"/>
      <c r="DN122" s="1013"/>
      <c r="DO122" s="1013"/>
      <c r="DP122" s="1013"/>
      <c r="DQ122" s="1013">
        <v>1428637</v>
      </c>
      <c r="DR122" s="1013"/>
      <c r="DS122" s="1013"/>
      <c r="DT122" s="1013"/>
      <c r="DU122" s="1013"/>
      <c r="DV122" s="1014">
        <v>12.2</v>
      </c>
      <c r="DW122" s="1014"/>
      <c r="DX122" s="1014"/>
      <c r="DY122" s="1014"/>
      <c r="DZ122" s="1015"/>
    </row>
    <row r="123" spans="1:130" s="247" customFormat="1" ht="26.25" customHeight="1">
      <c r="A123" s="1152"/>
      <c r="B123" s="1039"/>
      <c r="C123" s="1009" t="s">
        <v>466</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127</v>
      </c>
      <c r="AB123" s="1052"/>
      <c r="AC123" s="1052"/>
      <c r="AD123" s="1052"/>
      <c r="AE123" s="1053"/>
      <c r="AF123" s="1054" t="s">
        <v>127</v>
      </c>
      <c r="AG123" s="1052"/>
      <c r="AH123" s="1052"/>
      <c r="AI123" s="1052"/>
      <c r="AJ123" s="1053"/>
      <c r="AK123" s="1054" t="s">
        <v>127</v>
      </c>
      <c r="AL123" s="1052"/>
      <c r="AM123" s="1052"/>
      <c r="AN123" s="1052"/>
      <c r="AO123" s="1053"/>
      <c r="AP123" s="1055" t="s">
        <v>127</v>
      </c>
      <c r="AQ123" s="1056"/>
      <c r="AR123" s="1056"/>
      <c r="AS123" s="1056"/>
      <c r="AT123" s="1057"/>
      <c r="AU123" s="1088"/>
      <c r="AV123" s="1089"/>
      <c r="AW123" s="1089"/>
      <c r="AX123" s="1089"/>
      <c r="AY123" s="1089"/>
      <c r="AZ123" s="278" t="s">
        <v>188</v>
      </c>
      <c r="BA123" s="278"/>
      <c r="BB123" s="278"/>
      <c r="BC123" s="278"/>
      <c r="BD123" s="278"/>
      <c r="BE123" s="278"/>
      <c r="BF123" s="278"/>
      <c r="BG123" s="278"/>
      <c r="BH123" s="278"/>
      <c r="BI123" s="278"/>
      <c r="BJ123" s="278"/>
      <c r="BK123" s="278"/>
      <c r="BL123" s="278"/>
      <c r="BM123" s="278"/>
      <c r="BN123" s="278"/>
      <c r="BO123" s="1068" t="s">
        <v>481</v>
      </c>
      <c r="BP123" s="1099"/>
      <c r="BQ123" s="1158">
        <v>30721125</v>
      </c>
      <c r="BR123" s="1159"/>
      <c r="BS123" s="1159"/>
      <c r="BT123" s="1159"/>
      <c r="BU123" s="1159"/>
      <c r="BV123" s="1159">
        <v>29360049</v>
      </c>
      <c r="BW123" s="1159"/>
      <c r="BX123" s="1159"/>
      <c r="BY123" s="1159"/>
      <c r="BZ123" s="1159"/>
      <c r="CA123" s="1159">
        <v>29455887</v>
      </c>
      <c r="CB123" s="1159"/>
      <c r="CC123" s="1159"/>
      <c r="CD123" s="1159"/>
      <c r="CE123" s="1159"/>
      <c r="CF123" s="1092"/>
      <c r="CG123" s="1093"/>
      <c r="CH123" s="1093"/>
      <c r="CI123" s="1093"/>
      <c r="CJ123" s="1094"/>
      <c r="CK123" s="1103"/>
      <c r="CL123" s="1104"/>
      <c r="CM123" s="1104"/>
      <c r="CN123" s="1104"/>
      <c r="CO123" s="1105"/>
      <c r="CP123" s="1113" t="s">
        <v>415</v>
      </c>
      <c r="CQ123" s="1114"/>
      <c r="CR123" s="1114"/>
      <c r="CS123" s="1114"/>
      <c r="CT123" s="1114"/>
      <c r="CU123" s="1114"/>
      <c r="CV123" s="1114"/>
      <c r="CW123" s="1114"/>
      <c r="CX123" s="1114"/>
      <c r="CY123" s="1114"/>
      <c r="CZ123" s="1114"/>
      <c r="DA123" s="1114"/>
      <c r="DB123" s="1114"/>
      <c r="DC123" s="1114"/>
      <c r="DD123" s="1114"/>
      <c r="DE123" s="1114"/>
      <c r="DF123" s="1115"/>
      <c r="DG123" s="1051">
        <v>977475</v>
      </c>
      <c r="DH123" s="1052"/>
      <c r="DI123" s="1052"/>
      <c r="DJ123" s="1052"/>
      <c r="DK123" s="1053"/>
      <c r="DL123" s="1054">
        <v>866392</v>
      </c>
      <c r="DM123" s="1052"/>
      <c r="DN123" s="1052"/>
      <c r="DO123" s="1052"/>
      <c r="DP123" s="1053"/>
      <c r="DQ123" s="1054">
        <v>762761</v>
      </c>
      <c r="DR123" s="1052"/>
      <c r="DS123" s="1052"/>
      <c r="DT123" s="1052"/>
      <c r="DU123" s="1053"/>
      <c r="DV123" s="1055">
        <v>6.5</v>
      </c>
      <c r="DW123" s="1056"/>
      <c r="DX123" s="1056"/>
      <c r="DY123" s="1056"/>
      <c r="DZ123" s="1057"/>
    </row>
    <row r="124" spans="1:130" s="247" customFormat="1" ht="26.25" customHeight="1" thickBot="1">
      <c r="A124" s="1152"/>
      <c r="B124" s="1039"/>
      <c r="C124" s="1009" t="s">
        <v>469</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127</v>
      </c>
      <c r="AB124" s="1052"/>
      <c r="AC124" s="1052"/>
      <c r="AD124" s="1052"/>
      <c r="AE124" s="1053"/>
      <c r="AF124" s="1054" t="s">
        <v>127</v>
      </c>
      <c r="AG124" s="1052"/>
      <c r="AH124" s="1052"/>
      <c r="AI124" s="1052"/>
      <c r="AJ124" s="1053"/>
      <c r="AK124" s="1054" t="s">
        <v>482</v>
      </c>
      <c r="AL124" s="1052"/>
      <c r="AM124" s="1052"/>
      <c r="AN124" s="1052"/>
      <c r="AO124" s="1053"/>
      <c r="AP124" s="1055" t="s">
        <v>482</v>
      </c>
      <c r="AQ124" s="1056"/>
      <c r="AR124" s="1056"/>
      <c r="AS124" s="1056"/>
      <c r="AT124" s="1057"/>
      <c r="AU124" s="1154" t="s">
        <v>483</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108.6</v>
      </c>
      <c r="BR124" s="1121"/>
      <c r="BS124" s="1121"/>
      <c r="BT124" s="1121"/>
      <c r="BU124" s="1121"/>
      <c r="BV124" s="1121">
        <v>111.9</v>
      </c>
      <c r="BW124" s="1121"/>
      <c r="BX124" s="1121"/>
      <c r="BY124" s="1121"/>
      <c r="BZ124" s="1121"/>
      <c r="CA124" s="1121">
        <v>105.7</v>
      </c>
      <c r="CB124" s="1121"/>
      <c r="CC124" s="1121"/>
      <c r="CD124" s="1121"/>
      <c r="CE124" s="1121"/>
      <c r="CF124" s="1122"/>
      <c r="CG124" s="1123"/>
      <c r="CH124" s="1123"/>
      <c r="CI124" s="1123"/>
      <c r="CJ124" s="1124"/>
      <c r="CK124" s="1106"/>
      <c r="CL124" s="1106"/>
      <c r="CM124" s="1106"/>
      <c r="CN124" s="1106"/>
      <c r="CO124" s="1107"/>
      <c r="CP124" s="1113" t="s">
        <v>484</v>
      </c>
      <c r="CQ124" s="1114"/>
      <c r="CR124" s="1114"/>
      <c r="CS124" s="1114"/>
      <c r="CT124" s="1114"/>
      <c r="CU124" s="1114"/>
      <c r="CV124" s="1114"/>
      <c r="CW124" s="1114"/>
      <c r="CX124" s="1114"/>
      <c r="CY124" s="1114"/>
      <c r="CZ124" s="1114"/>
      <c r="DA124" s="1114"/>
      <c r="DB124" s="1114"/>
      <c r="DC124" s="1114"/>
      <c r="DD124" s="1114"/>
      <c r="DE124" s="1114"/>
      <c r="DF124" s="1115"/>
      <c r="DG124" s="1098">
        <v>2103446</v>
      </c>
      <c r="DH124" s="1077"/>
      <c r="DI124" s="1077"/>
      <c r="DJ124" s="1077"/>
      <c r="DK124" s="1078"/>
      <c r="DL124" s="1076" t="s">
        <v>482</v>
      </c>
      <c r="DM124" s="1077"/>
      <c r="DN124" s="1077"/>
      <c r="DO124" s="1077"/>
      <c r="DP124" s="1078"/>
      <c r="DQ124" s="1076" t="s">
        <v>482</v>
      </c>
      <c r="DR124" s="1077"/>
      <c r="DS124" s="1077"/>
      <c r="DT124" s="1077"/>
      <c r="DU124" s="1078"/>
      <c r="DV124" s="1079" t="s">
        <v>127</v>
      </c>
      <c r="DW124" s="1080"/>
      <c r="DX124" s="1080"/>
      <c r="DY124" s="1080"/>
      <c r="DZ124" s="1081"/>
    </row>
    <row r="125" spans="1:130" s="247" customFormat="1" ht="26.25" customHeight="1">
      <c r="A125" s="1152"/>
      <c r="B125" s="1039"/>
      <c r="C125" s="1009" t="s">
        <v>471</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127</v>
      </c>
      <c r="AB125" s="1052"/>
      <c r="AC125" s="1052"/>
      <c r="AD125" s="1052"/>
      <c r="AE125" s="1053"/>
      <c r="AF125" s="1054" t="s">
        <v>127</v>
      </c>
      <c r="AG125" s="1052"/>
      <c r="AH125" s="1052"/>
      <c r="AI125" s="1052"/>
      <c r="AJ125" s="1053"/>
      <c r="AK125" s="1054" t="s">
        <v>127</v>
      </c>
      <c r="AL125" s="1052"/>
      <c r="AM125" s="1052"/>
      <c r="AN125" s="1052"/>
      <c r="AO125" s="1053"/>
      <c r="AP125" s="1055" t="s">
        <v>127</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485</v>
      </c>
      <c r="CL125" s="1101"/>
      <c r="CM125" s="1101"/>
      <c r="CN125" s="1101"/>
      <c r="CO125" s="1102"/>
      <c r="CP125" s="1033" t="s">
        <v>486</v>
      </c>
      <c r="CQ125" s="982"/>
      <c r="CR125" s="982"/>
      <c r="CS125" s="982"/>
      <c r="CT125" s="982"/>
      <c r="CU125" s="982"/>
      <c r="CV125" s="982"/>
      <c r="CW125" s="982"/>
      <c r="CX125" s="982"/>
      <c r="CY125" s="982"/>
      <c r="CZ125" s="982"/>
      <c r="DA125" s="982"/>
      <c r="DB125" s="982"/>
      <c r="DC125" s="982"/>
      <c r="DD125" s="982"/>
      <c r="DE125" s="982"/>
      <c r="DF125" s="983"/>
      <c r="DG125" s="1019" t="s">
        <v>482</v>
      </c>
      <c r="DH125" s="1020"/>
      <c r="DI125" s="1020"/>
      <c r="DJ125" s="1020"/>
      <c r="DK125" s="1020"/>
      <c r="DL125" s="1020" t="s">
        <v>127</v>
      </c>
      <c r="DM125" s="1020"/>
      <c r="DN125" s="1020"/>
      <c r="DO125" s="1020"/>
      <c r="DP125" s="1020"/>
      <c r="DQ125" s="1020" t="s">
        <v>127</v>
      </c>
      <c r="DR125" s="1020"/>
      <c r="DS125" s="1020"/>
      <c r="DT125" s="1020"/>
      <c r="DU125" s="1020"/>
      <c r="DV125" s="1021" t="s">
        <v>127</v>
      </c>
      <c r="DW125" s="1021"/>
      <c r="DX125" s="1021"/>
      <c r="DY125" s="1021"/>
      <c r="DZ125" s="1022"/>
    </row>
    <row r="126" spans="1:130" s="247" customFormat="1" ht="26.25" customHeight="1" thickBot="1">
      <c r="A126" s="1152"/>
      <c r="B126" s="1039"/>
      <c r="C126" s="1009" t="s">
        <v>473</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127</v>
      </c>
      <c r="AB126" s="1052"/>
      <c r="AC126" s="1052"/>
      <c r="AD126" s="1052"/>
      <c r="AE126" s="1053"/>
      <c r="AF126" s="1054" t="s">
        <v>127</v>
      </c>
      <c r="AG126" s="1052"/>
      <c r="AH126" s="1052"/>
      <c r="AI126" s="1052"/>
      <c r="AJ126" s="1053"/>
      <c r="AK126" s="1054" t="s">
        <v>127</v>
      </c>
      <c r="AL126" s="1052"/>
      <c r="AM126" s="1052"/>
      <c r="AN126" s="1052"/>
      <c r="AO126" s="1053"/>
      <c r="AP126" s="1055" t="s">
        <v>127</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487</v>
      </c>
      <c r="CQ126" s="1043"/>
      <c r="CR126" s="1043"/>
      <c r="CS126" s="1043"/>
      <c r="CT126" s="1043"/>
      <c r="CU126" s="1043"/>
      <c r="CV126" s="1043"/>
      <c r="CW126" s="1043"/>
      <c r="CX126" s="1043"/>
      <c r="CY126" s="1043"/>
      <c r="CZ126" s="1043"/>
      <c r="DA126" s="1043"/>
      <c r="DB126" s="1043"/>
      <c r="DC126" s="1043"/>
      <c r="DD126" s="1043"/>
      <c r="DE126" s="1043"/>
      <c r="DF126" s="1044"/>
      <c r="DG126" s="1012" t="s">
        <v>127</v>
      </c>
      <c r="DH126" s="1013"/>
      <c r="DI126" s="1013"/>
      <c r="DJ126" s="1013"/>
      <c r="DK126" s="1013"/>
      <c r="DL126" s="1013" t="s">
        <v>482</v>
      </c>
      <c r="DM126" s="1013"/>
      <c r="DN126" s="1013"/>
      <c r="DO126" s="1013"/>
      <c r="DP126" s="1013"/>
      <c r="DQ126" s="1013" t="s">
        <v>127</v>
      </c>
      <c r="DR126" s="1013"/>
      <c r="DS126" s="1013"/>
      <c r="DT126" s="1013"/>
      <c r="DU126" s="1013"/>
      <c r="DV126" s="1014" t="s">
        <v>127</v>
      </c>
      <c r="DW126" s="1014"/>
      <c r="DX126" s="1014"/>
      <c r="DY126" s="1014"/>
      <c r="DZ126" s="1015"/>
    </row>
    <row r="127" spans="1:130" s="247" customFormat="1" ht="26.25" customHeight="1">
      <c r="A127" s="1153"/>
      <c r="B127" s="1041"/>
      <c r="C127" s="1095" t="s">
        <v>488</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5464</v>
      </c>
      <c r="AB127" s="1052"/>
      <c r="AC127" s="1052"/>
      <c r="AD127" s="1052"/>
      <c r="AE127" s="1053"/>
      <c r="AF127" s="1054">
        <v>3278</v>
      </c>
      <c r="AG127" s="1052"/>
      <c r="AH127" s="1052"/>
      <c r="AI127" s="1052"/>
      <c r="AJ127" s="1053"/>
      <c r="AK127" s="1054">
        <v>1265</v>
      </c>
      <c r="AL127" s="1052"/>
      <c r="AM127" s="1052"/>
      <c r="AN127" s="1052"/>
      <c r="AO127" s="1053"/>
      <c r="AP127" s="1055">
        <v>0</v>
      </c>
      <c r="AQ127" s="1056"/>
      <c r="AR127" s="1056"/>
      <c r="AS127" s="1056"/>
      <c r="AT127" s="1057"/>
      <c r="AU127" s="283"/>
      <c r="AV127" s="283"/>
      <c r="AW127" s="283"/>
      <c r="AX127" s="1125" t="s">
        <v>489</v>
      </c>
      <c r="AY127" s="1126"/>
      <c r="AZ127" s="1126"/>
      <c r="BA127" s="1126"/>
      <c r="BB127" s="1126"/>
      <c r="BC127" s="1126"/>
      <c r="BD127" s="1126"/>
      <c r="BE127" s="1127"/>
      <c r="BF127" s="1128" t="s">
        <v>490</v>
      </c>
      <c r="BG127" s="1126"/>
      <c r="BH127" s="1126"/>
      <c r="BI127" s="1126"/>
      <c r="BJ127" s="1126"/>
      <c r="BK127" s="1126"/>
      <c r="BL127" s="1127"/>
      <c r="BM127" s="1128" t="s">
        <v>491</v>
      </c>
      <c r="BN127" s="1126"/>
      <c r="BO127" s="1126"/>
      <c r="BP127" s="1126"/>
      <c r="BQ127" s="1126"/>
      <c r="BR127" s="1126"/>
      <c r="BS127" s="1127"/>
      <c r="BT127" s="1128" t="s">
        <v>492</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493</v>
      </c>
      <c r="CQ127" s="1043"/>
      <c r="CR127" s="1043"/>
      <c r="CS127" s="1043"/>
      <c r="CT127" s="1043"/>
      <c r="CU127" s="1043"/>
      <c r="CV127" s="1043"/>
      <c r="CW127" s="1043"/>
      <c r="CX127" s="1043"/>
      <c r="CY127" s="1043"/>
      <c r="CZ127" s="1043"/>
      <c r="DA127" s="1043"/>
      <c r="DB127" s="1043"/>
      <c r="DC127" s="1043"/>
      <c r="DD127" s="1043"/>
      <c r="DE127" s="1043"/>
      <c r="DF127" s="1044"/>
      <c r="DG127" s="1012" t="s">
        <v>127</v>
      </c>
      <c r="DH127" s="1013"/>
      <c r="DI127" s="1013"/>
      <c r="DJ127" s="1013"/>
      <c r="DK127" s="1013"/>
      <c r="DL127" s="1013" t="s">
        <v>127</v>
      </c>
      <c r="DM127" s="1013"/>
      <c r="DN127" s="1013"/>
      <c r="DO127" s="1013"/>
      <c r="DP127" s="1013"/>
      <c r="DQ127" s="1013" t="s">
        <v>127</v>
      </c>
      <c r="DR127" s="1013"/>
      <c r="DS127" s="1013"/>
      <c r="DT127" s="1013"/>
      <c r="DU127" s="1013"/>
      <c r="DV127" s="1014" t="s">
        <v>127</v>
      </c>
      <c r="DW127" s="1014"/>
      <c r="DX127" s="1014"/>
      <c r="DY127" s="1014"/>
      <c r="DZ127" s="1015"/>
    </row>
    <row r="128" spans="1:130" s="247" customFormat="1" ht="26.25" customHeight="1" thickBot="1">
      <c r="A128" s="1136" t="s">
        <v>494</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495</v>
      </c>
      <c r="X128" s="1138"/>
      <c r="Y128" s="1138"/>
      <c r="Z128" s="1139"/>
      <c r="AA128" s="1140">
        <v>221760</v>
      </c>
      <c r="AB128" s="1141"/>
      <c r="AC128" s="1141"/>
      <c r="AD128" s="1141"/>
      <c r="AE128" s="1142"/>
      <c r="AF128" s="1143">
        <v>170566</v>
      </c>
      <c r="AG128" s="1141"/>
      <c r="AH128" s="1141"/>
      <c r="AI128" s="1141"/>
      <c r="AJ128" s="1142"/>
      <c r="AK128" s="1143">
        <v>182647</v>
      </c>
      <c r="AL128" s="1141"/>
      <c r="AM128" s="1141"/>
      <c r="AN128" s="1141"/>
      <c r="AO128" s="1142"/>
      <c r="AP128" s="1144"/>
      <c r="AQ128" s="1145"/>
      <c r="AR128" s="1145"/>
      <c r="AS128" s="1145"/>
      <c r="AT128" s="1146"/>
      <c r="AU128" s="283"/>
      <c r="AV128" s="283"/>
      <c r="AW128" s="283"/>
      <c r="AX128" s="981" t="s">
        <v>496</v>
      </c>
      <c r="AY128" s="982"/>
      <c r="AZ128" s="982"/>
      <c r="BA128" s="982"/>
      <c r="BB128" s="982"/>
      <c r="BC128" s="982"/>
      <c r="BD128" s="982"/>
      <c r="BE128" s="983"/>
      <c r="BF128" s="1147" t="s">
        <v>127</v>
      </c>
      <c r="BG128" s="1148"/>
      <c r="BH128" s="1148"/>
      <c r="BI128" s="1148"/>
      <c r="BJ128" s="1148"/>
      <c r="BK128" s="1148"/>
      <c r="BL128" s="1149"/>
      <c r="BM128" s="1147">
        <v>12.85</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497</v>
      </c>
      <c r="CQ128" s="1130"/>
      <c r="CR128" s="1130"/>
      <c r="CS128" s="1130"/>
      <c r="CT128" s="1130"/>
      <c r="CU128" s="1130"/>
      <c r="CV128" s="1130"/>
      <c r="CW128" s="1130"/>
      <c r="CX128" s="1130"/>
      <c r="CY128" s="1130"/>
      <c r="CZ128" s="1130"/>
      <c r="DA128" s="1130"/>
      <c r="DB128" s="1130"/>
      <c r="DC128" s="1130"/>
      <c r="DD128" s="1130"/>
      <c r="DE128" s="1130"/>
      <c r="DF128" s="1131"/>
      <c r="DG128" s="1132" t="s">
        <v>127</v>
      </c>
      <c r="DH128" s="1133"/>
      <c r="DI128" s="1133"/>
      <c r="DJ128" s="1133"/>
      <c r="DK128" s="1133"/>
      <c r="DL128" s="1133" t="s">
        <v>127</v>
      </c>
      <c r="DM128" s="1133"/>
      <c r="DN128" s="1133"/>
      <c r="DO128" s="1133"/>
      <c r="DP128" s="1133"/>
      <c r="DQ128" s="1133" t="s">
        <v>482</v>
      </c>
      <c r="DR128" s="1133"/>
      <c r="DS128" s="1133"/>
      <c r="DT128" s="1133"/>
      <c r="DU128" s="1133"/>
      <c r="DV128" s="1134" t="s">
        <v>127</v>
      </c>
      <c r="DW128" s="1134"/>
      <c r="DX128" s="1134"/>
      <c r="DY128" s="1134"/>
      <c r="DZ128" s="1135"/>
    </row>
    <row r="129" spans="1:131" s="247" customFormat="1" ht="26.25" customHeight="1">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498</v>
      </c>
      <c r="X129" s="1167"/>
      <c r="Y129" s="1167"/>
      <c r="Z129" s="1168"/>
      <c r="AA129" s="1051">
        <v>14302392</v>
      </c>
      <c r="AB129" s="1052"/>
      <c r="AC129" s="1052"/>
      <c r="AD129" s="1052"/>
      <c r="AE129" s="1053"/>
      <c r="AF129" s="1054">
        <v>14222178</v>
      </c>
      <c r="AG129" s="1052"/>
      <c r="AH129" s="1052"/>
      <c r="AI129" s="1052"/>
      <c r="AJ129" s="1053"/>
      <c r="AK129" s="1054">
        <v>14027907</v>
      </c>
      <c r="AL129" s="1052"/>
      <c r="AM129" s="1052"/>
      <c r="AN129" s="1052"/>
      <c r="AO129" s="1053"/>
      <c r="AP129" s="1169"/>
      <c r="AQ129" s="1170"/>
      <c r="AR129" s="1170"/>
      <c r="AS129" s="1170"/>
      <c r="AT129" s="1171"/>
      <c r="AU129" s="285"/>
      <c r="AV129" s="285"/>
      <c r="AW129" s="285"/>
      <c r="AX129" s="1160" t="s">
        <v>499</v>
      </c>
      <c r="AY129" s="1043"/>
      <c r="AZ129" s="1043"/>
      <c r="BA129" s="1043"/>
      <c r="BB129" s="1043"/>
      <c r="BC129" s="1043"/>
      <c r="BD129" s="1043"/>
      <c r="BE129" s="1044"/>
      <c r="BF129" s="1161" t="s">
        <v>127</v>
      </c>
      <c r="BG129" s="1162"/>
      <c r="BH129" s="1162"/>
      <c r="BI129" s="1162"/>
      <c r="BJ129" s="1162"/>
      <c r="BK129" s="1162"/>
      <c r="BL129" s="1163"/>
      <c r="BM129" s="1161">
        <v>17.850000000000001</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3" t="s">
        <v>500</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501</v>
      </c>
      <c r="X130" s="1167"/>
      <c r="Y130" s="1167"/>
      <c r="Z130" s="1168"/>
      <c r="AA130" s="1051">
        <v>2405836</v>
      </c>
      <c r="AB130" s="1052"/>
      <c r="AC130" s="1052"/>
      <c r="AD130" s="1052"/>
      <c r="AE130" s="1053"/>
      <c r="AF130" s="1054">
        <v>2436047</v>
      </c>
      <c r="AG130" s="1052"/>
      <c r="AH130" s="1052"/>
      <c r="AI130" s="1052"/>
      <c r="AJ130" s="1053"/>
      <c r="AK130" s="1054">
        <v>2283301</v>
      </c>
      <c r="AL130" s="1052"/>
      <c r="AM130" s="1052"/>
      <c r="AN130" s="1052"/>
      <c r="AO130" s="1053"/>
      <c r="AP130" s="1169"/>
      <c r="AQ130" s="1170"/>
      <c r="AR130" s="1170"/>
      <c r="AS130" s="1170"/>
      <c r="AT130" s="1171"/>
      <c r="AU130" s="285"/>
      <c r="AV130" s="285"/>
      <c r="AW130" s="285"/>
      <c r="AX130" s="1160" t="s">
        <v>502</v>
      </c>
      <c r="AY130" s="1043"/>
      <c r="AZ130" s="1043"/>
      <c r="BA130" s="1043"/>
      <c r="BB130" s="1043"/>
      <c r="BC130" s="1043"/>
      <c r="BD130" s="1043"/>
      <c r="BE130" s="1044"/>
      <c r="BF130" s="1197">
        <v>11.3</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503</v>
      </c>
      <c r="X131" s="1205"/>
      <c r="Y131" s="1205"/>
      <c r="Z131" s="1206"/>
      <c r="AA131" s="1098">
        <v>11896556</v>
      </c>
      <c r="AB131" s="1077"/>
      <c r="AC131" s="1077"/>
      <c r="AD131" s="1077"/>
      <c r="AE131" s="1078"/>
      <c r="AF131" s="1076">
        <v>11786131</v>
      </c>
      <c r="AG131" s="1077"/>
      <c r="AH131" s="1077"/>
      <c r="AI131" s="1077"/>
      <c r="AJ131" s="1078"/>
      <c r="AK131" s="1076">
        <v>11744606</v>
      </c>
      <c r="AL131" s="1077"/>
      <c r="AM131" s="1077"/>
      <c r="AN131" s="1077"/>
      <c r="AO131" s="1078"/>
      <c r="AP131" s="1207"/>
      <c r="AQ131" s="1208"/>
      <c r="AR131" s="1208"/>
      <c r="AS131" s="1208"/>
      <c r="AT131" s="1209"/>
      <c r="AU131" s="285"/>
      <c r="AV131" s="285"/>
      <c r="AW131" s="285"/>
      <c r="AX131" s="1179" t="s">
        <v>504</v>
      </c>
      <c r="AY131" s="1130"/>
      <c r="AZ131" s="1130"/>
      <c r="BA131" s="1130"/>
      <c r="BB131" s="1130"/>
      <c r="BC131" s="1130"/>
      <c r="BD131" s="1130"/>
      <c r="BE131" s="1131"/>
      <c r="BF131" s="1180">
        <v>105.7</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6" t="s">
        <v>505</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506</v>
      </c>
      <c r="W132" s="1190"/>
      <c r="X132" s="1190"/>
      <c r="Y132" s="1190"/>
      <c r="Z132" s="1191"/>
      <c r="AA132" s="1192">
        <v>10.920925349999999</v>
      </c>
      <c r="AB132" s="1193"/>
      <c r="AC132" s="1193"/>
      <c r="AD132" s="1193"/>
      <c r="AE132" s="1194"/>
      <c r="AF132" s="1195">
        <v>10.721228200000001</v>
      </c>
      <c r="AG132" s="1193"/>
      <c r="AH132" s="1193"/>
      <c r="AI132" s="1193"/>
      <c r="AJ132" s="1194"/>
      <c r="AK132" s="1195">
        <v>12.3002764</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507</v>
      </c>
      <c r="W133" s="1173"/>
      <c r="X133" s="1173"/>
      <c r="Y133" s="1173"/>
      <c r="Z133" s="1174"/>
      <c r="AA133" s="1175">
        <v>10.5</v>
      </c>
      <c r="AB133" s="1176"/>
      <c r="AC133" s="1176"/>
      <c r="AD133" s="1176"/>
      <c r="AE133" s="1177"/>
      <c r="AF133" s="1175">
        <v>10.7</v>
      </c>
      <c r="AG133" s="1176"/>
      <c r="AH133" s="1176"/>
      <c r="AI133" s="1176"/>
      <c r="AJ133" s="1177"/>
      <c r="AK133" s="1175">
        <v>11.3</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7foSDtkUEK7OPse6bU9ecyRPitnOaCAtTGQ2rPEboGhOhON3tpmhBQzJSLdpBFZRpKHg/U3dfmrATkuktme6qA==" saltValue="A5XxbHkUf8ydrjkjOuPR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JhxiLpAaYnmIAsBs5jpsY0VB/MPbmbutfkt0UlvxhQw+LXAcNx0Xk8kUie1GH4higdvBPu81IEpkbc69YQJXIw==" saltValue="NNnEmvKi8V43SLqrJd2J6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pCqK2Ob7+oS2mJp8UcODg4LqQ9yYbNjuLa11O9hxDjmrnYSNo8fmEWBRFtWfyNlrgr+eaOjxyBUGn4RR6OpLg==" saltValue="jX1N+lVuMiBJN6ORVvvS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516</v>
      </c>
      <c r="AL9" s="1216"/>
      <c r="AM9" s="1216"/>
      <c r="AN9" s="1217"/>
      <c r="AO9" s="313">
        <v>3753256</v>
      </c>
      <c r="AP9" s="313">
        <v>82791</v>
      </c>
      <c r="AQ9" s="314">
        <v>90613</v>
      </c>
      <c r="AR9" s="315">
        <v>-8.6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517</v>
      </c>
      <c r="AL10" s="1216"/>
      <c r="AM10" s="1216"/>
      <c r="AN10" s="1217"/>
      <c r="AO10" s="316">
        <v>221699</v>
      </c>
      <c r="AP10" s="316">
        <v>4890</v>
      </c>
      <c r="AQ10" s="317">
        <v>7525</v>
      </c>
      <c r="AR10" s="318">
        <v>-35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518</v>
      </c>
      <c r="AL11" s="1216"/>
      <c r="AM11" s="1216"/>
      <c r="AN11" s="1217"/>
      <c r="AO11" s="316">
        <v>496182</v>
      </c>
      <c r="AP11" s="316">
        <v>10945</v>
      </c>
      <c r="AQ11" s="317">
        <v>9582</v>
      </c>
      <c r="AR11" s="318">
        <v>14.2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519</v>
      </c>
      <c r="AL12" s="1216"/>
      <c r="AM12" s="1216"/>
      <c r="AN12" s="1217"/>
      <c r="AO12" s="316">
        <v>205</v>
      </c>
      <c r="AP12" s="316">
        <v>5</v>
      </c>
      <c r="AQ12" s="317">
        <v>1356</v>
      </c>
      <c r="AR12" s="318">
        <v>-99.6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520</v>
      </c>
      <c r="AL13" s="1216"/>
      <c r="AM13" s="1216"/>
      <c r="AN13" s="1217"/>
      <c r="AO13" s="316" t="s">
        <v>521</v>
      </c>
      <c r="AP13" s="316" t="s">
        <v>521</v>
      </c>
      <c r="AQ13" s="317">
        <v>2</v>
      </c>
      <c r="AR13" s="318" t="s">
        <v>521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522</v>
      </c>
      <c r="AL14" s="1216"/>
      <c r="AM14" s="1216"/>
      <c r="AN14" s="1217"/>
      <c r="AO14" s="316">
        <v>210714</v>
      </c>
      <c r="AP14" s="316">
        <v>4648</v>
      </c>
      <c r="AQ14" s="317">
        <v>4182</v>
      </c>
      <c r="AR14" s="318">
        <v>11.1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523</v>
      </c>
      <c r="AL15" s="1216"/>
      <c r="AM15" s="1216"/>
      <c r="AN15" s="1217"/>
      <c r="AO15" s="316">
        <v>57572</v>
      </c>
      <c r="AP15" s="316">
        <v>1270</v>
      </c>
      <c r="AQ15" s="317">
        <v>2331</v>
      </c>
      <c r="AR15" s="318">
        <v>-45.5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524</v>
      </c>
      <c r="AL16" s="1219"/>
      <c r="AM16" s="1219"/>
      <c r="AN16" s="1220"/>
      <c r="AO16" s="316">
        <v>-475920</v>
      </c>
      <c r="AP16" s="316">
        <v>-10498</v>
      </c>
      <c r="AQ16" s="317">
        <v>-8270</v>
      </c>
      <c r="AR16" s="318">
        <v>26.9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188</v>
      </c>
      <c r="AL17" s="1219"/>
      <c r="AM17" s="1219"/>
      <c r="AN17" s="1220"/>
      <c r="AO17" s="316">
        <v>4263708</v>
      </c>
      <c r="AP17" s="316">
        <v>94051</v>
      </c>
      <c r="AQ17" s="317">
        <v>107322</v>
      </c>
      <c r="AR17" s="318">
        <v>-12.4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529</v>
      </c>
      <c r="AL21" s="1211"/>
      <c r="AM21" s="1211"/>
      <c r="AN21" s="1212"/>
      <c r="AO21" s="328">
        <v>8.69</v>
      </c>
      <c r="AP21" s="329">
        <v>10.18</v>
      </c>
      <c r="AQ21" s="330">
        <v>-1.49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530</v>
      </c>
      <c r="AL22" s="1211"/>
      <c r="AM22" s="1211"/>
      <c r="AN22" s="1212"/>
      <c r="AO22" s="333">
        <v>97.3</v>
      </c>
      <c r="AP22" s="334">
        <v>97.7</v>
      </c>
      <c r="AQ22" s="335">
        <v>-0.4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534</v>
      </c>
      <c r="AL32" s="1227"/>
      <c r="AM32" s="1227"/>
      <c r="AN32" s="1228"/>
      <c r="AO32" s="343">
        <v>3226148</v>
      </c>
      <c r="AP32" s="343">
        <v>71164</v>
      </c>
      <c r="AQ32" s="344">
        <v>67619</v>
      </c>
      <c r="AR32" s="345">
        <v>5.2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535</v>
      </c>
      <c r="AL33" s="1227"/>
      <c r="AM33" s="1227"/>
      <c r="AN33" s="1228"/>
      <c r="AO33" s="343" t="s">
        <v>521</v>
      </c>
      <c r="AP33" s="343" t="s">
        <v>521</v>
      </c>
      <c r="AQ33" s="344" t="s">
        <v>521</v>
      </c>
      <c r="AR33" s="345" t="s">
        <v>521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536</v>
      </c>
      <c r="AL34" s="1227"/>
      <c r="AM34" s="1227"/>
      <c r="AN34" s="1228"/>
      <c r="AO34" s="343" t="s">
        <v>521</v>
      </c>
      <c r="AP34" s="343" t="s">
        <v>521</v>
      </c>
      <c r="AQ34" s="344">
        <v>3</v>
      </c>
      <c r="AR34" s="345" t="s">
        <v>521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537</v>
      </c>
      <c r="AL35" s="1227"/>
      <c r="AM35" s="1227"/>
      <c r="AN35" s="1228"/>
      <c r="AO35" s="343">
        <v>636172</v>
      </c>
      <c r="AP35" s="343">
        <v>14033</v>
      </c>
      <c r="AQ35" s="344">
        <v>17835</v>
      </c>
      <c r="AR35" s="345">
        <v>-21.3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538</v>
      </c>
      <c r="AL36" s="1227"/>
      <c r="AM36" s="1227"/>
      <c r="AN36" s="1228"/>
      <c r="AO36" s="343">
        <v>46982</v>
      </c>
      <c r="AP36" s="343">
        <v>1036</v>
      </c>
      <c r="AQ36" s="344">
        <v>2401</v>
      </c>
      <c r="AR36" s="345">
        <v>-56.9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539</v>
      </c>
      <c r="AL37" s="1227"/>
      <c r="AM37" s="1227"/>
      <c r="AN37" s="1228"/>
      <c r="AO37" s="343">
        <v>1265</v>
      </c>
      <c r="AP37" s="343">
        <v>28</v>
      </c>
      <c r="AQ37" s="344">
        <v>732</v>
      </c>
      <c r="AR37" s="345">
        <v>-96.2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540</v>
      </c>
      <c r="AL38" s="1230"/>
      <c r="AM38" s="1230"/>
      <c r="AN38" s="1231"/>
      <c r="AO38" s="346" t="s">
        <v>521</v>
      </c>
      <c r="AP38" s="346" t="s">
        <v>521</v>
      </c>
      <c r="AQ38" s="347">
        <v>5</v>
      </c>
      <c r="AR38" s="335" t="s">
        <v>521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541</v>
      </c>
      <c r="AL39" s="1230"/>
      <c r="AM39" s="1230"/>
      <c r="AN39" s="1231"/>
      <c r="AO39" s="343">
        <v>-182647</v>
      </c>
      <c r="AP39" s="343">
        <v>-4029</v>
      </c>
      <c r="AQ39" s="344">
        <v>-3806</v>
      </c>
      <c r="AR39" s="345">
        <v>5.9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542</v>
      </c>
      <c r="AL40" s="1227"/>
      <c r="AM40" s="1227"/>
      <c r="AN40" s="1228"/>
      <c r="AO40" s="343">
        <v>-2283301</v>
      </c>
      <c r="AP40" s="343">
        <v>-50366</v>
      </c>
      <c r="AQ40" s="344">
        <v>-59049</v>
      </c>
      <c r="AR40" s="345">
        <v>-14.7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301</v>
      </c>
      <c r="AL41" s="1233"/>
      <c r="AM41" s="1233"/>
      <c r="AN41" s="1234"/>
      <c r="AO41" s="343">
        <v>1444619</v>
      </c>
      <c r="AP41" s="343">
        <v>31866</v>
      </c>
      <c r="AQ41" s="344">
        <v>25740</v>
      </c>
      <c r="AR41" s="345">
        <v>23.8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511</v>
      </c>
      <c r="AN49" s="1223" t="s">
        <v>546</v>
      </c>
      <c r="AO49" s="1224"/>
      <c r="AP49" s="1224"/>
      <c r="AQ49" s="1224"/>
      <c r="AR49" s="122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3906991</v>
      </c>
      <c r="AN51" s="365">
        <v>82000</v>
      </c>
      <c r="AO51" s="366">
        <v>-23.4</v>
      </c>
      <c r="AP51" s="367">
        <v>85459</v>
      </c>
      <c r="AQ51" s="368">
        <v>-19.8</v>
      </c>
      <c r="AR51" s="369">
        <v>-3.6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2820162</v>
      </c>
      <c r="AN52" s="373">
        <v>59190</v>
      </c>
      <c r="AO52" s="374">
        <v>-23</v>
      </c>
      <c r="AP52" s="375">
        <v>44378</v>
      </c>
      <c r="AQ52" s="376">
        <v>-2.6</v>
      </c>
      <c r="AR52" s="377">
        <v>-20.399999999999999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4304913</v>
      </c>
      <c r="AN53" s="365">
        <v>91419</v>
      </c>
      <c r="AO53" s="366">
        <v>11.5</v>
      </c>
      <c r="AP53" s="367">
        <v>83280</v>
      </c>
      <c r="AQ53" s="368">
        <v>-2.5</v>
      </c>
      <c r="AR53" s="369">
        <v>14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2620939</v>
      </c>
      <c r="AN54" s="373">
        <v>55658</v>
      </c>
      <c r="AO54" s="374">
        <v>-6</v>
      </c>
      <c r="AP54" s="375">
        <v>43123</v>
      </c>
      <c r="AQ54" s="376">
        <v>-2.8</v>
      </c>
      <c r="AR54" s="377">
        <v>-3.2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6672269</v>
      </c>
      <c r="AN55" s="365">
        <v>143450</v>
      </c>
      <c r="AO55" s="366">
        <v>56.9</v>
      </c>
      <c r="AP55" s="367">
        <v>88968</v>
      </c>
      <c r="AQ55" s="368">
        <v>6.8</v>
      </c>
      <c r="AR55" s="369">
        <v>50.1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4426665</v>
      </c>
      <c r="AN56" s="373">
        <v>95170</v>
      </c>
      <c r="AO56" s="374">
        <v>71</v>
      </c>
      <c r="AP56" s="375">
        <v>45482</v>
      </c>
      <c r="AQ56" s="376">
        <v>5.5</v>
      </c>
      <c r="AR56" s="377">
        <v>65.5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3362988</v>
      </c>
      <c r="AN57" s="365">
        <v>73124</v>
      </c>
      <c r="AO57" s="366">
        <v>-49</v>
      </c>
      <c r="AP57" s="367">
        <v>85173</v>
      </c>
      <c r="AQ57" s="368">
        <v>-4.3</v>
      </c>
      <c r="AR57" s="369">
        <v>-44.7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2047056</v>
      </c>
      <c r="AN58" s="373">
        <v>44511</v>
      </c>
      <c r="AO58" s="374">
        <v>-53.2</v>
      </c>
      <c r="AP58" s="375">
        <v>43913</v>
      </c>
      <c r="AQ58" s="376">
        <v>-3.4</v>
      </c>
      <c r="AR58" s="377">
        <v>-49.8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3747002</v>
      </c>
      <c r="AN59" s="365">
        <v>82653</v>
      </c>
      <c r="AO59" s="366">
        <v>13</v>
      </c>
      <c r="AP59" s="367">
        <v>94081</v>
      </c>
      <c r="AQ59" s="368">
        <v>10.5</v>
      </c>
      <c r="AR59" s="369">
        <v>2.5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2331132</v>
      </c>
      <c r="AN60" s="373">
        <v>51421</v>
      </c>
      <c r="AO60" s="374">
        <v>15.5</v>
      </c>
      <c r="AP60" s="375">
        <v>48949</v>
      </c>
      <c r="AQ60" s="376">
        <v>11.5</v>
      </c>
      <c r="AR60" s="377">
        <v>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4398833</v>
      </c>
      <c r="AN61" s="380">
        <v>94529</v>
      </c>
      <c r="AO61" s="381">
        <v>1.8</v>
      </c>
      <c r="AP61" s="382">
        <v>87392</v>
      </c>
      <c r="AQ61" s="383">
        <v>-1.9</v>
      </c>
      <c r="AR61" s="369">
        <v>3.7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2849191</v>
      </c>
      <c r="AN62" s="373">
        <v>61190</v>
      </c>
      <c r="AO62" s="374">
        <v>0.9</v>
      </c>
      <c r="AP62" s="375">
        <v>45169</v>
      </c>
      <c r="AQ62" s="376">
        <v>1.6</v>
      </c>
      <c r="AR62" s="377">
        <v>-0.7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9mld8tyTpvoWsZxyY7+qG53AicCm8teaWLcfTcUuQdrL9oJF4+ULh72f6dAyHETY5J5q+uDa3x6O+Iyrmuw9Zg==" saltValue="QL/XkqbxfsaBK0YJYD/V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1" spans="125:125" ht="13.5" hidden="1" customHeight="1">
      <c r="DU121" s="291"/>
    </row>
  </sheetData>
  <sheetProtection algorithmName="SHA-512" hashValue="IksvJKg8KsNEfeohDQRabdNI91rZ9yMR39ljRFuZSEDHpD5ou2UGdHf9ihzsQc8Bt1aCYkvSnGng7mpP+SKeKw==" saltValue="9cFIXsF44eq1k7beiuG7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1EAyuZjXw+SJCJHdo2aJnhqthqKQTEVcwxXd/cEm0gf2iY6BJ8jbsZMNS/AHOXpicA8Nx03nskqXFDKhk3Folg==" saltValue="vzsWc0ZMPUkol5U0j5WK1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5" t="s">
        <v>3</v>
      </c>
      <c r="D47" s="1235"/>
      <c r="E47" s="1236"/>
      <c r="F47" s="11">
        <v>12.94</v>
      </c>
      <c r="G47" s="12">
        <v>13.41</v>
      </c>
      <c r="H47" s="12">
        <v>11.34</v>
      </c>
      <c r="I47" s="12">
        <v>7.92</v>
      </c>
      <c r="J47" s="13">
        <v>6.28</v>
      </c>
    </row>
    <row r="48" spans="2:10" ht="57.75" customHeight="1">
      <c r="B48" s="14"/>
      <c r="C48" s="1237" t="s">
        <v>4</v>
      </c>
      <c r="D48" s="1237"/>
      <c r="E48" s="1238"/>
      <c r="F48" s="15">
        <v>6.07</v>
      </c>
      <c r="G48" s="16">
        <v>3.68</v>
      </c>
      <c r="H48" s="16">
        <v>3.9</v>
      </c>
      <c r="I48" s="16">
        <v>3.69</v>
      </c>
      <c r="J48" s="17">
        <v>3.13</v>
      </c>
    </row>
    <row r="49" spans="2:10" ht="57.75" customHeight="1" thickBot="1">
      <c r="B49" s="18"/>
      <c r="C49" s="1239" t="s">
        <v>5</v>
      </c>
      <c r="D49" s="1239"/>
      <c r="E49" s="1240"/>
      <c r="F49" s="19">
        <v>1.5</v>
      </c>
      <c r="G49" s="20" t="s">
        <v>567</v>
      </c>
      <c r="H49" s="20" t="s">
        <v>568</v>
      </c>
      <c r="I49" s="20" t="s">
        <v>569</v>
      </c>
      <c r="J49" s="21" t="s">
        <v>570</v>
      </c>
    </row>
    <row r="50" spans="2:10" ht="13.5" customHeight="1"/>
  </sheetData>
  <sheetProtection algorithmName="SHA-512" hashValue="sCA6yKq1/E0Ia+I+ljw9LeVbnqChHiGqeKC2nNIXCxnEVWGiFdZOq0RWiC/gD7zId88I56RWN+Qj2Q5kY2DGBA==" saltValue="8070HkxSefE0t7ZQmulG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7" t="s">
        <v>571</v>
      </c>
      <c r="D34" s="1247"/>
      <c r="E34" s="1248"/>
      <c r="F34" s="32">
        <v>3.38</v>
      </c>
      <c r="G34" s="33">
        <v>2.31</v>
      </c>
      <c r="H34" s="33">
        <v>3.23</v>
      </c>
      <c r="I34" s="33">
        <v>4.0999999999999996</v>
      </c>
      <c r="J34" s="34">
        <v>4.17</v>
      </c>
      <c r="K34" s="22"/>
      <c r="L34" s="22"/>
      <c r="M34" s="22"/>
      <c r="N34" s="22"/>
      <c r="O34" s="22"/>
      <c r="P34" s="22"/>
    </row>
    <row r="35" spans="1:16" ht="39" customHeight="1">
      <c r="A35" s="22"/>
      <c r="B35" s="35"/>
      <c r="C35" s="1241" t="s">
        <v>572</v>
      </c>
      <c r="D35" s="1242"/>
      <c r="E35" s="1243"/>
      <c r="F35" s="36">
        <v>6.06</v>
      </c>
      <c r="G35" s="37">
        <v>3.68</v>
      </c>
      <c r="H35" s="37">
        <v>3.89</v>
      </c>
      <c r="I35" s="37">
        <v>3.68</v>
      </c>
      <c r="J35" s="38">
        <v>3.13</v>
      </c>
      <c r="K35" s="22"/>
      <c r="L35" s="22"/>
      <c r="M35" s="22"/>
      <c r="N35" s="22"/>
      <c r="O35" s="22"/>
      <c r="P35" s="22"/>
    </row>
    <row r="36" spans="1:16" ht="39" customHeight="1">
      <c r="A36" s="22"/>
      <c r="B36" s="35"/>
      <c r="C36" s="1241" t="s">
        <v>573</v>
      </c>
      <c r="D36" s="1242"/>
      <c r="E36" s="1243"/>
      <c r="F36" s="36">
        <v>0.22</v>
      </c>
      <c r="G36" s="37">
        <v>1</v>
      </c>
      <c r="H36" s="37">
        <v>0.78</v>
      </c>
      <c r="I36" s="37">
        <v>1.47</v>
      </c>
      <c r="J36" s="38">
        <v>1.69</v>
      </c>
      <c r="K36" s="22"/>
      <c r="L36" s="22"/>
      <c r="M36" s="22"/>
      <c r="N36" s="22"/>
      <c r="O36" s="22"/>
      <c r="P36" s="22"/>
    </row>
    <row r="37" spans="1:16" ht="39" customHeight="1">
      <c r="A37" s="22"/>
      <c r="B37" s="35"/>
      <c r="C37" s="1241" t="s">
        <v>574</v>
      </c>
      <c r="D37" s="1242"/>
      <c r="E37" s="1243"/>
      <c r="F37" s="36">
        <v>2.42</v>
      </c>
      <c r="G37" s="37">
        <v>2.15</v>
      </c>
      <c r="H37" s="37">
        <v>1.28</v>
      </c>
      <c r="I37" s="37">
        <v>1.35</v>
      </c>
      <c r="J37" s="38">
        <v>1.67</v>
      </c>
      <c r="K37" s="22"/>
      <c r="L37" s="22"/>
      <c r="M37" s="22"/>
      <c r="N37" s="22"/>
      <c r="O37" s="22"/>
      <c r="P37" s="22"/>
    </row>
    <row r="38" spans="1:16" ht="39" customHeight="1">
      <c r="A38" s="22"/>
      <c r="B38" s="35"/>
      <c r="C38" s="1241" t="s">
        <v>575</v>
      </c>
      <c r="D38" s="1242"/>
      <c r="E38" s="1243"/>
      <c r="F38" s="36">
        <v>0.43</v>
      </c>
      <c r="G38" s="37">
        <v>1.68</v>
      </c>
      <c r="H38" s="37">
        <v>2.09</v>
      </c>
      <c r="I38" s="37">
        <v>1.59</v>
      </c>
      <c r="J38" s="38">
        <v>1.24</v>
      </c>
      <c r="K38" s="22"/>
      <c r="L38" s="22"/>
      <c r="M38" s="22"/>
      <c r="N38" s="22"/>
      <c r="O38" s="22"/>
      <c r="P38" s="22"/>
    </row>
    <row r="39" spans="1:16" ht="39" customHeight="1">
      <c r="A39" s="22"/>
      <c r="B39" s="35"/>
      <c r="C39" s="1241" t="s">
        <v>576</v>
      </c>
      <c r="D39" s="1242"/>
      <c r="E39" s="1243"/>
      <c r="F39" s="36">
        <v>0.03</v>
      </c>
      <c r="G39" s="37">
        <v>0.05</v>
      </c>
      <c r="H39" s="37">
        <v>0.05</v>
      </c>
      <c r="I39" s="37">
        <v>7.0000000000000007E-2</v>
      </c>
      <c r="J39" s="38">
        <v>0.08</v>
      </c>
      <c r="K39" s="22"/>
      <c r="L39" s="22"/>
      <c r="M39" s="22"/>
      <c r="N39" s="22"/>
      <c r="O39" s="22"/>
      <c r="P39" s="22"/>
    </row>
    <row r="40" spans="1:16" ht="39" customHeight="1">
      <c r="A40" s="22"/>
      <c r="B40" s="35"/>
      <c r="C40" s="1241" t="s">
        <v>577</v>
      </c>
      <c r="D40" s="1242"/>
      <c r="E40" s="1243"/>
      <c r="F40" s="36">
        <v>0.1</v>
      </c>
      <c r="G40" s="37">
        <v>0.25</v>
      </c>
      <c r="H40" s="37">
        <v>0.1</v>
      </c>
      <c r="I40" s="37">
        <v>7.0000000000000007E-2</v>
      </c>
      <c r="J40" s="38">
        <v>0.05</v>
      </c>
      <c r="K40" s="22"/>
      <c r="L40" s="22"/>
      <c r="M40" s="22"/>
      <c r="N40" s="22"/>
      <c r="O40" s="22"/>
      <c r="P40" s="22"/>
    </row>
    <row r="41" spans="1:16" ht="39" customHeight="1">
      <c r="A41" s="22"/>
      <c r="B41" s="35"/>
      <c r="C41" s="1241" t="s">
        <v>578</v>
      </c>
      <c r="D41" s="1242"/>
      <c r="E41" s="1243"/>
      <c r="F41" s="36">
        <v>0.01</v>
      </c>
      <c r="G41" s="37">
        <v>0.03</v>
      </c>
      <c r="H41" s="37">
        <v>0.05</v>
      </c>
      <c r="I41" s="37">
        <v>0.03</v>
      </c>
      <c r="J41" s="38">
        <v>0.03</v>
      </c>
      <c r="K41" s="22"/>
      <c r="L41" s="22"/>
      <c r="M41" s="22"/>
      <c r="N41" s="22"/>
      <c r="O41" s="22"/>
      <c r="P41" s="22"/>
    </row>
    <row r="42" spans="1:16" ht="39" customHeight="1">
      <c r="A42" s="22"/>
      <c r="B42" s="39"/>
      <c r="C42" s="1241" t="s">
        <v>579</v>
      </c>
      <c r="D42" s="1242"/>
      <c r="E42" s="1243"/>
      <c r="F42" s="36" t="s">
        <v>521</v>
      </c>
      <c r="G42" s="37" t="s">
        <v>521</v>
      </c>
      <c r="H42" s="37" t="s">
        <v>521</v>
      </c>
      <c r="I42" s="37" t="s">
        <v>521</v>
      </c>
      <c r="J42" s="38" t="s">
        <v>521</v>
      </c>
      <c r="K42" s="22"/>
      <c r="L42" s="22"/>
      <c r="M42" s="22"/>
      <c r="N42" s="22"/>
      <c r="O42" s="22"/>
      <c r="P42" s="22"/>
    </row>
    <row r="43" spans="1:16" ht="39" customHeight="1" thickBot="1">
      <c r="A43" s="22"/>
      <c r="B43" s="40"/>
      <c r="C43" s="1244" t="s">
        <v>580</v>
      </c>
      <c r="D43" s="1245"/>
      <c r="E43" s="1246"/>
      <c r="F43" s="41">
        <v>0.2</v>
      </c>
      <c r="G43" s="42">
        <v>1.53</v>
      </c>
      <c r="H43" s="42">
        <v>0.15</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6EoBybcGOE4GbTJHiLrDP7fVYDkOXpZF/33oex+gyF+9n6OMDVFuMF7Lro9a/9+M2g16KHV7c6LaHSXpk6qfA==" saltValue="AppwxeYrOa5Nrv09PCz1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49" t="s">
        <v>11</v>
      </c>
      <c r="C45" s="1250"/>
      <c r="D45" s="58"/>
      <c r="E45" s="1255" t="s">
        <v>12</v>
      </c>
      <c r="F45" s="1255"/>
      <c r="G45" s="1255"/>
      <c r="H45" s="1255"/>
      <c r="I45" s="1255"/>
      <c r="J45" s="1256"/>
      <c r="K45" s="59">
        <v>3178</v>
      </c>
      <c r="L45" s="60">
        <v>3145</v>
      </c>
      <c r="M45" s="60">
        <v>3242</v>
      </c>
      <c r="N45" s="60">
        <v>3180</v>
      </c>
      <c r="O45" s="61">
        <v>3226</v>
      </c>
      <c r="P45" s="48"/>
      <c r="Q45" s="48"/>
      <c r="R45" s="48"/>
      <c r="S45" s="48"/>
      <c r="T45" s="48"/>
      <c r="U45" s="48"/>
    </row>
    <row r="46" spans="1:21" ht="30.75" customHeight="1">
      <c r="A46" s="48"/>
      <c r="B46" s="1251"/>
      <c r="C46" s="1252"/>
      <c r="D46" s="62"/>
      <c r="E46" s="1257" t="s">
        <v>13</v>
      </c>
      <c r="F46" s="1257"/>
      <c r="G46" s="1257"/>
      <c r="H46" s="1257"/>
      <c r="I46" s="1257"/>
      <c r="J46" s="1258"/>
      <c r="K46" s="63" t="s">
        <v>521</v>
      </c>
      <c r="L46" s="64" t="s">
        <v>521</v>
      </c>
      <c r="M46" s="64" t="s">
        <v>521</v>
      </c>
      <c r="N46" s="64" t="s">
        <v>521</v>
      </c>
      <c r="O46" s="65" t="s">
        <v>521</v>
      </c>
      <c r="P46" s="48"/>
      <c r="Q46" s="48"/>
      <c r="R46" s="48"/>
      <c r="S46" s="48"/>
      <c r="T46" s="48"/>
      <c r="U46" s="48"/>
    </row>
    <row r="47" spans="1:21" ht="30.75" customHeight="1">
      <c r="A47" s="48"/>
      <c r="B47" s="1251"/>
      <c r="C47" s="1252"/>
      <c r="D47" s="62"/>
      <c r="E47" s="1257" t="s">
        <v>14</v>
      </c>
      <c r="F47" s="1257"/>
      <c r="G47" s="1257"/>
      <c r="H47" s="1257"/>
      <c r="I47" s="1257"/>
      <c r="J47" s="1258"/>
      <c r="K47" s="63" t="s">
        <v>521</v>
      </c>
      <c r="L47" s="64" t="s">
        <v>521</v>
      </c>
      <c r="M47" s="64" t="s">
        <v>521</v>
      </c>
      <c r="N47" s="64" t="s">
        <v>521</v>
      </c>
      <c r="O47" s="65" t="s">
        <v>521</v>
      </c>
      <c r="P47" s="48"/>
      <c r="Q47" s="48"/>
      <c r="R47" s="48"/>
      <c r="S47" s="48"/>
      <c r="T47" s="48"/>
      <c r="U47" s="48"/>
    </row>
    <row r="48" spans="1:21" ht="30.75" customHeight="1">
      <c r="A48" s="48"/>
      <c r="B48" s="1251"/>
      <c r="C48" s="1252"/>
      <c r="D48" s="62"/>
      <c r="E48" s="1257" t="s">
        <v>15</v>
      </c>
      <c r="F48" s="1257"/>
      <c r="G48" s="1257"/>
      <c r="H48" s="1257"/>
      <c r="I48" s="1257"/>
      <c r="J48" s="1258"/>
      <c r="K48" s="63">
        <v>633</v>
      </c>
      <c r="L48" s="64">
        <v>673</v>
      </c>
      <c r="M48" s="64">
        <v>632</v>
      </c>
      <c r="N48" s="64">
        <v>640</v>
      </c>
      <c r="O48" s="65">
        <v>636</v>
      </c>
      <c r="P48" s="48"/>
      <c r="Q48" s="48"/>
      <c r="R48" s="48"/>
      <c r="S48" s="48"/>
      <c r="T48" s="48"/>
      <c r="U48" s="48"/>
    </row>
    <row r="49" spans="1:21" ht="30.75" customHeight="1">
      <c r="A49" s="48"/>
      <c r="B49" s="1251"/>
      <c r="C49" s="1252"/>
      <c r="D49" s="62"/>
      <c r="E49" s="1257" t="s">
        <v>16</v>
      </c>
      <c r="F49" s="1257"/>
      <c r="G49" s="1257"/>
      <c r="H49" s="1257"/>
      <c r="I49" s="1257"/>
      <c r="J49" s="1258"/>
      <c r="K49" s="63">
        <v>85</v>
      </c>
      <c r="L49" s="64">
        <v>73</v>
      </c>
      <c r="M49" s="64">
        <v>47</v>
      </c>
      <c r="N49" s="64">
        <v>47</v>
      </c>
      <c r="O49" s="65">
        <v>47</v>
      </c>
      <c r="P49" s="48"/>
      <c r="Q49" s="48"/>
      <c r="R49" s="48"/>
      <c r="S49" s="48"/>
      <c r="T49" s="48"/>
      <c r="U49" s="48"/>
    </row>
    <row r="50" spans="1:21" ht="30.75" customHeight="1">
      <c r="A50" s="48"/>
      <c r="B50" s="1251"/>
      <c r="C50" s="1252"/>
      <c r="D50" s="62"/>
      <c r="E50" s="1257" t="s">
        <v>17</v>
      </c>
      <c r="F50" s="1257"/>
      <c r="G50" s="1257"/>
      <c r="H50" s="1257"/>
      <c r="I50" s="1257"/>
      <c r="J50" s="1258"/>
      <c r="K50" s="63">
        <v>13</v>
      </c>
      <c r="L50" s="64">
        <v>8</v>
      </c>
      <c r="M50" s="64">
        <v>5</v>
      </c>
      <c r="N50" s="64">
        <v>3</v>
      </c>
      <c r="O50" s="65">
        <v>1</v>
      </c>
      <c r="P50" s="48"/>
      <c r="Q50" s="48"/>
      <c r="R50" s="48"/>
      <c r="S50" s="48"/>
      <c r="T50" s="48"/>
      <c r="U50" s="48"/>
    </row>
    <row r="51" spans="1:21" ht="30.75" customHeight="1">
      <c r="A51" s="48"/>
      <c r="B51" s="1253"/>
      <c r="C51" s="1254"/>
      <c r="D51" s="66"/>
      <c r="E51" s="1257" t="s">
        <v>18</v>
      </c>
      <c r="F51" s="1257"/>
      <c r="G51" s="1257"/>
      <c r="H51" s="1257"/>
      <c r="I51" s="1257"/>
      <c r="J51" s="1258"/>
      <c r="K51" s="63" t="s">
        <v>521</v>
      </c>
      <c r="L51" s="64" t="s">
        <v>521</v>
      </c>
      <c r="M51" s="64">
        <v>0</v>
      </c>
      <c r="N51" s="64" t="s">
        <v>521</v>
      </c>
      <c r="O51" s="65" t="s">
        <v>521</v>
      </c>
      <c r="P51" s="48"/>
      <c r="Q51" s="48"/>
      <c r="R51" s="48"/>
      <c r="S51" s="48"/>
      <c r="T51" s="48"/>
      <c r="U51" s="48"/>
    </row>
    <row r="52" spans="1:21" ht="30.75" customHeight="1">
      <c r="A52" s="48"/>
      <c r="B52" s="1259" t="s">
        <v>19</v>
      </c>
      <c r="C52" s="1260"/>
      <c r="D52" s="66"/>
      <c r="E52" s="1257" t="s">
        <v>20</v>
      </c>
      <c r="F52" s="1257"/>
      <c r="G52" s="1257"/>
      <c r="H52" s="1257"/>
      <c r="I52" s="1257"/>
      <c r="J52" s="1258"/>
      <c r="K52" s="63">
        <v>2655</v>
      </c>
      <c r="L52" s="64">
        <v>2600</v>
      </c>
      <c r="M52" s="64">
        <v>2628</v>
      </c>
      <c r="N52" s="64">
        <v>2607</v>
      </c>
      <c r="O52" s="65">
        <v>2466</v>
      </c>
      <c r="P52" s="48"/>
      <c r="Q52" s="48"/>
      <c r="R52" s="48"/>
      <c r="S52" s="48"/>
      <c r="T52" s="48"/>
      <c r="U52" s="48"/>
    </row>
    <row r="53" spans="1:21" ht="30.75" customHeight="1" thickBot="1">
      <c r="A53" s="48"/>
      <c r="B53" s="1261" t="s">
        <v>21</v>
      </c>
      <c r="C53" s="1262"/>
      <c r="D53" s="67"/>
      <c r="E53" s="1263" t="s">
        <v>22</v>
      </c>
      <c r="F53" s="1263"/>
      <c r="G53" s="1263"/>
      <c r="H53" s="1263"/>
      <c r="I53" s="1263"/>
      <c r="J53" s="1264"/>
      <c r="K53" s="68">
        <v>1254</v>
      </c>
      <c r="L53" s="69">
        <v>1299</v>
      </c>
      <c r="M53" s="69">
        <v>1298</v>
      </c>
      <c r="N53" s="69">
        <v>1263</v>
      </c>
      <c r="O53" s="70">
        <v>1444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65" t="s">
        <v>25</v>
      </c>
      <c r="C57" s="1266"/>
      <c r="D57" s="1269" t="s">
        <v>26</v>
      </c>
      <c r="E57" s="1270"/>
      <c r="F57" s="1270"/>
      <c r="G57" s="1270"/>
      <c r="H57" s="1270"/>
      <c r="I57" s="1270"/>
      <c r="J57" s="1271"/>
      <c r="K57" s="83"/>
      <c r="L57" s="84"/>
      <c r="M57" s="84"/>
      <c r="N57" s="84"/>
      <c r="O57" s="85"/>
    </row>
    <row r="58" spans="1:21" ht="31.5" customHeight="1" thickBot="1">
      <c r="B58" s="1267"/>
      <c r="C58" s="1268"/>
      <c r="D58" s="1272" t="s">
        <v>27</v>
      </c>
      <c r="E58" s="1273"/>
      <c r="F58" s="1273"/>
      <c r="G58" s="1273"/>
      <c r="H58" s="1273"/>
      <c r="I58" s="1273"/>
      <c r="J58" s="127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TZBJ/BbacCIDtYw9SUm7Qntj94jQY+LyxMpw1/IXfI5/nVeApfwzPycLpxM6uKrcMKysJZcEg2wiP4rho8a+g==" saltValue="T1t1D/D1RTUyvoysxqVT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75" t="s">
        <v>30</v>
      </c>
      <c r="C41" s="1276"/>
      <c r="D41" s="102"/>
      <c r="E41" s="1281" t="s">
        <v>31</v>
      </c>
      <c r="F41" s="1281"/>
      <c r="G41" s="1281"/>
      <c r="H41" s="1282"/>
      <c r="I41" s="103">
        <v>28891</v>
      </c>
      <c r="J41" s="104">
        <v>29258</v>
      </c>
      <c r="K41" s="104">
        <v>30803</v>
      </c>
      <c r="L41" s="104">
        <v>30280</v>
      </c>
      <c r="M41" s="105">
        <v>29972</v>
      </c>
    </row>
    <row r="42" spans="2:13" ht="27.75" customHeight="1">
      <c r="B42" s="1277"/>
      <c r="C42" s="1278"/>
      <c r="D42" s="106"/>
      <c r="E42" s="1283" t="s">
        <v>32</v>
      </c>
      <c r="F42" s="1283"/>
      <c r="G42" s="1283"/>
      <c r="H42" s="1284"/>
      <c r="I42" s="107" t="s">
        <v>521</v>
      </c>
      <c r="J42" s="108" t="s">
        <v>521</v>
      </c>
      <c r="K42" s="108" t="s">
        <v>521</v>
      </c>
      <c r="L42" s="108" t="s">
        <v>521</v>
      </c>
      <c r="M42" s="109" t="s">
        <v>521</v>
      </c>
    </row>
    <row r="43" spans="2:13" ht="27.75" customHeight="1">
      <c r="B43" s="1277"/>
      <c r="C43" s="1278"/>
      <c r="D43" s="106"/>
      <c r="E43" s="1283" t="s">
        <v>33</v>
      </c>
      <c r="F43" s="1283"/>
      <c r="G43" s="1283"/>
      <c r="H43" s="1284"/>
      <c r="I43" s="107">
        <v>9071</v>
      </c>
      <c r="J43" s="108">
        <v>9207</v>
      </c>
      <c r="K43" s="108">
        <v>9038</v>
      </c>
      <c r="L43" s="108">
        <v>8699</v>
      </c>
      <c r="M43" s="109">
        <v>8569</v>
      </c>
    </row>
    <row r="44" spans="2:13" ht="27.75" customHeight="1">
      <c r="B44" s="1277"/>
      <c r="C44" s="1278"/>
      <c r="D44" s="106"/>
      <c r="E44" s="1283" t="s">
        <v>34</v>
      </c>
      <c r="F44" s="1283"/>
      <c r="G44" s="1283"/>
      <c r="H44" s="1284"/>
      <c r="I44" s="107">
        <v>356</v>
      </c>
      <c r="J44" s="108">
        <v>284</v>
      </c>
      <c r="K44" s="108">
        <v>238</v>
      </c>
      <c r="L44" s="108">
        <v>192</v>
      </c>
      <c r="M44" s="109">
        <v>145</v>
      </c>
    </row>
    <row r="45" spans="2:13" ht="27.75" customHeight="1">
      <c r="B45" s="1277"/>
      <c r="C45" s="1278"/>
      <c r="D45" s="106"/>
      <c r="E45" s="1283" t="s">
        <v>35</v>
      </c>
      <c r="F45" s="1283"/>
      <c r="G45" s="1283"/>
      <c r="H45" s="1284"/>
      <c r="I45" s="107">
        <v>3539</v>
      </c>
      <c r="J45" s="108">
        <v>3562</v>
      </c>
      <c r="K45" s="108">
        <v>3568</v>
      </c>
      <c r="L45" s="108">
        <v>3385</v>
      </c>
      <c r="M45" s="109">
        <v>3187</v>
      </c>
    </row>
    <row r="46" spans="2:13" ht="27.75" customHeight="1">
      <c r="B46" s="1277"/>
      <c r="C46" s="1278"/>
      <c r="D46" s="110"/>
      <c r="E46" s="1283" t="s">
        <v>36</v>
      </c>
      <c r="F46" s="1283"/>
      <c r="G46" s="1283"/>
      <c r="H46" s="1284"/>
      <c r="I46" s="107" t="s">
        <v>521</v>
      </c>
      <c r="J46" s="108" t="s">
        <v>521</v>
      </c>
      <c r="K46" s="108" t="s">
        <v>521</v>
      </c>
      <c r="L46" s="108" t="s">
        <v>521</v>
      </c>
      <c r="M46" s="109" t="s">
        <v>521</v>
      </c>
    </row>
    <row r="47" spans="2:13" ht="27.75" customHeight="1">
      <c r="B47" s="1277"/>
      <c r="C47" s="1278"/>
      <c r="D47" s="111"/>
      <c r="E47" s="1285" t="s">
        <v>37</v>
      </c>
      <c r="F47" s="1286"/>
      <c r="G47" s="1286"/>
      <c r="H47" s="1287"/>
      <c r="I47" s="107" t="s">
        <v>521</v>
      </c>
      <c r="J47" s="108" t="s">
        <v>521</v>
      </c>
      <c r="K47" s="108" t="s">
        <v>521</v>
      </c>
      <c r="L47" s="108" t="s">
        <v>521</v>
      </c>
      <c r="M47" s="109" t="s">
        <v>521</v>
      </c>
    </row>
    <row r="48" spans="2:13" ht="27.75" customHeight="1">
      <c r="B48" s="1277"/>
      <c r="C48" s="1278"/>
      <c r="D48" s="106"/>
      <c r="E48" s="1283" t="s">
        <v>38</v>
      </c>
      <c r="F48" s="1283"/>
      <c r="G48" s="1283"/>
      <c r="H48" s="1284"/>
      <c r="I48" s="107" t="s">
        <v>521</v>
      </c>
      <c r="J48" s="108" t="s">
        <v>521</v>
      </c>
      <c r="K48" s="108" t="s">
        <v>521</v>
      </c>
      <c r="L48" s="108" t="s">
        <v>521</v>
      </c>
      <c r="M48" s="109" t="s">
        <v>521</v>
      </c>
    </row>
    <row r="49" spans="2:13" ht="27.75" customHeight="1">
      <c r="B49" s="1279"/>
      <c r="C49" s="1280"/>
      <c r="D49" s="106"/>
      <c r="E49" s="1283" t="s">
        <v>39</v>
      </c>
      <c r="F49" s="1283"/>
      <c r="G49" s="1283"/>
      <c r="H49" s="1284"/>
      <c r="I49" s="107" t="s">
        <v>521</v>
      </c>
      <c r="J49" s="108" t="s">
        <v>521</v>
      </c>
      <c r="K49" s="108" t="s">
        <v>521</v>
      </c>
      <c r="L49" s="108" t="s">
        <v>521</v>
      </c>
      <c r="M49" s="109" t="s">
        <v>521</v>
      </c>
    </row>
    <row r="50" spans="2:13" ht="27.75" customHeight="1">
      <c r="B50" s="1288" t="s">
        <v>40</v>
      </c>
      <c r="C50" s="1289"/>
      <c r="D50" s="112"/>
      <c r="E50" s="1283" t="s">
        <v>41</v>
      </c>
      <c r="F50" s="1283"/>
      <c r="G50" s="1283"/>
      <c r="H50" s="1284"/>
      <c r="I50" s="107">
        <v>5104</v>
      </c>
      <c r="J50" s="108">
        <v>6142</v>
      </c>
      <c r="K50" s="108">
        <v>4599</v>
      </c>
      <c r="L50" s="108">
        <v>4086</v>
      </c>
      <c r="M50" s="109">
        <v>4433</v>
      </c>
    </row>
    <row r="51" spans="2:13" ht="27.75" customHeight="1">
      <c r="B51" s="1277"/>
      <c r="C51" s="1278"/>
      <c r="D51" s="106"/>
      <c r="E51" s="1283" t="s">
        <v>42</v>
      </c>
      <c r="F51" s="1283"/>
      <c r="G51" s="1283"/>
      <c r="H51" s="1284"/>
      <c r="I51" s="107">
        <v>1541</v>
      </c>
      <c r="J51" s="108">
        <v>1755</v>
      </c>
      <c r="K51" s="108">
        <v>2157</v>
      </c>
      <c r="L51" s="108">
        <v>2200</v>
      </c>
      <c r="M51" s="109">
        <v>2224</v>
      </c>
    </row>
    <row r="52" spans="2:13" ht="27.75" customHeight="1">
      <c r="B52" s="1279"/>
      <c r="C52" s="1280"/>
      <c r="D52" s="106"/>
      <c r="E52" s="1283" t="s">
        <v>43</v>
      </c>
      <c r="F52" s="1283"/>
      <c r="G52" s="1283"/>
      <c r="H52" s="1284"/>
      <c r="I52" s="107">
        <v>23357</v>
      </c>
      <c r="J52" s="108">
        <v>23013</v>
      </c>
      <c r="K52" s="108">
        <v>23966</v>
      </c>
      <c r="L52" s="108">
        <v>23074</v>
      </c>
      <c r="M52" s="109">
        <v>22799</v>
      </c>
    </row>
    <row r="53" spans="2:13" ht="27.75" customHeight="1" thickBot="1">
      <c r="B53" s="1290" t="s">
        <v>44</v>
      </c>
      <c r="C53" s="1291"/>
      <c r="D53" s="113"/>
      <c r="E53" s="1292" t="s">
        <v>45</v>
      </c>
      <c r="F53" s="1292"/>
      <c r="G53" s="1292"/>
      <c r="H53" s="1293"/>
      <c r="I53" s="114">
        <v>11854</v>
      </c>
      <c r="J53" s="115">
        <v>11401</v>
      </c>
      <c r="K53" s="115">
        <v>12926</v>
      </c>
      <c r="L53" s="115">
        <v>13195</v>
      </c>
      <c r="M53" s="116">
        <v>12418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CLtLcqWD3GOaQN3FmX0dksA2TUQpqNmxguuxMFREyKdR8dN6dY1VlpLE2c87CAXakXCUM01aMM/Q/i4Xv6snjw==" saltValue="9FjZPpaVieU2SOm7yYCE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2" t="s">
        <v>48</v>
      </c>
      <c r="D55" s="1302"/>
      <c r="E55" s="1303"/>
      <c r="F55" s="128">
        <v>1622</v>
      </c>
      <c r="G55" s="128">
        <v>1126</v>
      </c>
      <c r="H55" s="129">
        <v>880</v>
      </c>
    </row>
    <row r="56" spans="2:8" ht="52.5" customHeight="1">
      <c r="B56" s="130"/>
      <c r="C56" s="1304" t="s">
        <v>49</v>
      </c>
      <c r="D56" s="1304"/>
      <c r="E56" s="1305"/>
      <c r="F56" s="131">
        <v>633</v>
      </c>
      <c r="G56" s="131">
        <v>633</v>
      </c>
      <c r="H56" s="132">
        <v>633</v>
      </c>
    </row>
    <row r="57" spans="2:8" ht="53.25" customHeight="1">
      <c r="B57" s="130"/>
      <c r="C57" s="1306" t="s">
        <v>50</v>
      </c>
      <c r="D57" s="1306"/>
      <c r="E57" s="1307"/>
      <c r="F57" s="133">
        <v>6333</v>
      </c>
      <c r="G57" s="133">
        <v>5868</v>
      </c>
      <c r="H57" s="134">
        <v>5417</v>
      </c>
    </row>
    <row r="58" spans="2:8" ht="45.75" customHeight="1">
      <c r="B58" s="135"/>
      <c r="C58" s="1294" t="s">
        <v>602</v>
      </c>
      <c r="D58" s="1295"/>
      <c r="E58" s="1296"/>
      <c r="F58" s="136">
        <v>1632</v>
      </c>
      <c r="G58" s="136">
        <v>1393</v>
      </c>
      <c r="H58" s="137">
        <v>1354</v>
      </c>
    </row>
    <row r="59" spans="2:8" ht="45.75" customHeight="1">
      <c r="B59" s="135"/>
      <c r="C59" s="1294" t="s">
        <v>603</v>
      </c>
      <c r="D59" s="1295"/>
      <c r="E59" s="1296"/>
      <c r="F59" s="136">
        <v>1178</v>
      </c>
      <c r="G59" s="136">
        <v>1071</v>
      </c>
      <c r="H59" s="137">
        <v>892</v>
      </c>
    </row>
    <row r="60" spans="2:8" ht="45.75" customHeight="1">
      <c r="B60" s="135"/>
      <c r="C60" s="1294" t="s">
        <v>604</v>
      </c>
      <c r="D60" s="1295"/>
      <c r="E60" s="1296"/>
      <c r="F60" s="136">
        <v>1042</v>
      </c>
      <c r="G60" s="136">
        <v>996</v>
      </c>
      <c r="H60" s="137">
        <v>853</v>
      </c>
    </row>
    <row r="61" spans="2:8" ht="45.75" customHeight="1">
      <c r="B61" s="135"/>
      <c r="C61" s="1294" t="s">
        <v>605</v>
      </c>
      <c r="D61" s="1295"/>
      <c r="E61" s="1296"/>
      <c r="F61" s="136">
        <v>568</v>
      </c>
      <c r="G61" s="136">
        <v>467</v>
      </c>
      <c r="H61" s="137">
        <v>466</v>
      </c>
    </row>
    <row r="62" spans="2:8" ht="45.75" customHeight="1" thickBot="1">
      <c r="B62" s="138"/>
      <c r="C62" s="1297" t="s">
        <v>606</v>
      </c>
      <c r="D62" s="1298"/>
      <c r="E62" s="1299"/>
      <c r="F62" s="139">
        <v>517</v>
      </c>
      <c r="G62" s="139">
        <v>481</v>
      </c>
      <c r="H62" s="140">
        <v>446</v>
      </c>
    </row>
    <row r="63" spans="2:8" ht="52.5" customHeight="1" thickBot="1">
      <c r="B63" s="141"/>
      <c r="C63" s="1300" t="s">
        <v>51</v>
      </c>
      <c r="D63" s="1300"/>
      <c r="E63" s="1301"/>
      <c r="F63" s="142">
        <v>8588</v>
      </c>
      <c r="G63" s="142">
        <v>7627</v>
      </c>
      <c r="H63" s="143">
        <v>6931</v>
      </c>
    </row>
    <row r="64" spans="2:8" ht="15" customHeight="1"/>
  </sheetData>
  <sheetProtection algorithmName="SHA-512" hashValue="hveJhwe5jCUxnXRE2XDjxBakFcwuM10hnzn0gyCkNNAc6NM1DOLS8Tq++L1dYYKd2afFLhW1dAxQ5wP+/3H31Q==" saltValue="WCQbEtnbWIU15f6ccENH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ustomWidth="1"/>
    <col min="111" max="115" width="12.625" style="388" hidden="1" customWidth="1"/>
    <col min="116" max="349" width="8.625" style="388" hidden="1" customWidth="1"/>
    <col min="350" max="355" width="14.875" style="388" hidden="1" customWidth="1"/>
    <col min="356" max="357" width="15.875" style="388" hidden="1" customWidth="1"/>
    <col min="358" max="363" width="16.125" style="388" hidden="1" customWidth="1"/>
    <col min="364" max="364" width="6.125" style="388" hidden="1" customWidth="1"/>
    <col min="365" max="365" width="3" style="388" hidden="1" customWidth="1"/>
    <col min="366" max="605" width="8.625" style="388" hidden="1" customWidth="1"/>
    <col min="606" max="611" width="14.875" style="388" hidden="1" customWidth="1"/>
    <col min="612" max="613" width="15.875" style="388" hidden="1" customWidth="1"/>
    <col min="614" max="619" width="16.125" style="388" hidden="1" customWidth="1"/>
    <col min="620" max="620" width="6.125" style="388" hidden="1" customWidth="1"/>
    <col min="621" max="621" width="3" style="388" hidden="1" customWidth="1"/>
    <col min="622" max="861" width="8.625" style="388" hidden="1" customWidth="1"/>
    <col min="862" max="867" width="14.875" style="388" hidden="1" customWidth="1"/>
    <col min="868" max="869" width="15.875" style="388" hidden="1" customWidth="1"/>
    <col min="870" max="875" width="16.125" style="388" hidden="1" customWidth="1"/>
    <col min="876" max="876" width="6.125" style="388" hidden="1" customWidth="1"/>
    <col min="877" max="877" width="3" style="388" hidden="1" customWidth="1"/>
    <col min="878" max="1117" width="8.625" style="388" hidden="1" customWidth="1"/>
    <col min="1118" max="1123" width="14.875" style="388" hidden="1" customWidth="1"/>
    <col min="1124" max="1125" width="15.875" style="388" hidden="1" customWidth="1"/>
    <col min="1126" max="1131" width="16.125" style="388" hidden="1" customWidth="1"/>
    <col min="1132" max="1132" width="6.125" style="388" hidden="1" customWidth="1"/>
    <col min="1133" max="1133" width="3" style="388" hidden="1" customWidth="1"/>
    <col min="1134" max="1373" width="8.625" style="388" hidden="1" customWidth="1"/>
    <col min="1374" max="1379" width="14.875" style="388" hidden="1" customWidth="1"/>
    <col min="1380" max="1381" width="15.875" style="388" hidden="1" customWidth="1"/>
    <col min="1382" max="1387" width="16.125" style="388" hidden="1" customWidth="1"/>
    <col min="1388" max="1388" width="6.125" style="388" hidden="1" customWidth="1"/>
    <col min="1389" max="1389" width="3" style="388" hidden="1" customWidth="1"/>
    <col min="1390" max="1629" width="8.625" style="388" hidden="1" customWidth="1"/>
    <col min="1630" max="1635" width="14.875" style="388" hidden="1" customWidth="1"/>
    <col min="1636" max="1637" width="15.875" style="388" hidden="1" customWidth="1"/>
    <col min="1638" max="1643" width="16.125" style="388" hidden="1" customWidth="1"/>
    <col min="1644" max="1644" width="6.125" style="388" hidden="1" customWidth="1"/>
    <col min="1645" max="1645" width="3" style="388" hidden="1" customWidth="1"/>
    <col min="1646" max="1885" width="8.625" style="388" hidden="1" customWidth="1"/>
    <col min="1886" max="1891" width="14.875" style="388" hidden="1" customWidth="1"/>
    <col min="1892" max="1893" width="15.875" style="388" hidden="1" customWidth="1"/>
    <col min="1894" max="1899" width="16.125" style="388" hidden="1" customWidth="1"/>
    <col min="1900" max="1900" width="6.125" style="388" hidden="1" customWidth="1"/>
    <col min="1901" max="1901" width="3" style="388" hidden="1" customWidth="1"/>
    <col min="1902" max="2141" width="8.625" style="388" hidden="1" customWidth="1"/>
    <col min="2142" max="2147" width="14.875" style="388" hidden="1" customWidth="1"/>
    <col min="2148" max="2149" width="15.875" style="388" hidden="1" customWidth="1"/>
    <col min="2150" max="2155" width="16.125" style="388" hidden="1" customWidth="1"/>
    <col min="2156" max="2156" width="6.125" style="388" hidden="1" customWidth="1"/>
    <col min="2157" max="2157" width="3" style="388" hidden="1" customWidth="1"/>
    <col min="2158" max="2397" width="8.625" style="388" hidden="1" customWidth="1"/>
    <col min="2398" max="2403" width="14.875" style="388" hidden="1" customWidth="1"/>
    <col min="2404" max="2405" width="15.875" style="388" hidden="1" customWidth="1"/>
    <col min="2406" max="2411" width="16.125" style="388" hidden="1" customWidth="1"/>
    <col min="2412" max="2412" width="6.125" style="388" hidden="1" customWidth="1"/>
    <col min="2413" max="2413" width="3" style="388" hidden="1" customWidth="1"/>
    <col min="2414" max="2653" width="8.625" style="388" hidden="1" customWidth="1"/>
    <col min="2654" max="2659" width="14.875" style="388" hidden="1" customWidth="1"/>
    <col min="2660" max="2661" width="15.875" style="388" hidden="1" customWidth="1"/>
    <col min="2662" max="2667" width="16.125" style="388" hidden="1" customWidth="1"/>
    <col min="2668" max="2668" width="6.125" style="388" hidden="1" customWidth="1"/>
    <col min="2669" max="2669" width="3" style="388" hidden="1" customWidth="1"/>
    <col min="2670" max="2909" width="8.625" style="388" hidden="1" customWidth="1"/>
    <col min="2910" max="2915" width="14.875" style="388" hidden="1" customWidth="1"/>
    <col min="2916" max="2917" width="15.875" style="388" hidden="1" customWidth="1"/>
    <col min="2918" max="2923" width="16.125" style="388" hidden="1" customWidth="1"/>
    <col min="2924" max="2924" width="6.125" style="388" hidden="1" customWidth="1"/>
    <col min="2925" max="2925" width="3" style="388" hidden="1" customWidth="1"/>
    <col min="2926" max="3165" width="8.625" style="388" hidden="1" customWidth="1"/>
    <col min="3166" max="3171" width="14.875" style="388" hidden="1" customWidth="1"/>
    <col min="3172" max="3173" width="15.875" style="388" hidden="1" customWidth="1"/>
    <col min="3174" max="3179" width="16.125" style="388" hidden="1" customWidth="1"/>
    <col min="3180" max="3180" width="6.125" style="388" hidden="1" customWidth="1"/>
    <col min="3181" max="3181" width="3" style="388" hidden="1" customWidth="1"/>
    <col min="3182" max="3421" width="8.625" style="388" hidden="1" customWidth="1"/>
    <col min="3422" max="3427" width="14.875" style="388" hidden="1" customWidth="1"/>
    <col min="3428" max="3429" width="15.875" style="388" hidden="1" customWidth="1"/>
    <col min="3430" max="3435" width="16.125" style="388" hidden="1" customWidth="1"/>
    <col min="3436" max="3436" width="6.125" style="388" hidden="1" customWidth="1"/>
    <col min="3437" max="3437" width="3" style="388" hidden="1" customWidth="1"/>
    <col min="3438" max="3677" width="8.625" style="388" hidden="1" customWidth="1"/>
    <col min="3678" max="3683" width="14.875" style="388" hidden="1" customWidth="1"/>
    <col min="3684" max="3685" width="15.875" style="388" hidden="1" customWidth="1"/>
    <col min="3686" max="3691" width="16.125" style="388" hidden="1" customWidth="1"/>
    <col min="3692" max="3692" width="6.125" style="388" hidden="1" customWidth="1"/>
    <col min="3693" max="3693" width="3" style="388" hidden="1" customWidth="1"/>
    <col min="3694" max="3933" width="8.625" style="388" hidden="1" customWidth="1"/>
    <col min="3934" max="3939" width="14.875" style="388" hidden="1" customWidth="1"/>
    <col min="3940" max="3941" width="15.875" style="388" hidden="1" customWidth="1"/>
    <col min="3942" max="3947" width="16.125" style="388" hidden="1" customWidth="1"/>
    <col min="3948" max="3948" width="6.125" style="388" hidden="1" customWidth="1"/>
    <col min="3949" max="3949" width="3" style="388" hidden="1" customWidth="1"/>
    <col min="3950" max="4189" width="8.625" style="388" hidden="1" customWidth="1"/>
    <col min="4190" max="4195" width="14.875" style="388" hidden="1" customWidth="1"/>
    <col min="4196" max="4197" width="15.875" style="388" hidden="1" customWidth="1"/>
    <col min="4198" max="4203" width="16.125" style="388" hidden="1" customWidth="1"/>
    <col min="4204" max="4204" width="6.125" style="388" hidden="1" customWidth="1"/>
    <col min="4205" max="4205" width="3" style="388" hidden="1" customWidth="1"/>
    <col min="4206" max="4445" width="8.625" style="388" hidden="1" customWidth="1"/>
    <col min="4446" max="4451" width="14.875" style="388" hidden="1" customWidth="1"/>
    <col min="4452" max="4453" width="15.875" style="388" hidden="1" customWidth="1"/>
    <col min="4454" max="4459" width="16.125" style="388" hidden="1" customWidth="1"/>
    <col min="4460" max="4460" width="6.125" style="388" hidden="1" customWidth="1"/>
    <col min="4461" max="4461" width="3" style="388" hidden="1" customWidth="1"/>
    <col min="4462" max="4701" width="8.625" style="388" hidden="1" customWidth="1"/>
    <col min="4702" max="4707" width="14.875" style="388" hidden="1" customWidth="1"/>
    <col min="4708" max="4709" width="15.875" style="388" hidden="1" customWidth="1"/>
    <col min="4710" max="4715" width="16.125" style="388" hidden="1" customWidth="1"/>
    <col min="4716" max="4716" width="6.125" style="388" hidden="1" customWidth="1"/>
    <col min="4717" max="4717" width="3" style="388" hidden="1" customWidth="1"/>
    <col min="4718" max="4957" width="8.625" style="388" hidden="1" customWidth="1"/>
    <col min="4958" max="4963" width="14.875" style="388" hidden="1" customWidth="1"/>
    <col min="4964" max="4965" width="15.875" style="388" hidden="1" customWidth="1"/>
    <col min="4966" max="4971" width="16.125" style="388" hidden="1" customWidth="1"/>
    <col min="4972" max="4972" width="6.125" style="388" hidden="1" customWidth="1"/>
    <col min="4973" max="4973" width="3" style="388" hidden="1" customWidth="1"/>
    <col min="4974" max="5213" width="8.625" style="388" hidden="1" customWidth="1"/>
    <col min="5214" max="5219" width="14.875" style="388" hidden="1" customWidth="1"/>
    <col min="5220" max="5221" width="15.875" style="388" hidden="1" customWidth="1"/>
    <col min="5222" max="5227" width="16.125" style="388" hidden="1" customWidth="1"/>
    <col min="5228" max="5228" width="6.125" style="388" hidden="1" customWidth="1"/>
    <col min="5229" max="5229" width="3" style="388" hidden="1" customWidth="1"/>
    <col min="5230" max="5469" width="8.625" style="388" hidden="1" customWidth="1"/>
    <col min="5470" max="5475" width="14.875" style="388" hidden="1" customWidth="1"/>
    <col min="5476" max="5477" width="15.875" style="388" hidden="1" customWidth="1"/>
    <col min="5478" max="5483" width="16.125" style="388" hidden="1" customWidth="1"/>
    <col min="5484" max="5484" width="6.125" style="388" hidden="1" customWidth="1"/>
    <col min="5485" max="5485" width="3" style="388" hidden="1" customWidth="1"/>
    <col min="5486" max="5725" width="8.625" style="388" hidden="1" customWidth="1"/>
    <col min="5726" max="5731" width="14.875" style="388" hidden="1" customWidth="1"/>
    <col min="5732" max="5733" width="15.875" style="388" hidden="1" customWidth="1"/>
    <col min="5734" max="5739" width="16.125" style="388" hidden="1" customWidth="1"/>
    <col min="5740" max="5740" width="6.125" style="388" hidden="1" customWidth="1"/>
    <col min="5741" max="5741" width="3" style="388" hidden="1" customWidth="1"/>
    <col min="5742" max="5981" width="8.625" style="388" hidden="1" customWidth="1"/>
    <col min="5982" max="5987" width="14.875" style="388" hidden="1" customWidth="1"/>
    <col min="5988" max="5989" width="15.875" style="388" hidden="1" customWidth="1"/>
    <col min="5990" max="5995" width="16.125" style="388" hidden="1" customWidth="1"/>
    <col min="5996" max="5996" width="6.125" style="388" hidden="1" customWidth="1"/>
    <col min="5997" max="5997" width="3" style="388" hidden="1" customWidth="1"/>
    <col min="5998" max="6237" width="8.625" style="388" hidden="1" customWidth="1"/>
    <col min="6238" max="6243" width="14.875" style="388" hidden="1" customWidth="1"/>
    <col min="6244" max="6245" width="15.875" style="388" hidden="1" customWidth="1"/>
    <col min="6246" max="6251" width="16.125" style="388" hidden="1" customWidth="1"/>
    <col min="6252" max="6252" width="6.125" style="388" hidden="1" customWidth="1"/>
    <col min="6253" max="6253" width="3" style="388" hidden="1" customWidth="1"/>
    <col min="6254" max="6493" width="8.625" style="388" hidden="1" customWidth="1"/>
    <col min="6494" max="6499" width="14.875" style="388" hidden="1" customWidth="1"/>
    <col min="6500" max="6501" width="15.875" style="388" hidden="1" customWidth="1"/>
    <col min="6502" max="6507" width="16.125" style="388" hidden="1" customWidth="1"/>
    <col min="6508" max="6508" width="6.125" style="388" hidden="1" customWidth="1"/>
    <col min="6509" max="6509" width="3" style="388" hidden="1" customWidth="1"/>
    <col min="6510" max="6749" width="8.625" style="388" hidden="1" customWidth="1"/>
    <col min="6750" max="6755" width="14.875" style="388" hidden="1" customWidth="1"/>
    <col min="6756" max="6757" width="15.875" style="388" hidden="1" customWidth="1"/>
    <col min="6758" max="6763" width="16.125" style="388" hidden="1" customWidth="1"/>
    <col min="6764" max="6764" width="6.125" style="388" hidden="1" customWidth="1"/>
    <col min="6765" max="6765" width="3" style="388" hidden="1" customWidth="1"/>
    <col min="6766" max="7005" width="8.625" style="388" hidden="1" customWidth="1"/>
    <col min="7006" max="7011" width="14.875" style="388" hidden="1" customWidth="1"/>
    <col min="7012" max="7013" width="15.875" style="388" hidden="1" customWidth="1"/>
    <col min="7014" max="7019" width="16.125" style="388" hidden="1" customWidth="1"/>
    <col min="7020" max="7020" width="6.125" style="388" hidden="1" customWidth="1"/>
    <col min="7021" max="7021" width="3" style="388" hidden="1" customWidth="1"/>
    <col min="7022" max="7261" width="8.625" style="388" hidden="1" customWidth="1"/>
    <col min="7262" max="7267" width="14.875" style="388" hidden="1" customWidth="1"/>
    <col min="7268" max="7269" width="15.875" style="388" hidden="1" customWidth="1"/>
    <col min="7270" max="7275" width="16.125" style="388" hidden="1" customWidth="1"/>
    <col min="7276" max="7276" width="6.125" style="388" hidden="1" customWidth="1"/>
    <col min="7277" max="7277" width="3" style="388" hidden="1" customWidth="1"/>
    <col min="7278" max="7517" width="8.625" style="388" hidden="1" customWidth="1"/>
    <col min="7518" max="7523" width="14.875" style="388" hidden="1" customWidth="1"/>
    <col min="7524" max="7525" width="15.875" style="388" hidden="1" customWidth="1"/>
    <col min="7526" max="7531" width="16.125" style="388" hidden="1" customWidth="1"/>
    <col min="7532" max="7532" width="6.125" style="388" hidden="1" customWidth="1"/>
    <col min="7533" max="7533" width="3" style="388" hidden="1" customWidth="1"/>
    <col min="7534" max="7773" width="8.625" style="388" hidden="1" customWidth="1"/>
    <col min="7774" max="7779" width="14.875" style="388" hidden="1" customWidth="1"/>
    <col min="7780" max="7781" width="15.875" style="388" hidden="1" customWidth="1"/>
    <col min="7782" max="7787" width="16.125" style="388" hidden="1" customWidth="1"/>
    <col min="7788" max="7788" width="6.125" style="388" hidden="1" customWidth="1"/>
    <col min="7789" max="7789" width="3" style="388" hidden="1" customWidth="1"/>
    <col min="7790" max="8029" width="8.625" style="388" hidden="1" customWidth="1"/>
    <col min="8030" max="8035" width="14.875" style="388" hidden="1" customWidth="1"/>
    <col min="8036" max="8037" width="15.875" style="388" hidden="1" customWidth="1"/>
    <col min="8038" max="8043" width="16.125" style="388" hidden="1" customWidth="1"/>
    <col min="8044" max="8044" width="6.125" style="388" hidden="1" customWidth="1"/>
    <col min="8045" max="8045" width="3" style="388" hidden="1" customWidth="1"/>
    <col min="8046" max="8285" width="8.625" style="388" hidden="1" customWidth="1"/>
    <col min="8286" max="8291" width="14.875" style="388" hidden="1" customWidth="1"/>
    <col min="8292" max="8293" width="15.875" style="388" hidden="1" customWidth="1"/>
    <col min="8294" max="8299" width="16.125" style="388" hidden="1" customWidth="1"/>
    <col min="8300" max="8300" width="6.125" style="388" hidden="1" customWidth="1"/>
    <col min="8301" max="8301" width="3" style="388" hidden="1" customWidth="1"/>
    <col min="8302" max="8541" width="8.625" style="388" hidden="1" customWidth="1"/>
    <col min="8542" max="8547" width="14.875" style="388" hidden="1" customWidth="1"/>
    <col min="8548" max="8549" width="15.875" style="388" hidden="1" customWidth="1"/>
    <col min="8550" max="8555" width="16.125" style="388" hidden="1" customWidth="1"/>
    <col min="8556" max="8556" width="6.125" style="388" hidden="1" customWidth="1"/>
    <col min="8557" max="8557" width="3" style="388" hidden="1" customWidth="1"/>
    <col min="8558" max="8797" width="8.625" style="388" hidden="1" customWidth="1"/>
    <col min="8798" max="8803" width="14.875" style="388" hidden="1" customWidth="1"/>
    <col min="8804" max="8805" width="15.875" style="388" hidden="1" customWidth="1"/>
    <col min="8806" max="8811" width="16.125" style="388" hidden="1" customWidth="1"/>
    <col min="8812" max="8812" width="6.125" style="388" hidden="1" customWidth="1"/>
    <col min="8813" max="8813" width="3" style="388" hidden="1" customWidth="1"/>
    <col min="8814" max="9053" width="8.625" style="388" hidden="1" customWidth="1"/>
    <col min="9054" max="9059" width="14.875" style="388" hidden="1" customWidth="1"/>
    <col min="9060" max="9061" width="15.875" style="388" hidden="1" customWidth="1"/>
    <col min="9062" max="9067" width="16.125" style="388" hidden="1" customWidth="1"/>
    <col min="9068" max="9068" width="6.125" style="388" hidden="1" customWidth="1"/>
    <col min="9069" max="9069" width="3" style="388" hidden="1" customWidth="1"/>
    <col min="9070" max="9309" width="8.625" style="388" hidden="1" customWidth="1"/>
    <col min="9310" max="9315" width="14.875" style="388" hidden="1" customWidth="1"/>
    <col min="9316" max="9317" width="15.875" style="388" hidden="1" customWidth="1"/>
    <col min="9318" max="9323" width="16.125" style="388" hidden="1" customWidth="1"/>
    <col min="9324" max="9324" width="6.125" style="388" hidden="1" customWidth="1"/>
    <col min="9325" max="9325" width="3" style="388" hidden="1" customWidth="1"/>
    <col min="9326" max="9565" width="8.625" style="388" hidden="1" customWidth="1"/>
    <col min="9566" max="9571" width="14.875" style="388" hidden="1" customWidth="1"/>
    <col min="9572" max="9573" width="15.875" style="388" hidden="1" customWidth="1"/>
    <col min="9574" max="9579" width="16.125" style="388" hidden="1" customWidth="1"/>
    <col min="9580" max="9580" width="6.125" style="388" hidden="1" customWidth="1"/>
    <col min="9581" max="9581" width="3" style="388" hidden="1" customWidth="1"/>
    <col min="9582" max="9821" width="8.625" style="388" hidden="1" customWidth="1"/>
    <col min="9822" max="9827" width="14.875" style="388" hidden="1" customWidth="1"/>
    <col min="9828" max="9829" width="15.875" style="388" hidden="1" customWidth="1"/>
    <col min="9830" max="9835" width="16.125" style="388" hidden="1" customWidth="1"/>
    <col min="9836" max="9836" width="6.125" style="388" hidden="1" customWidth="1"/>
    <col min="9837" max="9837" width="3" style="388" hidden="1" customWidth="1"/>
    <col min="9838" max="10077" width="8.625" style="388" hidden="1" customWidth="1"/>
    <col min="10078" max="10083" width="14.875" style="388" hidden="1" customWidth="1"/>
    <col min="10084" max="10085" width="15.875" style="388" hidden="1" customWidth="1"/>
    <col min="10086" max="10091" width="16.125" style="388" hidden="1" customWidth="1"/>
    <col min="10092" max="10092" width="6.125" style="388" hidden="1" customWidth="1"/>
    <col min="10093" max="10093" width="3" style="388" hidden="1" customWidth="1"/>
    <col min="10094" max="10333" width="8.625" style="388" hidden="1" customWidth="1"/>
    <col min="10334" max="10339" width="14.875" style="388" hidden="1" customWidth="1"/>
    <col min="10340" max="10341" width="15.875" style="388" hidden="1" customWidth="1"/>
    <col min="10342" max="10347" width="16.125" style="388" hidden="1" customWidth="1"/>
    <col min="10348" max="10348" width="6.125" style="388" hidden="1" customWidth="1"/>
    <col min="10349" max="10349" width="3" style="388" hidden="1" customWidth="1"/>
    <col min="10350" max="10589" width="8.625" style="388" hidden="1" customWidth="1"/>
    <col min="10590" max="10595" width="14.875" style="388" hidden="1" customWidth="1"/>
    <col min="10596" max="10597" width="15.875" style="388" hidden="1" customWidth="1"/>
    <col min="10598" max="10603" width="16.125" style="388" hidden="1" customWidth="1"/>
    <col min="10604" max="10604" width="6.125" style="388" hidden="1" customWidth="1"/>
    <col min="10605" max="10605" width="3" style="388" hidden="1" customWidth="1"/>
    <col min="10606" max="10845" width="8.625" style="388" hidden="1" customWidth="1"/>
    <col min="10846" max="10851" width="14.875" style="388" hidden="1" customWidth="1"/>
    <col min="10852" max="10853" width="15.875" style="388" hidden="1" customWidth="1"/>
    <col min="10854" max="10859" width="16.125" style="388" hidden="1" customWidth="1"/>
    <col min="10860" max="10860" width="6.125" style="388" hidden="1" customWidth="1"/>
    <col min="10861" max="10861" width="3" style="388" hidden="1" customWidth="1"/>
    <col min="10862" max="11101" width="8.625" style="388" hidden="1" customWidth="1"/>
    <col min="11102" max="11107" width="14.875" style="388" hidden="1" customWidth="1"/>
    <col min="11108" max="11109" width="15.875" style="388" hidden="1" customWidth="1"/>
    <col min="11110" max="11115" width="16.125" style="388" hidden="1" customWidth="1"/>
    <col min="11116" max="11116" width="6.125" style="388" hidden="1" customWidth="1"/>
    <col min="11117" max="11117" width="3" style="388" hidden="1" customWidth="1"/>
    <col min="11118" max="11357" width="8.625" style="388" hidden="1" customWidth="1"/>
    <col min="11358" max="11363" width="14.875" style="388" hidden="1" customWidth="1"/>
    <col min="11364" max="11365" width="15.875" style="388" hidden="1" customWidth="1"/>
    <col min="11366" max="11371" width="16.125" style="388" hidden="1" customWidth="1"/>
    <col min="11372" max="11372" width="6.125" style="388" hidden="1" customWidth="1"/>
    <col min="11373" max="11373" width="3" style="388" hidden="1" customWidth="1"/>
    <col min="11374" max="11613" width="8.625" style="388" hidden="1" customWidth="1"/>
    <col min="11614" max="11619" width="14.875" style="388" hidden="1" customWidth="1"/>
    <col min="11620" max="11621" width="15.875" style="388" hidden="1" customWidth="1"/>
    <col min="11622" max="11627" width="16.125" style="388" hidden="1" customWidth="1"/>
    <col min="11628" max="11628" width="6.125" style="388" hidden="1" customWidth="1"/>
    <col min="11629" max="11629" width="3" style="388" hidden="1" customWidth="1"/>
    <col min="11630" max="11869" width="8.625" style="388" hidden="1" customWidth="1"/>
    <col min="11870" max="11875" width="14.875" style="388" hidden="1" customWidth="1"/>
    <col min="11876" max="11877" width="15.875" style="388" hidden="1" customWidth="1"/>
    <col min="11878" max="11883" width="16.125" style="388" hidden="1" customWidth="1"/>
    <col min="11884" max="11884" width="6.125" style="388" hidden="1" customWidth="1"/>
    <col min="11885" max="11885" width="3" style="388" hidden="1" customWidth="1"/>
    <col min="11886" max="12125" width="8.625" style="388" hidden="1" customWidth="1"/>
    <col min="12126" max="12131" width="14.875" style="388" hidden="1" customWidth="1"/>
    <col min="12132" max="12133" width="15.875" style="388" hidden="1" customWidth="1"/>
    <col min="12134" max="12139" width="16.125" style="388" hidden="1" customWidth="1"/>
    <col min="12140" max="12140" width="6.125" style="388" hidden="1" customWidth="1"/>
    <col min="12141" max="12141" width="3" style="388" hidden="1" customWidth="1"/>
    <col min="12142" max="12381" width="8.625" style="388" hidden="1" customWidth="1"/>
    <col min="12382" max="12387" width="14.875" style="388" hidden="1" customWidth="1"/>
    <col min="12388" max="12389" width="15.875" style="388" hidden="1" customWidth="1"/>
    <col min="12390" max="12395" width="16.125" style="388" hidden="1" customWidth="1"/>
    <col min="12396" max="12396" width="6.125" style="388" hidden="1" customWidth="1"/>
    <col min="12397" max="12397" width="3" style="388" hidden="1" customWidth="1"/>
    <col min="12398" max="12637" width="8.625" style="388" hidden="1" customWidth="1"/>
    <col min="12638" max="12643" width="14.875" style="388" hidden="1" customWidth="1"/>
    <col min="12644" max="12645" width="15.875" style="388" hidden="1" customWidth="1"/>
    <col min="12646" max="12651" width="16.125" style="388" hidden="1" customWidth="1"/>
    <col min="12652" max="12652" width="6.125" style="388" hidden="1" customWidth="1"/>
    <col min="12653" max="12653" width="3" style="388" hidden="1" customWidth="1"/>
    <col min="12654" max="12893" width="8.625" style="388" hidden="1" customWidth="1"/>
    <col min="12894" max="12899" width="14.875" style="388" hidden="1" customWidth="1"/>
    <col min="12900" max="12901" width="15.875" style="388" hidden="1" customWidth="1"/>
    <col min="12902" max="12907" width="16.125" style="388" hidden="1" customWidth="1"/>
    <col min="12908" max="12908" width="6.125" style="388" hidden="1" customWidth="1"/>
    <col min="12909" max="12909" width="3" style="388" hidden="1" customWidth="1"/>
    <col min="12910" max="13149" width="8.625" style="388" hidden="1" customWidth="1"/>
    <col min="13150" max="13155" width="14.875" style="388" hidden="1" customWidth="1"/>
    <col min="13156" max="13157" width="15.875" style="388" hidden="1" customWidth="1"/>
    <col min="13158" max="13163" width="16.125" style="388" hidden="1" customWidth="1"/>
    <col min="13164" max="13164" width="6.125" style="388" hidden="1" customWidth="1"/>
    <col min="13165" max="13165" width="3" style="388" hidden="1" customWidth="1"/>
    <col min="13166" max="13405" width="8.625" style="388" hidden="1" customWidth="1"/>
    <col min="13406" max="13411" width="14.875" style="388" hidden="1" customWidth="1"/>
    <col min="13412" max="13413" width="15.875" style="388" hidden="1" customWidth="1"/>
    <col min="13414" max="13419" width="16.125" style="388" hidden="1" customWidth="1"/>
    <col min="13420" max="13420" width="6.125" style="388" hidden="1" customWidth="1"/>
    <col min="13421" max="13421" width="3" style="388" hidden="1" customWidth="1"/>
    <col min="13422" max="13661" width="8.625" style="388" hidden="1" customWidth="1"/>
    <col min="13662" max="13667" width="14.875" style="388" hidden="1" customWidth="1"/>
    <col min="13668" max="13669" width="15.875" style="388" hidden="1" customWidth="1"/>
    <col min="13670" max="13675" width="16.125" style="388" hidden="1" customWidth="1"/>
    <col min="13676" max="13676" width="6.125" style="388" hidden="1" customWidth="1"/>
    <col min="13677" max="13677" width="3" style="388" hidden="1" customWidth="1"/>
    <col min="13678" max="13917" width="8.625" style="388" hidden="1" customWidth="1"/>
    <col min="13918" max="13923" width="14.875" style="388" hidden="1" customWidth="1"/>
    <col min="13924" max="13925" width="15.875" style="388" hidden="1" customWidth="1"/>
    <col min="13926" max="13931" width="16.125" style="388" hidden="1" customWidth="1"/>
    <col min="13932" max="13932" width="6.125" style="388" hidden="1" customWidth="1"/>
    <col min="13933" max="13933" width="3" style="388" hidden="1" customWidth="1"/>
    <col min="13934" max="14173" width="8.625" style="388" hidden="1" customWidth="1"/>
    <col min="14174" max="14179" width="14.875" style="388" hidden="1" customWidth="1"/>
    <col min="14180" max="14181" width="15.875" style="388" hidden="1" customWidth="1"/>
    <col min="14182" max="14187" width="16.125" style="388" hidden="1" customWidth="1"/>
    <col min="14188" max="14188" width="6.125" style="388" hidden="1" customWidth="1"/>
    <col min="14189" max="14189" width="3" style="388" hidden="1" customWidth="1"/>
    <col min="14190" max="14429" width="8.625" style="388" hidden="1" customWidth="1"/>
    <col min="14430" max="14435" width="14.875" style="388" hidden="1" customWidth="1"/>
    <col min="14436" max="14437" width="15.875" style="388" hidden="1" customWidth="1"/>
    <col min="14438" max="14443" width="16.125" style="388" hidden="1" customWidth="1"/>
    <col min="14444" max="14444" width="6.125" style="388" hidden="1" customWidth="1"/>
    <col min="14445" max="14445" width="3" style="388" hidden="1" customWidth="1"/>
    <col min="14446" max="14685" width="8.625" style="388" hidden="1" customWidth="1"/>
    <col min="14686" max="14691" width="14.875" style="388" hidden="1" customWidth="1"/>
    <col min="14692" max="14693" width="15.875" style="388" hidden="1" customWidth="1"/>
    <col min="14694" max="14699" width="16.125" style="388" hidden="1" customWidth="1"/>
    <col min="14700" max="14700" width="6.125" style="388" hidden="1" customWidth="1"/>
    <col min="14701" max="14701" width="3" style="388" hidden="1" customWidth="1"/>
    <col min="14702" max="14941" width="8.625" style="388" hidden="1" customWidth="1"/>
    <col min="14942" max="14947" width="14.875" style="388" hidden="1" customWidth="1"/>
    <col min="14948" max="14949" width="15.875" style="388" hidden="1" customWidth="1"/>
    <col min="14950" max="14955" width="16.125" style="388" hidden="1" customWidth="1"/>
    <col min="14956" max="14956" width="6.125" style="388" hidden="1" customWidth="1"/>
    <col min="14957" max="14957" width="3" style="388" hidden="1" customWidth="1"/>
    <col min="14958" max="15197" width="8.625" style="388" hidden="1" customWidth="1"/>
    <col min="15198" max="15203" width="14.875" style="388" hidden="1" customWidth="1"/>
    <col min="15204" max="15205" width="15.875" style="388" hidden="1" customWidth="1"/>
    <col min="15206" max="15211" width="16.125" style="388" hidden="1" customWidth="1"/>
    <col min="15212" max="15212" width="6.125" style="388" hidden="1" customWidth="1"/>
    <col min="15213" max="15213" width="3" style="388" hidden="1" customWidth="1"/>
    <col min="15214" max="15453" width="8.625" style="388" hidden="1" customWidth="1"/>
    <col min="15454" max="15459" width="14.875" style="388" hidden="1" customWidth="1"/>
    <col min="15460" max="15461" width="15.875" style="388" hidden="1" customWidth="1"/>
    <col min="15462" max="15467" width="16.125" style="388" hidden="1" customWidth="1"/>
    <col min="15468" max="15468" width="6.125" style="388" hidden="1" customWidth="1"/>
    <col min="15469" max="15469" width="3" style="388" hidden="1" customWidth="1"/>
    <col min="15470" max="15709" width="8.625" style="388" hidden="1" customWidth="1"/>
    <col min="15710" max="15715" width="14.875" style="388" hidden="1" customWidth="1"/>
    <col min="15716" max="15717" width="15.875" style="388" hidden="1" customWidth="1"/>
    <col min="15718" max="15723" width="16.125" style="388" hidden="1" customWidth="1"/>
    <col min="15724" max="15724" width="6.125" style="388" hidden="1" customWidth="1"/>
    <col min="15725" max="15725" width="3" style="388" hidden="1" customWidth="1"/>
    <col min="15726" max="15965" width="8.625" style="388" hidden="1" customWidth="1"/>
    <col min="15966" max="15971" width="14.875" style="388" hidden="1" customWidth="1"/>
    <col min="15972" max="15973" width="15.875" style="388" hidden="1" customWidth="1"/>
    <col min="15974" max="15979" width="16.125" style="388" hidden="1" customWidth="1"/>
    <col min="15980" max="15980" width="6.125" style="388" hidden="1" customWidth="1"/>
    <col min="15981" max="15981" width="3" style="388" hidden="1" customWidth="1"/>
    <col min="15982" max="16221" width="8.625" style="388" hidden="1" customWidth="1"/>
    <col min="16222" max="16227" width="14.875" style="388" hidden="1" customWidth="1"/>
    <col min="16228" max="16229" width="15.875" style="388" hidden="1" customWidth="1"/>
    <col min="16230" max="16235" width="16.125" style="388" hidden="1" customWidth="1"/>
    <col min="16236" max="16236" width="6.125" style="388" hidden="1" customWidth="1"/>
    <col min="16237" max="16237" width="3" style="388" hidden="1" customWidth="1"/>
    <col min="16238" max="16384" width="8.625" style="388" hidden="1" customWidth="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21"/>
      <c r="I42" s="402"/>
      <c r="J42" s="402"/>
      <c r="K42" s="402"/>
      <c r="AM42" s="421"/>
      <c r="AN42" s="421" t="s">
        <v>610</v>
      </c>
      <c r="AP42" s="402"/>
      <c r="AQ42" s="402"/>
      <c r="AR42" s="402"/>
      <c r="AY42" s="421"/>
      <c r="BA42" s="402"/>
      <c r="BB42" s="402"/>
      <c r="BC42" s="402"/>
      <c r="BK42" s="421"/>
      <c r="BM42" s="402"/>
      <c r="BN42" s="402"/>
      <c r="BO42" s="402"/>
      <c r="BW42" s="421"/>
      <c r="BY42" s="402"/>
      <c r="BZ42" s="402"/>
      <c r="CA42" s="402"/>
      <c r="CI42" s="421"/>
      <c r="CK42" s="402"/>
      <c r="CL42" s="402"/>
      <c r="CM42" s="402"/>
      <c r="CU42" s="421"/>
      <c r="CW42" s="402"/>
      <c r="CX42" s="402"/>
      <c r="CY42" s="402"/>
    </row>
    <row r="43" spans="2:109" ht="13.5" customHeight="1">
      <c r="B43" s="395"/>
      <c r="AN43" s="1308" t="s">
        <v>619</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c r="B44" s="395"/>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c r="B45" s="395"/>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c r="B46" s="395"/>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c r="B47" s="395"/>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c r="B48" s="395"/>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5"/>
      <c r="AN49" s="388" t="s">
        <v>611</v>
      </c>
    </row>
    <row r="50" spans="1:109">
      <c r="B50" s="395"/>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562</v>
      </c>
      <c r="BQ50" s="1321"/>
      <c r="BR50" s="1321"/>
      <c r="BS50" s="1321"/>
      <c r="BT50" s="1321"/>
      <c r="BU50" s="1321"/>
      <c r="BV50" s="1321"/>
      <c r="BW50" s="1321"/>
      <c r="BX50" s="1321" t="s">
        <v>563</v>
      </c>
      <c r="BY50" s="1321"/>
      <c r="BZ50" s="1321"/>
      <c r="CA50" s="1321"/>
      <c r="CB50" s="1321"/>
      <c r="CC50" s="1321"/>
      <c r="CD50" s="1321"/>
      <c r="CE50" s="1321"/>
      <c r="CF50" s="1321" t="s">
        <v>564</v>
      </c>
      <c r="CG50" s="1321"/>
      <c r="CH50" s="1321"/>
      <c r="CI50" s="1321"/>
      <c r="CJ50" s="1321"/>
      <c r="CK50" s="1321"/>
      <c r="CL50" s="1321"/>
      <c r="CM50" s="1321"/>
      <c r="CN50" s="1321" t="s">
        <v>565</v>
      </c>
      <c r="CO50" s="1321"/>
      <c r="CP50" s="1321"/>
      <c r="CQ50" s="1321"/>
      <c r="CR50" s="1321"/>
      <c r="CS50" s="1321"/>
      <c r="CT50" s="1321"/>
      <c r="CU50" s="1321"/>
      <c r="CV50" s="1321" t="s">
        <v>566</v>
      </c>
      <c r="CW50" s="1321"/>
      <c r="CX50" s="1321"/>
      <c r="CY50" s="1321"/>
      <c r="CZ50" s="1321"/>
      <c r="DA50" s="1321"/>
      <c r="DB50" s="1321"/>
      <c r="DC50" s="1321"/>
    </row>
    <row r="51" spans="1:109" ht="13.5" customHeight="1">
      <c r="B51" s="395"/>
      <c r="G51" s="1328"/>
      <c r="H51" s="1328"/>
      <c r="I51" s="1326"/>
      <c r="J51" s="1326"/>
      <c r="K51" s="1323"/>
      <c r="L51" s="1323"/>
      <c r="M51" s="1323"/>
      <c r="N51" s="1323"/>
      <c r="AM51" s="403"/>
      <c r="AN51" s="1324" t="s">
        <v>612</v>
      </c>
      <c r="AO51" s="1324"/>
      <c r="AP51" s="1324"/>
      <c r="AQ51" s="1324"/>
      <c r="AR51" s="1324"/>
      <c r="AS51" s="1324"/>
      <c r="AT51" s="1324"/>
      <c r="AU51" s="1324"/>
      <c r="AV51" s="1324"/>
      <c r="AW51" s="1324"/>
      <c r="AX51" s="1324"/>
      <c r="AY51" s="1324"/>
      <c r="AZ51" s="1324"/>
      <c r="BA51" s="1324"/>
      <c r="BB51" s="1324" t="s">
        <v>615</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2">
        <v>93.5</v>
      </c>
      <c r="BY51" s="1322"/>
      <c r="BZ51" s="1322"/>
      <c r="CA51" s="1322"/>
      <c r="CB51" s="1322"/>
      <c r="CC51" s="1322"/>
      <c r="CD51" s="1322"/>
      <c r="CE51" s="1322"/>
      <c r="CF51" s="1322">
        <v>108.6</v>
      </c>
      <c r="CG51" s="1322"/>
      <c r="CH51" s="1322"/>
      <c r="CI51" s="1322"/>
      <c r="CJ51" s="1322"/>
      <c r="CK51" s="1322"/>
      <c r="CL51" s="1322"/>
      <c r="CM51" s="1322"/>
      <c r="CN51" s="1322">
        <v>111.9</v>
      </c>
      <c r="CO51" s="1322"/>
      <c r="CP51" s="1322"/>
      <c r="CQ51" s="1322"/>
      <c r="CR51" s="1322"/>
      <c r="CS51" s="1322"/>
      <c r="CT51" s="1322"/>
      <c r="CU51" s="1322"/>
      <c r="CV51" s="1322">
        <v>105.7</v>
      </c>
      <c r="CW51" s="1322"/>
      <c r="CX51" s="1322"/>
      <c r="CY51" s="1322"/>
      <c r="CZ51" s="1322"/>
      <c r="DA51" s="1322"/>
      <c r="DB51" s="1322"/>
      <c r="DC51" s="1322"/>
    </row>
    <row r="52" spans="1:109">
      <c r="B52" s="395"/>
      <c r="G52" s="1328"/>
      <c r="H52" s="1328"/>
      <c r="I52" s="1326"/>
      <c r="J52" s="1326"/>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c r="A53" s="402"/>
      <c r="B53" s="395"/>
      <c r="G53" s="1328"/>
      <c r="H53" s="1328"/>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616</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2">
        <v>60.1</v>
      </c>
      <c r="BY53" s="1322"/>
      <c r="BZ53" s="1322"/>
      <c r="CA53" s="1322"/>
      <c r="CB53" s="1322"/>
      <c r="CC53" s="1322"/>
      <c r="CD53" s="1322"/>
      <c r="CE53" s="1322"/>
      <c r="CF53" s="1322">
        <v>70.900000000000006</v>
      </c>
      <c r="CG53" s="1322"/>
      <c r="CH53" s="1322"/>
      <c r="CI53" s="1322"/>
      <c r="CJ53" s="1322"/>
      <c r="CK53" s="1322"/>
      <c r="CL53" s="1322"/>
      <c r="CM53" s="1322"/>
      <c r="CN53" s="1322">
        <v>76.400000000000006</v>
      </c>
      <c r="CO53" s="1322"/>
      <c r="CP53" s="1322"/>
      <c r="CQ53" s="1322"/>
      <c r="CR53" s="1322"/>
      <c r="CS53" s="1322"/>
      <c r="CT53" s="1322"/>
      <c r="CU53" s="1322"/>
      <c r="CV53" s="1322">
        <v>72.5</v>
      </c>
      <c r="CW53" s="1322"/>
      <c r="CX53" s="1322"/>
      <c r="CY53" s="1322"/>
      <c r="CZ53" s="1322"/>
      <c r="DA53" s="1322"/>
      <c r="DB53" s="1322"/>
      <c r="DC53" s="1322"/>
    </row>
    <row r="54" spans="1:109">
      <c r="A54" s="402"/>
      <c r="B54" s="395"/>
      <c r="G54" s="1328"/>
      <c r="H54" s="1328"/>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c r="A55" s="402"/>
      <c r="B55" s="395"/>
      <c r="G55" s="1317"/>
      <c r="H55" s="1317"/>
      <c r="I55" s="1317"/>
      <c r="J55" s="1317"/>
      <c r="K55" s="1323"/>
      <c r="L55" s="1323"/>
      <c r="M55" s="1323"/>
      <c r="N55" s="1323"/>
      <c r="AN55" s="1321" t="s">
        <v>617</v>
      </c>
      <c r="AO55" s="1321"/>
      <c r="AP55" s="1321"/>
      <c r="AQ55" s="1321"/>
      <c r="AR55" s="1321"/>
      <c r="AS55" s="1321"/>
      <c r="AT55" s="1321"/>
      <c r="AU55" s="1321"/>
      <c r="AV55" s="1321"/>
      <c r="AW55" s="1321"/>
      <c r="AX55" s="1321"/>
      <c r="AY55" s="1321"/>
      <c r="AZ55" s="1321"/>
      <c r="BA55" s="1321"/>
      <c r="BB55" s="1324" t="s">
        <v>615</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2">
        <v>54.6</v>
      </c>
      <c r="BY55" s="1322"/>
      <c r="BZ55" s="1322"/>
      <c r="CA55" s="1322"/>
      <c r="CB55" s="1322"/>
      <c r="CC55" s="1322"/>
      <c r="CD55" s="1322"/>
      <c r="CE55" s="1322"/>
      <c r="CF55" s="1322">
        <v>53.2</v>
      </c>
      <c r="CG55" s="1322"/>
      <c r="CH55" s="1322"/>
      <c r="CI55" s="1322"/>
      <c r="CJ55" s="1322"/>
      <c r="CK55" s="1322"/>
      <c r="CL55" s="1322"/>
      <c r="CM55" s="1322"/>
      <c r="CN55" s="1322">
        <v>47.9</v>
      </c>
      <c r="CO55" s="1322"/>
      <c r="CP55" s="1322"/>
      <c r="CQ55" s="1322"/>
      <c r="CR55" s="1322"/>
      <c r="CS55" s="1322"/>
      <c r="CT55" s="1322"/>
      <c r="CU55" s="1322"/>
      <c r="CV55" s="1322">
        <v>49</v>
      </c>
      <c r="CW55" s="1322"/>
      <c r="CX55" s="1322"/>
      <c r="CY55" s="1322"/>
      <c r="CZ55" s="1322"/>
      <c r="DA55" s="1322"/>
      <c r="DB55" s="1322"/>
      <c r="DC55" s="1322"/>
    </row>
    <row r="56" spans="1:109">
      <c r="A56" s="402"/>
      <c r="B56" s="395"/>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2" customFormat="1">
      <c r="B57" s="406"/>
      <c r="G57" s="1317"/>
      <c r="H57" s="1317"/>
      <c r="I57" s="1327"/>
      <c r="J57" s="1327"/>
      <c r="K57" s="1323"/>
      <c r="L57" s="1323"/>
      <c r="M57" s="1323"/>
      <c r="N57" s="1323"/>
      <c r="AM57" s="388"/>
      <c r="AN57" s="1321"/>
      <c r="AO57" s="1321"/>
      <c r="AP57" s="1321"/>
      <c r="AQ57" s="1321"/>
      <c r="AR57" s="1321"/>
      <c r="AS57" s="1321"/>
      <c r="AT57" s="1321"/>
      <c r="AU57" s="1321"/>
      <c r="AV57" s="1321"/>
      <c r="AW57" s="1321"/>
      <c r="AX57" s="1321"/>
      <c r="AY57" s="1321"/>
      <c r="AZ57" s="1321"/>
      <c r="BA57" s="1321"/>
      <c r="BB57" s="1324" t="s">
        <v>616</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2">
        <v>58.3</v>
      </c>
      <c r="BY57" s="1322"/>
      <c r="BZ57" s="1322"/>
      <c r="CA57" s="1322"/>
      <c r="CB57" s="1322"/>
      <c r="CC57" s="1322"/>
      <c r="CD57" s="1322"/>
      <c r="CE57" s="1322"/>
      <c r="CF57" s="1322">
        <v>59.6</v>
      </c>
      <c r="CG57" s="1322"/>
      <c r="CH57" s="1322"/>
      <c r="CI57" s="1322"/>
      <c r="CJ57" s="1322"/>
      <c r="CK57" s="1322"/>
      <c r="CL57" s="1322"/>
      <c r="CM57" s="1322"/>
      <c r="CN57" s="1322">
        <v>60.7</v>
      </c>
      <c r="CO57" s="1322"/>
      <c r="CP57" s="1322"/>
      <c r="CQ57" s="1322"/>
      <c r="CR57" s="1322"/>
      <c r="CS57" s="1322"/>
      <c r="CT57" s="1322"/>
      <c r="CU57" s="1322"/>
      <c r="CV57" s="1322">
        <v>62</v>
      </c>
      <c r="CW57" s="1322"/>
      <c r="CX57" s="1322"/>
      <c r="CY57" s="1322"/>
      <c r="CZ57" s="1322"/>
      <c r="DA57" s="1322"/>
      <c r="DB57" s="1322"/>
      <c r="DC57" s="1322"/>
      <c r="DD57" s="407"/>
      <c r="DE57" s="406"/>
    </row>
    <row r="58" spans="1:109" s="402" customFormat="1">
      <c r="A58" s="388"/>
      <c r="B58" s="406"/>
      <c r="G58" s="1317"/>
      <c r="H58" s="1317"/>
      <c r="I58" s="1327"/>
      <c r="J58" s="1327"/>
      <c r="K58" s="1323"/>
      <c r="L58" s="1323"/>
      <c r="M58" s="1323"/>
      <c r="N58" s="1323"/>
      <c r="AM58" s="388"/>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7"/>
      <c r="DE58" s="406"/>
    </row>
    <row r="59" spans="1:109" s="402" customFormat="1">
      <c r="A59" s="388"/>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8"/>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8"/>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3" t="s">
        <v>613</v>
      </c>
    </row>
    <row r="64" spans="1:109">
      <c r="B64" s="395"/>
      <c r="G64" s="421"/>
      <c r="N64" s="414"/>
      <c r="AM64" s="421"/>
      <c r="AN64" s="421" t="s">
        <v>610</v>
      </c>
      <c r="AP64" s="402"/>
      <c r="AQ64" s="402"/>
      <c r="AR64" s="402"/>
      <c r="AY64" s="421"/>
      <c r="BA64" s="402"/>
      <c r="BB64" s="402"/>
      <c r="BC64" s="402"/>
      <c r="BK64" s="421"/>
      <c r="BM64" s="402"/>
      <c r="BN64" s="402"/>
      <c r="BO64" s="402"/>
      <c r="BW64" s="421"/>
      <c r="BY64" s="402"/>
      <c r="BZ64" s="402"/>
      <c r="CA64" s="402"/>
      <c r="CI64" s="421"/>
      <c r="CK64" s="402"/>
      <c r="CL64" s="402"/>
      <c r="CM64" s="402"/>
      <c r="CU64" s="421"/>
      <c r="CW64" s="402"/>
      <c r="CX64" s="402"/>
      <c r="CY64" s="402"/>
    </row>
    <row r="65" spans="2:107">
      <c r="B65" s="395"/>
      <c r="AN65" s="1308" t="s">
        <v>620</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c r="B66" s="395"/>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c r="B67" s="395"/>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c r="B68" s="395"/>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c r="B69" s="395"/>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c r="B70" s="395"/>
      <c r="H70" s="415"/>
      <c r="I70" s="415"/>
      <c r="J70" s="416"/>
      <c r="K70" s="416"/>
      <c r="L70" s="417"/>
      <c r="M70" s="416"/>
      <c r="N70" s="417"/>
      <c r="AN70" s="403"/>
      <c r="AO70" s="403"/>
      <c r="AP70" s="403"/>
      <c r="AZ70" s="403"/>
      <c r="BA70" s="403"/>
      <c r="BB70" s="403"/>
      <c r="BL70" s="403"/>
      <c r="BM70" s="403"/>
      <c r="BN70" s="403"/>
      <c r="BX70" s="403"/>
      <c r="BY70" s="403"/>
      <c r="BZ70" s="403"/>
      <c r="CJ70" s="403"/>
      <c r="CK70" s="403"/>
      <c r="CL70" s="403"/>
      <c r="CV70" s="403"/>
      <c r="CW70" s="403"/>
      <c r="CX70" s="403"/>
    </row>
    <row r="71" spans="2:107">
      <c r="B71" s="395"/>
      <c r="G71" s="418"/>
      <c r="I71" s="422"/>
      <c r="J71" s="416"/>
      <c r="K71" s="416"/>
      <c r="L71" s="417"/>
      <c r="M71" s="416"/>
      <c r="N71" s="417"/>
      <c r="AM71" s="418"/>
      <c r="AN71" s="388" t="s">
        <v>611</v>
      </c>
    </row>
    <row r="72" spans="2:107">
      <c r="B72" s="395"/>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562</v>
      </c>
      <c r="BQ72" s="1321"/>
      <c r="BR72" s="1321"/>
      <c r="BS72" s="1321"/>
      <c r="BT72" s="1321"/>
      <c r="BU72" s="1321"/>
      <c r="BV72" s="1321"/>
      <c r="BW72" s="1321"/>
      <c r="BX72" s="1321" t="s">
        <v>563</v>
      </c>
      <c r="BY72" s="1321"/>
      <c r="BZ72" s="1321"/>
      <c r="CA72" s="1321"/>
      <c r="CB72" s="1321"/>
      <c r="CC72" s="1321"/>
      <c r="CD72" s="1321"/>
      <c r="CE72" s="1321"/>
      <c r="CF72" s="1321" t="s">
        <v>564</v>
      </c>
      <c r="CG72" s="1321"/>
      <c r="CH72" s="1321"/>
      <c r="CI72" s="1321"/>
      <c r="CJ72" s="1321"/>
      <c r="CK72" s="1321"/>
      <c r="CL72" s="1321"/>
      <c r="CM72" s="1321"/>
      <c r="CN72" s="1321" t="s">
        <v>565</v>
      </c>
      <c r="CO72" s="1321"/>
      <c r="CP72" s="1321"/>
      <c r="CQ72" s="1321"/>
      <c r="CR72" s="1321"/>
      <c r="CS72" s="1321"/>
      <c r="CT72" s="1321"/>
      <c r="CU72" s="1321"/>
      <c r="CV72" s="1321" t="s">
        <v>566</v>
      </c>
      <c r="CW72" s="1321"/>
      <c r="CX72" s="1321"/>
      <c r="CY72" s="1321"/>
      <c r="CZ72" s="1321"/>
      <c r="DA72" s="1321"/>
      <c r="DB72" s="1321"/>
      <c r="DC72" s="1321"/>
    </row>
    <row r="73" spans="2:107">
      <c r="B73" s="395"/>
      <c r="G73" s="1328"/>
      <c r="H73" s="1328"/>
      <c r="I73" s="1328"/>
      <c r="J73" s="1328"/>
      <c r="K73" s="1329"/>
      <c r="L73" s="1329"/>
      <c r="M73" s="1329"/>
      <c r="N73" s="1329"/>
      <c r="AM73" s="403"/>
      <c r="AN73" s="1324" t="s">
        <v>612</v>
      </c>
      <c r="AO73" s="1324"/>
      <c r="AP73" s="1324"/>
      <c r="AQ73" s="1324"/>
      <c r="AR73" s="1324"/>
      <c r="AS73" s="1324"/>
      <c r="AT73" s="1324"/>
      <c r="AU73" s="1324"/>
      <c r="AV73" s="1324"/>
      <c r="AW73" s="1324"/>
      <c r="AX73" s="1324"/>
      <c r="AY73" s="1324"/>
      <c r="AZ73" s="1324"/>
      <c r="BA73" s="1324"/>
      <c r="BB73" s="1324" t="s">
        <v>615</v>
      </c>
      <c r="BC73" s="1324"/>
      <c r="BD73" s="1324"/>
      <c r="BE73" s="1324"/>
      <c r="BF73" s="1324"/>
      <c r="BG73" s="1324"/>
      <c r="BH73" s="1324"/>
      <c r="BI73" s="1324"/>
      <c r="BJ73" s="1324"/>
      <c r="BK73" s="1324"/>
      <c r="BL73" s="1324"/>
      <c r="BM73" s="1324"/>
      <c r="BN73" s="1324"/>
      <c r="BO73" s="1324"/>
      <c r="BP73" s="1322">
        <v>96</v>
      </c>
      <c r="BQ73" s="1322"/>
      <c r="BR73" s="1322"/>
      <c r="BS73" s="1322"/>
      <c r="BT73" s="1322"/>
      <c r="BU73" s="1322"/>
      <c r="BV73" s="1322"/>
      <c r="BW73" s="1322"/>
      <c r="BX73" s="1322">
        <v>93.5</v>
      </c>
      <c r="BY73" s="1322"/>
      <c r="BZ73" s="1322"/>
      <c r="CA73" s="1322"/>
      <c r="CB73" s="1322"/>
      <c r="CC73" s="1322"/>
      <c r="CD73" s="1322"/>
      <c r="CE73" s="1322"/>
      <c r="CF73" s="1322">
        <v>108.6</v>
      </c>
      <c r="CG73" s="1322"/>
      <c r="CH73" s="1322"/>
      <c r="CI73" s="1322"/>
      <c r="CJ73" s="1322"/>
      <c r="CK73" s="1322"/>
      <c r="CL73" s="1322"/>
      <c r="CM73" s="1322"/>
      <c r="CN73" s="1322">
        <v>111.9</v>
      </c>
      <c r="CO73" s="1322"/>
      <c r="CP73" s="1322"/>
      <c r="CQ73" s="1322"/>
      <c r="CR73" s="1322"/>
      <c r="CS73" s="1322"/>
      <c r="CT73" s="1322"/>
      <c r="CU73" s="1322"/>
      <c r="CV73" s="1322">
        <v>105.7</v>
      </c>
      <c r="CW73" s="1322"/>
      <c r="CX73" s="1322"/>
      <c r="CY73" s="1322"/>
      <c r="CZ73" s="1322"/>
      <c r="DA73" s="1322"/>
      <c r="DB73" s="1322"/>
      <c r="DC73" s="1322"/>
    </row>
    <row r="74" spans="2:107">
      <c r="B74" s="395"/>
      <c r="G74" s="1328"/>
      <c r="H74" s="1328"/>
      <c r="I74" s="1328"/>
      <c r="J74" s="1328"/>
      <c r="K74" s="1329"/>
      <c r="L74" s="1329"/>
      <c r="M74" s="1329"/>
      <c r="N74" s="1329"/>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c r="B75" s="395"/>
      <c r="G75" s="1328"/>
      <c r="H75" s="1328"/>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618</v>
      </c>
      <c r="BC75" s="1324"/>
      <c r="BD75" s="1324"/>
      <c r="BE75" s="1324"/>
      <c r="BF75" s="1324"/>
      <c r="BG75" s="1324"/>
      <c r="BH75" s="1324"/>
      <c r="BI75" s="1324"/>
      <c r="BJ75" s="1324"/>
      <c r="BK75" s="1324"/>
      <c r="BL75" s="1324"/>
      <c r="BM75" s="1324"/>
      <c r="BN75" s="1324"/>
      <c r="BO75" s="1324"/>
      <c r="BP75" s="1322">
        <v>10.3</v>
      </c>
      <c r="BQ75" s="1322"/>
      <c r="BR75" s="1322"/>
      <c r="BS75" s="1322"/>
      <c r="BT75" s="1322"/>
      <c r="BU75" s="1322"/>
      <c r="BV75" s="1322"/>
      <c r="BW75" s="1322"/>
      <c r="BX75" s="1322">
        <v>10.4</v>
      </c>
      <c r="BY75" s="1322"/>
      <c r="BZ75" s="1322"/>
      <c r="CA75" s="1322"/>
      <c r="CB75" s="1322"/>
      <c r="CC75" s="1322"/>
      <c r="CD75" s="1322"/>
      <c r="CE75" s="1322"/>
      <c r="CF75" s="1322">
        <v>10.5</v>
      </c>
      <c r="CG75" s="1322"/>
      <c r="CH75" s="1322"/>
      <c r="CI75" s="1322"/>
      <c r="CJ75" s="1322"/>
      <c r="CK75" s="1322"/>
      <c r="CL75" s="1322"/>
      <c r="CM75" s="1322"/>
      <c r="CN75" s="1322">
        <v>10.7</v>
      </c>
      <c r="CO75" s="1322"/>
      <c r="CP75" s="1322"/>
      <c r="CQ75" s="1322"/>
      <c r="CR75" s="1322"/>
      <c r="CS75" s="1322"/>
      <c r="CT75" s="1322"/>
      <c r="CU75" s="1322"/>
      <c r="CV75" s="1322">
        <v>11.3</v>
      </c>
      <c r="CW75" s="1322"/>
      <c r="CX75" s="1322"/>
      <c r="CY75" s="1322"/>
      <c r="CZ75" s="1322"/>
      <c r="DA75" s="1322"/>
      <c r="DB75" s="1322"/>
      <c r="DC75" s="1322"/>
    </row>
    <row r="76" spans="2:107">
      <c r="B76" s="395"/>
      <c r="G76" s="1328"/>
      <c r="H76" s="1328"/>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c r="B77" s="395"/>
      <c r="G77" s="1317"/>
      <c r="H77" s="1317"/>
      <c r="I77" s="1317"/>
      <c r="J77" s="1317"/>
      <c r="K77" s="1329"/>
      <c r="L77" s="1329"/>
      <c r="M77" s="1329"/>
      <c r="N77" s="1329"/>
      <c r="AN77" s="1321" t="s">
        <v>617</v>
      </c>
      <c r="AO77" s="1321"/>
      <c r="AP77" s="1321"/>
      <c r="AQ77" s="1321"/>
      <c r="AR77" s="1321"/>
      <c r="AS77" s="1321"/>
      <c r="AT77" s="1321"/>
      <c r="AU77" s="1321"/>
      <c r="AV77" s="1321"/>
      <c r="AW77" s="1321"/>
      <c r="AX77" s="1321"/>
      <c r="AY77" s="1321"/>
      <c r="AZ77" s="1321"/>
      <c r="BA77" s="1321"/>
      <c r="BB77" s="1324" t="s">
        <v>615</v>
      </c>
      <c r="BC77" s="1324"/>
      <c r="BD77" s="1324"/>
      <c r="BE77" s="1324"/>
      <c r="BF77" s="1324"/>
      <c r="BG77" s="1324"/>
      <c r="BH77" s="1324"/>
      <c r="BI77" s="1324"/>
      <c r="BJ77" s="1324"/>
      <c r="BK77" s="1324"/>
      <c r="BL77" s="1324"/>
      <c r="BM77" s="1324"/>
      <c r="BN77" s="1324"/>
      <c r="BO77" s="1324"/>
      <c r="BP77" s="1322">
        <v>58.5</v>
      </c>
      <c r="BQ77" s="1322"/>
      <c r="BR77" s="1322"/>
      <c r="BS77" s="1322"/>
      <c r="BT77" s="1322"/>
      <c r="BU77" s="1322"/>
      <c r="BV77" s="1322"/>
      <c r="BW77" s="1322"/>
      <c r="BX77" s="1322">
        <v>54.6</v>
      </c>
      <c r="BY77" s="1322"/>
      <c r="BZ77" s="1322"/>
      <c r="CA77" s="1322"/>
      <c r="CB77" s="1322"/>
      <c r="CC77" s="1322"/>
      <c r="CD77" s="1322"/>
      <c r="CE77" s="1322"/>
      <c r="CF77" s="1322">
        <v>53.2</v>
      </c>
      <c r="CG77" s="1322"/>
      <c r="CH77" s="1322"/>
      <c r="CI77" s="1322"/>
      <c r="CJ77" s="1322"/>
      <c r="CK77" s="1322"/>
      <c r="CL77" s="1322"/>
      <c r="CM77" s="1322"/>
      <c r="CN77" s="1322">
        <v>47.9</v>
      </c>
      <c r="CO77" s="1322"/>
      <c r="CP77" s="1322"/>
      <c r="CQ77" s="1322"/>
      <c r="CR77" s="1322"/>
      <c r="CS77" s="1322"/>
      <c r="CT77" s="1322"/>
      <c r="CU77" s="1322"/>
      <c r="CV77" s="1322">
        <v>49</v>
      </c>
      <c r="CW77" s="1322"/>
      <c r="CX77" s="1322"/>
      <c r="CY77" s="1322"/>
      <c r="CZ77" s="1322"/>
      <c r="DA77" s="1322"/>
      <c r="DB77" s="1322"/>
      <c r="DC77" s="1322"/>
    </row>
    <row r="78" spans="2:107">
      <c r="B78" s="395"/>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c r="B79" s="395"/>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4" t="s">
        <v>618</v>
      </c>
      <c r="BC79" s="1324"/>
      <c r="BD79" s="1324"/>
      <c r="BE79" s="1324"/>
      <c r="BF79" s="1324"/>
      <c r="BG79" s="1324"/>
      <c r="BH79" s="1324"/>
      <c r="BI79" s="1324"/>
      <c r="BJ79" s="1324"/>
      <c r="BK79" s="1324"/>
      <c r="BL79" s="1324"/>
      <c r="BM79" s="1324"/>
      <c r="BN79" s="1324"/>
      <c r="BO79" s="1324"/>
      <c r="BP79" s="1322">
        <v>10.7</v>
      </c>
      <c r="BQ79" s="1322"/>
      <c r="BR79" s="1322"/>
      <c r="BS79" s="1322"/>
      <c r="BT79" s="1322"/>
      <c r="BU79" s="1322"/>
      <c r="BV79" s="1322"/>
      <c r="BW79" s="1322"/>
      <c r="BX79" s="1322">
        <v>10</v>
      </c>
      <c r="BY79" s="1322"/>
      <c r="BZ79" s="1322"/>
      <c r="CA79" s="1322"/>
      <c r="CB79" s="1322"/>
      <c r="CC79" s="1322"/>
      <c r="CD79" s="1322"/>
      <c r="CE79" s="1322"/>
      <c r="CF79" s="1322">
        <v>9.8000000000000007</v>
      </c>
      <c r="CG79" s="1322"/>
      <c r="CH79" s="1322"/>
      <c r="CI79" s="1322"/>
      <c r="CJ79" s="1322"/>
      <c r="CK79" s="1322"/>
      <c r="CL79" s="1322"/>
      <c r="CM79" s="1322"/>
      <c r="CN79" s="1322">
        <v>9.6</v>
      </c>
      <c r="CO79" s="1322"/>
      <c r="CP79" s="1322"/>
      <c r="CQ79" s="1322"/>
      <c r="CR79" s="1322"/>
      <c r="CS79" s="1322"/>
      <c r="CT79" s="1322"/>
      <c r="CU79" s="1322"/>
      <c r="CV79" s="1322">
        <v>9.5</v>
      </c>
      <c r="CW79" s="1322"/>
      <c r="CX79" s="1322"/>
      <c r="CY79" s="1322"/>
      <c r="CZ79" s="1322"/>
      <c r="DA79" s="1322"/>
      <c r="DB79" s="1322"/>
      <c r="DC79" s="1322"/>
    </row>
    <row r="80" spans="2:107">
      <c r="B80" s="395"/>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c r="B81" s="395"/>
    </row>
    <row r="82" spans="2:109" ht="17.25">
      <c r="B82" s="395"/>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0"/>
      <c r="AQ87" s="420"/>
      <c r="BC87" s="420"/>
      <c r="BO87" s="420"/>
      <c r="CA87" s="420"/>
      <c r="CM87" s="420"/>
      <c r="CY87" s="420"/>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8iwkWHYXh9+/9H0B919NcCJINNWhso4eRKRdpfLKlcbFb0B47NYZ+C6vL5AvxyhB/oumxZhU9XKcnzFBRwqldw==" saltValue="hTDX26X83Zdk2qhARP3vwg==" spinCount="100000" sheet="1" objects="1" scenarios="1" formatCells="0"/>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2" customWidth="1"/>
    <col min="35" max="122" width="2.5" style="291" customWidth="1"/>
    <col min="123" max="123" width="2.5" style="291" hidden="1" customWidth="1"/>
    <col min="124"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614</v>
      </c>
    </row>
  </sheetData>
  <sheetProtection algorithmName="SHA-512" hashValue="XRmNxoaimIEn3c3/Jch78IHjeUKAXlchwr+ywKOci3+87tdblvA+RQ1l4+PPJRbmBH2RKTyFJmR5f1LdGZ6DcQ==" saltValue="3MhE5pqaZl29IPqc+06cpw==" spinCount="100000" sheet="1" objects="1" scenarios="1"/>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2" customWidth="1"/>
    <col min="35" max="122" width="2.5" style="291" customWidth="1"/>
    <col min="123" max="123" width="2.5" style="291" hidden="1" customWidth="1"/>
    <col min="124"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614</v>
      </c>
    </row>
  </sheetData>
  <sheetProtection algorithmName="SHA-512" hashValue="GQcVbMy/3knwFgegytOIdsoi2+U+yUyNGau2v/5jLONkyKa/BhphoM943DPGXwJ4EwNM4GmFVwbEAc2cEqaBgQ==" saltValue="vZ3kqTxX6CdpaNFlQ59/Sw==" spinCount="100000" sheet="1" objects="1" scenarios="1"/>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82000</v>
      </c>
      <c r="E3" s="162"/>
      <c r="F3" s="163">
        <v>85459</v>
      </c>
      <c r="G3" s="164"/>
      <c r="H3" s="165"/>
    </row>
    <row r="4" spans="1:8">
      <c r="A4" s="166"/>
      <c r="B4" s="167"/>
      <c r="C4" s="168"/>
      <c r="D4" s="169">
        <v>59190</v>
      </c>
      <c r="E4" s="170"/>
      <c r="F4" s="171">
        <v>44378</v>
      </c>
      <c r="G4" s="172"/>
      <c r="H4" s="173"/>
    </row>
    <row r="5" spans="1:8">
      <c r="A5" s="154" t="s">
        <v>554</v>
      </c>
      <c r="B5" s="159"/>
      <c r="C5" s="160"/>
      <c r="D5" s="161">
        <v>91419</v>
      </c>
      <c r="E5" s="162"/>
      <c r="F5" s="163">
        <v>83280</v>
      </c>
      <c r="G5" s="164"/>
      <c r="H5" s="165"/>
    </row>
    <row r="6" spans="1:8">
      <c r="A6" s="166"/>
      <c r="B6" s="167"/>
      <c r="C6" s="168"/>
      <c r="D6" s="169">
        <v>55658</v>
      </c>
      <c r="E6" s="170"/>
      <c r="F6" s="171">
        <v>43123</v>
      </c>
      <c r="G6" s="172"/>
      <c r="H6" s="173"/>
    </row>
    <row r="7" spans="1:8">
      <c r="A7" s="154" t="s">
        <v>555</v>
      </c>
      <c r="B7" s="159"/>
      <c r="C7" s="160"/>
      <c r="D7" s="161">
        <v>143450</v>
      </c>
      <c r="E7" s="162"/>
      <c r="F7" s="163">
        <v>88968</v>
      </c>
      <c r="G7" s="164"/>
      <c r="H7" s="165"/>
    </row>
    <row r="8" spans="1:8">
      <c r="A8" s="166"/>
      <c r="B8" s="167"/>
      <c r="C8" s="168"/>
      <c r="D8" s="169">
        <v>95170</v>
      </c>
      <c r="E8" s="170"/>
      <c r="F8" s="171">
        <v>45482</v>
      </c>
      <c r="G8" s="172"/>
      <c r="H8" s="173"/>
    </row>
    <row r="9" spans="1:8">
      <c r="A9" s="154" t="s">
        <v>556</v>
      </c>
      <c r="B9" s="159"/>
      <c r="C9" s="160"/>
      <c r="D9" s="161">
        <v>73124</v>
      </c>
      <c r="E9" s="162"/>
      <c r="F9" s="163">
        <v>85173</v>
      </c>
      <c r="G9" s="164"/>
      <c r="H9" s="165"/>
    </row>
    <row r="10" spans="1:8">
      <c r="A10" s="166"/>
      <c r="B10" s="167"/>
      <c r="C10" s="168"/>
      <c r="D10" s="169">
        <v>44511</v>
      </c>
      <c r="E10" s="170"/>
      <c r="F10" s="171">
        <v>43913</v>
      </c>
      <c r="G10" s="172"/>
      <c r="H10" s="173"/>
    </row>
    <row r="11" spans="1:8">
      <c r="A11" s="154" t="s">
        <v>557</v>
      </c>
      <c r="B11" s="159"/>
      <c r="C11" s="160"/>
      <c r="D11" s="161">
        <v>82653</v>
      </c>
      <c r="E11" s="162"/>
      <c r="F11" s="163">
        <v>94081</v>
      </c>
      <c r="G11" s="164"/>
      <c r="H11" s="165"/>
    </row>
    <row r="12" spans="1:8">
      <c r="A12" s="166"/>
      <c r="B12" s="167"/>
      <c r="C12" s="174"/>
      <c r="D12" s="169">
        <v>51421</v>
      </c>
      <c r="E12" s="170"/>
      <c r="F12" s="171">
        <v>48949</v>
      </c>
      <c r="G12" s="172"/>
      <c r="H12" s="173"/>
    </row>
    <row r="13" spans="1:8">
      <c r="A13" s="154"/>
      <c r="B13" s="159"/>
      <c r="C13" s="175"/>
      <c r="D13" s="176">
        <v>94529</v>
      </c>
      <c r="E13" s="177"/>
      <c r="F13" s="178">
        <v>87392</v>
      </c>
      <c r="G13" s="179"/>
      <c r="H13" s="165"/>
    </row>
    <row r="14" spans="1:8">
      <c r="A14" s="166"/>
      <c r="B14" s="167"/>
      <c r="C14" s="168"/>
      <c r="D14" s="169">
        <v>61190</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6.07</v>
      </c>
      <c r="C19" s="180">
        <f>ROUND(VALUE(SUBSTITUTE(実質収支比率等に係る経年分析!G$48,"▲","-")),2)</f>
        <v>3.68</v>
      </c>
      <c r="D19" s="180">
        <f>ROUND(VALUE(SUBSTITUTE(実質収支比率等に係る経年分析!H$48,"▲","-")),2)</f>
        <v>3.9</v>
      </c>
      <c r="E19" s="180">
        <f>ROUND(VALUE(SUBSTITUTE(実質収支比率等に係る経年分析!I$48,"▲","-")),2)</f>
        <v>3.69</v>
      </c>
      <c r="F19" s="180">
        <f>ROUND(VALUE(SUBSTITUTE(実質収支比率等に係る経年分析!J$48,"▲","-")),2)</f>
        <v>3.13</v>
      </c>
    </row>
    <row r="20" spans="1:11">
      <c r="A20" s="180" t="s">
        <v>55</v>
      </c>
      <c r="B20" s="180">
        <f>ROUND(VALUE(SUBSTITUTE(実質収支比率等に係る経年分析!F$47,"▲","-")),2)</f>
        <v>12.94</v>
      </c>
      <c r="C20" s="180">
        <f>ROUND(VALUE(SUBSTITUTE(実質収支比率等に係る経年分析!G$47,"▲","-")),2)</f>
        <v>13.41</v>
      </c>
      <c r="D20" s="180">
        <f>ROUND(VALUE(SUBSTITUTE(実質収支比率等に係る経年分析!H$47,"▲","-")),2)</f>
        <v>11.34</v>
      </c>
      <c r="E20" s="180">
        <f>ROUND(VALUE(SUBSTITUTE(実質収支比率等に係る経年分析!I$47,"▲","-")),2)</f>
        <v>7.92</v>
      </c>
      <c r="F20" s="180">
        <f>ROUND(VALUE(SUBSTITUTE(実質収支比率等に係る経年分析!J$47,"▲","-")),2)</f>
        <v>6.28</v>
      </c>
    </row>
    <row r="21" spans="1:11">
      <c r="A21" s="180" t="s">
        <v>56</v>
      </c>
      <c r="B21" s="180">
        <f>IF(ISNUMBER(VALUE(SUBSTITUTE(実質収支比率等に係る経年分析!F$49,"▲","-"))),ROUND(VALUE(SUBSTITUTE(実質収支比率等に係る経年分析!F$49,"▲","-")),2),NA())</f>
        <v>1.5</v>
      </c>
      <c r="C21" s="180">
        <f>IF(ISNUMBER(VALUE(SUBSTITUTE(実質収支比率等に係る経年分析!G$49,"▲","-"))),ROUND(VALUE(SUBSTITUTE(実質収支比率等に係る経年分析!G$49,"▲","-")),2),NA())</f>
        <v>-2.17</v>
      </c>
      <c r="D21" s="180">
        <f>IF(ISNUMBER(VALUE(SUBSTITUTE(実質収支比率等に係る経年分析!H$49,"▲","-"))),ROUND(VALUE(SUBSTITUTE(実質収支比率等に係る経年分析!H$49,"▲","-")),2),NA())</f>
        <v>-2.23</v>
      </c>
      <c r="E21" s="180">
        <f>IF(ISNUMBER(VALUE(SUBSTITUTE(実質収支比率等に係る経年分析!I$49,"▲","-"))),ROUND(VALUE(SUBSTITUTE(実質収支比率等に係る経年分析!I$49,"▲","-")),2),NA())</f>
        <v>-3.72</v>
      </c>
      <c r="F21" s="180">
        <f>IF(ISNUMBER(VALUE(SUBSTITUTE(実質収支比率等に係る経年分析!J$49,"▲","-"))),ROUND(VALUE(SUBSTITUTE(実質収支比率等に係る経年分析!J$49,"▲","-")),2),NA())</f>
        <v>-2.36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1.53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西諸地域介護認定審査事業特別会計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小林市下水道事業特別会計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小林市農業集落排水事業特別会計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小林市国民健康保険事業特別会計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1.24</v>
      </c>
    </row>
    <row r="33" spans="1:16">
      <c r="A33" s="181" t="str">
        <f>IF(連結実質赤字比率に係る赤字・黒字の構成分析!C$37="",NA(),連結実質赤字比率に係る赤字・黒字の構成分析!C$37)</f>
        <v>小林市病院事業会計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1.67</v>
      </c>
    </row>
    <row r="34" spans="1:16">
      <c r="A34" s="181" t="str">
        <f>IF(連結実質赤字比率に係る赤字・黒字の構成分析!C$36="",NA(),連結実質赤字比率に係る赤字・黒字の構成分析!C$36)</f>
        <v>小林市介護保険事業特別会計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3.13</v>
      </c>
    </row>
    <row r="36" spans="1:16">
      <c r="A36" s="181" t="str">
        <f>IF(連結実質赤字比率に係る赤字・黒字の構成分析!C$34="",NA(),連結実質赤字比率に係る赤字・黒字の構成分析!C$34)</f>
        <v>小林市水道事業会計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4.0999999999999996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2655</v>
      </c>
      <c r="E42" s="182"/>
      <c r="F42" s="182"/>
      <c r="G42" s="182">
        <f>'実質公債費比率（分子）の構造'!L$52</f>
        <v>2600</v>
      </c>
      <c r="H42" s="182"/>
      <c r="I42" s="182"/>
      <c r="J42" s="182">
        <f>'実質公債費比率（分子）の構造'!M$52</f>
        <v>2628</v>
      </c>
      <c r="K42" s="182"/>
      <c r="L42" s="182"/>
      <c r="M42" s="182">
        <f>'実質公債費比率（分子）の構造'!N$52</f>
        <v>2607</v>
      </c>
      <c r="N42" s="182"/>
      <c r="O42" s="182"/>
      <c r="P42" s="182">
        <f>'実質公債費比率（分子）の構造'!O$52</f>
        <v>2466</v>
      </c>
    </row>
    <row r="43" spans="1:16">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13</v>
      </c>
      <c r="C44" s="182"/>
      <c r="D44" s="182"/>
      <c r="E44" s="182">
        <f>'実質公債費比率（分子）の構造'!L$50</f>
        <v>8</v>
      </c>
      <c r="F44" s="182"/>
      <c r="G44" s="182"/>
      <c r="H44" s="182">
        <f>'実質公債費比率（分子）の構造'!M$50</f>
        <v>5</v>
      </c>
      <c r="I44" s="182"/>
      <c r="J44" s="182"/>
      <c r="K44" s="182">
        <f>'実質公債費比率（分子）の構造'!N$50</f>
        <v>3</v>
      </c>
      <c r="L44" s="182"/>
      <c r="M44" s="182"/>
      <c r="N44" s="182">
        <f>'実質公債費比率（分子）の構造'!O$50</f>
        <v>1</v>
      </c>
      <c r="O44" s="182"/>
      <c r="P44" s="182"/>
    </row>
    <row r="45" spans="1:16">
      <c r="A45" s="182" t="s">
        <v>66</v>
      </c>
      <c r="B45" s="182">
        <f>'実質公債費比率（分子）の構造'!K$49</f>
        <v>85</v>
      </c>
      <c r="C45" s="182"/>
      <c r="D45" s="182"/>
      <c r="E45" s="182">
        <f>'実質公債費比率（分子）の構造'!L$49</f>
        <v>73</v>
      </c>
      <c r="F45" s="182"/>
      <c r="G45" s="182"/>
      <c r="H45" s="182">
        <f>'実質公債費比率（分子）の構造'!M$49</f>
        <v>47</v>
      </c>
      <c r="I45" s="182"/>
      <c r="J45" s="182"/>
      <c r="K45" s="182">
        <f>'実質公債費比率（分子）の構造'!N$49</f>
        <v>47</v>
      </c>
      <c r="L45" s="182"/>
      <c r="M45" s="182"/>
      <c r="N45" s="182">
        <f>'実質公債費比率（分子）の構造'!O$49</f>
        <v>47</v>
      </c>
      <c r="O45" s="182"/>
      <c r="P45" s="182"/>
    </row>
    <row r="46" spans="1:16">
      <c r="A46" s="182" t="s">
        <v>67</v>
      </c>
      <c r="B46" s="182">
        <f>'実質公債費比率（分子）の構造'!K$48</f>
        <v>633</v>
      </c>
      <c r="C46" s="182"/>
      <c r="D46" s="182"/>
      <c r="E46" s="182">
        <f>'実質公債費比率（分子）の構造'!L$48</f>
        <v>673</v>
      </c>
      <c r="F46" s="182"/>
      <c r="G46" s="182"/>
      <c r="H46" s="182">
        <f>'実質公債費比率（分子）の構造'!M$48</f>
        <v>632</v>
      </c>
      <c r="I46" s="182"/>
      <c r="J46" s="182"/>
      <c r="K46" s="182">
        <f>'実質公債費比率（分子）の構造'!N$48</f>
        <v>640</v>
      </c>
      <c r="L46" s="182"/>
      <c r="M46" s="182"/>
      <c r="N46" s="182">
        <f>'実質公債費比率（分子）の構造'!O$48</f>
        <v>636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3178</v>
      </c>
      <c r="C49" s="182"/>
      <c r="D49" s="182"/>
      <c r="E49" s="182">
        <f>'実質公債費比率（分子）の構造'!L$45</f>
        <v>3145</v>
      </c>
      <c r="F49" s="182"/>
      <c r="G49" s="182"/>
      <c r="H49" s="182">
        <f>'実質公債費比率（分子）の構造'!M$45</f>
        <v>3242</v>
      </c>
      <c r="I49" s="182"/>
      <c r="J49" s="182"/>
      <c r="K49" s="182">
        <f>'実質公債費比率（分子）の構造'!N$45</f>
        <v>3180</v>
      </c>
      <c r="L49" s="182"/>
      <c r="M49" s="182"/>
      <c r="N49" s="182">
        <f>'実質公債費比率（分子）の構造'!O$45</f>
        <v>3226</v>
      </c>
      <c r="O49" s="182"/>
      <c r="P49" s="182"/>
    </row>
    <row r="50" spans="1:16">
      <c r="A50" s="182" t="s">
        <v>71</v>
      </c>
      <c r="B50" s="182" t="e">
        <f>NA()</f>
        <v>#N/A</v>
      </c>
      <c r="C50" s="182">
        <f>IF(ISNUMBER('実質公債費比率（分子）の構造'!K$53),'実質公債費比率（分子）の構造'!K$53,NA())</f>
        <v>1254</v>
      </c>
      <c r="D50" s="182" t="e">
        <f>NA()</f>
        <v>#N/A</v>
      </c>
      <c r="E50" s="182" t="e">
        <f>NA()</f>
        <v>#N/A</v>
      </c>
      <c r="F50" s="182">
        <f>IF(ISNUMBER('実質公債費比率（分子）の構造'!L$53),'実質公債費比率（分子）の構造'!L$53,NA())</f>
        <v>1299</v>
      </c>
      <c r="G50" s="182" t="e">
        <f>NA()</f>
        <v>#N/A</v>
      </c>
      <c r="H50" s="182" t="e">
        <f>NA()</f>
        <v>#N/A</v>
      </c>
      <c r="I50" s="182">
        <f>IF(ISNUMBER('実質公債費比率（分子）の構造'!M$53),'実質公債費比率（分子）の構造'!M$53,NA())</f>
        <v>1298</v>
      </c>
      <c r="J50" s="182" t="e">
        <f>NA()</f>
        <v>#N/A</v>
      </c>
      <c r="K50" s="182" t="e">
        <f>NA()</f>
        <v>#N/A</v>
      </c>
      <c r="L50" s="182">
        <f>IF(ISNUMBER('実質公債費比率（分子）の構造'!N$53),'実質公債費比率（分子）の構造'!N$53,NA())</f>
        <v>1263</v>
      </c>
      <c r="M50" s="182" t="e">
        <f>NA()</f>
        <v>#N/A</v>
      </c>
      <c r="N50" s="182" t="e">
        <f>NA()</f>
        <v>#N/A</v>
      </c>
      <c r="O50" s="182">
        <f>IF(ISNUMBER('実質公債費比率（分子）の構造'!O$53),'実質公債費比率（分子）の構造'!O$53,NA())</f>
        <v>1444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23357</v>
      </c>
      <c r="E56" s="181"/>
      <c r="F56" s="181"/>
      <c r="G56" s="181">
        <f>'将来負担比率（分子）の構造'!J$52</f>
        <v>23013</v>
      </c>
      <c r="H56" s="181"/>
      <c r="I56" s="181"/>
      <c r="J56" s="181">
        <f>'将来負担比率（分子）の構造'!K$52</f>
        <v>23966</v>
      </c>
      <c r="K56" s="181"/>
      <c r="L56" s="181"/>
      <c r="M56" s="181">
        <f>'将来負担比率（分子）の構造'!L$52</f>
        <v>23074</v>
      </c>
      <c r="N56" s="181"/>
      <c r="O56" s="181"/>
      <c r="P56" s="181">
        <f>'将来負担比率（分子）の構造'!M$52</f>
        <v>22799</v>
      </c>
    </row>
    <row r="57" spans="1:16">
      <c r="A57" s="181" t="s">
        <v>42</v>
      </c>
      <c r="B57" s="181"/>
      <c r="C57" s="181"/>
      <c r="D57" s="181">
        <f>'将来負担比率（分子）の構造'!I$51</f>
        <v>1541</v>
      </c>
      <c r="E57" s="181"/>
      <c r="F57" s="181"/>
      <c r="G57" s="181">
        <f>'将来負担比率（分子）の構造'!J$51</f>
        <v>1755</v>
      </c>
      <c r="H57" s="181"/>
      <c r="I57" s="181"/>
      <c r="J57" s="181">
        <f>'将来負担比率（分子）の構造'!K$51</f>
        <v>2157</v>
      </c>
      <c r="K57" s="181"/>
      <c r="L57" s="181"/>
      <c r="M57" s="181">
        <f>'将来負担比率（分子）の構造'!L$51</f>
        <v>2200</v>
      </c>
      <c r="N57" s="181"/>
      <c r="O57" s="181"/>
      <c r="P57" s="181">
        <f>'将来負担比率（分子）の構造'!M$51</f>
        <v>2224</v>
      </c>
    </row>
    <row r="58" spans="1:16">
      <c r="A58" s="181" t="s">
        <v>41</v>
      </c>
      <c r="B58" s="181"/>
      <c r="C58" s="181"/>
      <c r="D58" s="181">
        <f>'将来負担比率（分子）の構造'!I$50</f>
        <v>5104</v>
      </c>
      <c r="E58" s="181"/>
      <c r="F58" s="181"/>
      <c r="G58" s="181">
        <f>'将来負担比率（分子）の構造'!J$50</f>
        <v>6142</v>
      </c>
      <c r="H58" s="181"/>
      <c r="I58" s="181"/>
      <c r="J58" s="181">
        <f>'将来負担比率（分子）の構造'!K$50</f>
        <v>4599</v>
      </c>
      <c r="K58" s="181"/>
      <c r="L58" s="181"/>
      <c r="M58" s="181">
        <f>'将来負担比率（分子）の構造'!L$50</f>
        <v>4086</v>
      </c>
      <c r="N58" s="181"/>
      <c r="O58" s="181"/>
      <c r="P58" s="181">
        <f>'将来負担比率（分子）の構造'!M$50</f>
        <v>4433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3539</v>
      </c>
      <c r="C62" s="181"/>
      <c r="D62" s="181"/>
      <c r="E62" s="181">
        <f>'将来負担比率（分子）の構造'!J$45</f>
        <v>3562</v>
      </c>
      <c r="F62" s="181"/>
      <c r="G62" s="181"/>
      <c r="H62" s="181">
        <f>'将来負担比率（分子）の構造'!K$45</f>
        <v>3568</v>
      </c>
      <c r="I62" s="181"/>
      <c r="J62" s="181"/>
      <c r="K62" s="181">
        <f>'将来負担比率（分子）の構造'!L$45</f>
        <v>3385</v>
      </c>
      <c r="L62" s="181"/>
      <c r="M62" s="181"/>
      <c r="N62" s="181">
        <f>'将来負担比率（分子）の構造'!M$45</f>
        <v>3187</v>
      </c>
      <c r="O62" s="181"/>
      <c r="P62" s="181"/>
    </row>
    <row r="63" spans="1:16">
      <c r="A63" s="181" t="s">
        <v>34</v>
      </c>
      <c r="B63" s="181">
        <f>'将来負担比率（分子）の構造'!I$44</f>
        <v>356</v>
      </c>
      <c r="C63" s="181"/>
      <c r="D63" s="181"/>
      <c r="E63" s="181">
        <f>'将来負担比率（分子）の構造'!J$44</f>
        <v>284</v>
      </c>
      <c r="F63" s="181"/>
      <c r="G63" s="181"/>
      <c r="H63" s="181">
        <f>'将来負担比率（分子）の構造'!K$44</f>
        <v>238</v>
      </c>
      <c r="I63" s="181"/>
      <c r="J63" s="181"/>
      <c r="K63" s="181">
        <f>'将来負担比率（分子）の構造'!L$44</f>
        <v>192</v>
      </c>
      <c r="L63" s="181"/>
      <c r="M63" s="181"/>
      <c r="N63" s="181">
        <f>'将来負担比率（分子）の構造'!M$44</f>
        <v>145</v>
      </c>
      <c r="O63" s="181"/>
      <c r="P63" s="181"/>
    </row>
    <row r="64" spans="1:16">
      <c r="A64" s="181" t="s">
        <v>33</v>
      </c>
      <c r="B64" s="181">
        <f>'将来負担比率（分子）の構造'!I$43</f>
        <v>9071</v>
      </c>
      <c r="C64" s="181"/>
      <c r="D64" s="181"/>
      <c r="E64" s="181">
        <f>'将来負担比率（分子）の構造'!J$43</f>
        <v>9207</v>
      </c>
      <c r="F64" s="181"/>
      <c r="G64" s="181"/>
      <c r="H64" s="181">
        <f>'将来負担比率（分子）の構造'!K$43</f>
        <v>9038</v>
      </c>
      <c r="I64" s="181"/>
      <c r="J64" s="181"/>
      <c r="K64" s="181">
        <f>'将来負担比率（分子）の構造'!L$43</f>
        <v>8699</v>
      </c>
      <c r="L64" s="181"/>
      <c r="M64" s="181"/>
      <c r="N64" s="181">
        <f>'将来負担比率（分子）の構造'!M$43</f>
        <v>8569</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28891</v>
      </c>
      <c r="C66" s="181"/>
      <c r="D66" s="181"/>
      <c r="E66" s="181">
        <f>'将来負担比率（分子）の構造'!J$41</f>
        <v>29258</v>
      </c>
      <c r="F66" s="181"/>
      <c r="G66" s="181"/>
      <c r="H66" s="181">
        <f>'将来負担比率（分子）の構造'!K$41</f>
        <v>30803</v>
      </c>
      <c r="I66" s="181"/>
      <c r="J66" s="181"/>
      <c r="K66" s="181">
        <f>'将来負担比率（分子）の構造'!L$41</f>
        <v>30280</v>
      </c>
      <c r="L66" s="181"/>
      <c r="M66" s="181"/>
      <c r="N66" s="181">
        <f>'将来負担比率（分子）の構造'!M$41</f>
        <v>29972</v>
      </c>
      <c r="O66" s="181"/>
      <c r="P66" s="181"/>
    </row>
    <row r="67" spans="1:16">
      <c r="A67" s="181" t="s">
        <v>75</v>
      </c>
      <c r="B67" s="181" t="e">
        <f>NA()</f>
        <v>#N/A</v>
      </c>
      <c r="C67" s="181">
        <f>IF(ISNUMBER('将来負担比率（分子）の構造'!I$53), IF('将来負担比率（分子）の構造'!I$53 &lt; 0, 0, '将来負担比率（分子）の構造'!I$53), NA())</f>
        <v>11854</v>
      </c>
      <c r="D67" s="181" t="e">
        <f>NA()</f>
        <v>#N/A</v>
      </c>
      <c r="E67" s="181" t="e">
        <f>NA()</f>
        <v>#N/A</v>
      </c>
      <c r="F67" s="181">
        <f>IF(ISNUMBER('将来負担比率（分子）の構造'!J$53), IF('将来負担比率（分子）の構造'!J$53 &lt; 0, 0, '将来負担比率（分子）の構造'!J$53), NA())</f>
        <v>11401</v>
      </c>
      <c r="G67" s="181" t="e">
        <f>NA()</f>
        <v>#N/A</v>
      </c>
      <c r="H67" s="181" t="e">
        <f>NA()</f>
        <v>#N/A</v>
      </c>
      <c r="I67" s="181">
        <f>IF(ISNUMBER('将来負担比率（分子）の構造'!K$53), IF('将来負担比率（分子）の構造'!K$53 &lt; 0, 0, '将来負担比率（分子）の構造'!K$53), NA())</f>
        <v>12926</v>
      </c>
      <c r="J67" s="181" t="e">
        <f>NA()</f>
        <v>#N/A</v>
      </c>
      <c r="K67" s="181" t="e">
        <f>NA()</f>
        <v>#N/A</v>
      </c>
      <c r="L67" s="181">
        <f>IF(ISNUMBER('将来負担比率（分子）の構造'!L$53), IF('将来負担比率（分子）の構造'!L$53 &lt; 0, 0, '将来負担比率（分子）の構造'!L$53), NA())</f>
        <v>13195</v>
      </c>
      <c r="M67" s="181" t="e">
        <f>NA()</f>
        <v>#N/A</v>
      </c>
      <c r="N67" s="181" t="e">
        <f>NA()</f>
        <v>#N/A</v>
      </c>
      <c r="O67" s="181">
        <f>IF(ISNUMBER('将来負担比率（分子）の構造'!M$53), IF('将来負担比率（分子）の構造'!M$53 &lt; 0, 0, '将来負担比率（分子）の構造'!M$53), NA())</f>
        <v>12418</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1622</v>
      </c>
      <c r="C72" s="185">
        <f>基金残高に係る経年分析!G55</f>
        <v>1126</v>
      </c>
      <c r="D72" s="185">
        <f>基金残高に係る経年分析!H55</f>
        <v>880</v>
      </c>
    </row>
    <row r="73" spans="1:16">
      <c r="A73" s="184" t="s">
        <v>78</v>
      </c>
      <c r="B73" s="185">
        <f>基金残高に係る経年分析!F56</f>
        <v>633</v>
      </c>
      <c r="C73" s="185">
        <f>基金残高に係る経年分析!G56</f>
        <v>633</v>
      </c>
      <c r="D73" s="185">
        <f>基金残高に係る経年分析!H56</f>
        <v>633</v>
      </c>
    </row>
    <row r="74" spans="1:16">
      <c r="A74" s="184" t="s">
        <v>79</v>
      </c>
      <c r="B74" s="185">
        <f>基金残高に係る経年分析!F57</f>
        <v>6333</v>
      </c>
      <c r="C74" s="185">
        <f>基金残高に係る経年分析!G57</f>
        <v>5868</v>
      </c>
      <c r="D74" s="185">
        <f>基金残高に係る経年分析!H57</f>
        <v>5417</v>
      </c>
    </row>
  </sheetData>
  <sheetProtection algorithmName="SHA-512" hashValue="viHgPhIcW40kd6Q0WMMgPiqI9WPzlk2kZLGojloPZMoUxAIhd791ksLxno2m2blEP7UWduxpt7Gv5FM1ZGX4bw==" saltValue="ARerNzx35I+W+XI1Frsw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2021-03-04T01:28:10Z</cp:lastPrinted>
  <dcterms:created xsi:type="dcterms:W3CDTF">2021-02-05T04:58:13Z</dcterms:created>
  <dcterms:modified xsi:type="dcterms:W3CDTF">2021-10-27T05:40:39Z</dcterms:modified>
  <cp:category/>
</cp:coreProperties>
</file>