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s1221n\Desktop\"/>
    </mc:Choice>
  </mc:AlternateContent>
  <xr:revisionPtr revIDLastSave="0" documentId="13_ncr:1_{47471460-4823-4B9D-8533-6D9C055E0AB4}" xr6:coauthVersionLast="47" xr6:coauthVersionMax="47" xr10:uidLastSave="{00000000-0000-0000-0000-000000000000}"/>
  <bookViews>
    <workbookView xWindow="1464" yWindow="372" windowWidth="20712" windowHeight="11424" tabRatio="740" firstSheet="13"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C36" i="10"/>
  <c r="CO35" i="10"/>
  <c r="BE35" i="10"/>
  <c r="CO34" i="10"/>
  <c r="C34" i="10"/>
  <c r="C35" i="10" s="1"/>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c r="AM35" i="10" s="1"/>
  <c r="AM36" i="10" s="1"/>
  <c r="BE34" i="10" l="1"/>
  <c r="BW34" i="10" s="1"/>
  <c r="BW35" i="10" s="1"/>
  <c r="BW36" i="10" s="1"/>
  <c r="BW37" i="10" s="1"/>
  <c r="BW38" i="10" s="1"/>
  <c r="BW39" i="10" s="1"/>
  <c r="BW40" i="10" s="1"/>
</calcChain>
</file>

<file path=xl/sharedStrings.xml><?xml version="1.0" encoding="utf-8"?>
<sst xmlns="http://schemas.openxmlformats.org/spreadsheetml/2006/main" count="1144" uniqueCount="624">
  <si>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</si>
  <si>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</si>
  <si>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</si>
  <si>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</si>
  <si>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</si>
  <si>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</si>
  <si>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</si>
  <si>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</si>
  <si>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</si>
  <si>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</si>
  <si>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</si>
  <si>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</si>
  <si>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</si>
  <si>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</si>
  <si>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</si>
  <si>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</si>
  <si>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</si>
  <si>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</si>
  <si>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</si>
  <si>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</si>
  <si>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</si>
  <si>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</si>
  <si>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</si>
  <si>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</si>
  <si>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</si>
  <si>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</si>
  <si>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</si>
  <si>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</si>
  <si>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</si>
  <si>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</si>
  <si>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</si>
  <si>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</si>
  <si>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</si>
  <si>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</si>
  <si>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</si>
  <si>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</si>
  <si>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</si>
  <si>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</si>
  <si>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</si>
  <si>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</si>
  <si>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</si>
  <si>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</si>
  <si>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</si>
  <si>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</si>
  <si>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</si>
  <si>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</si>
  <si>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</si>
  <si>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</si>
  <si>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</si>
  <si>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</si>
  <si>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</si>
  <si>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</si>
  <si>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</si>
  <si>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</si>
  <si>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</si>
  <si>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</si>
  <si>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</si>
  <si>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</si>
  <si>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</si>
  <si>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</si>
  <si>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</si>
  <si>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</si>
  <si>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</si>
  <si>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</si>
  <si>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</si>
  <si>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</si>
  <si>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</si>
  <si>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</si>
  <si>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</si>
  <si>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</si>
  <si>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</si>
  <si>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</si>
  <si>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</si>
  <si>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</si>
  <si>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</si>
  <si>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</si>
  <si>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</si>
  <si>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</si>
  <si>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</si>
  <si>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</si>
  <si>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</si>
  <si>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</si>
  <si>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</si>
  <si>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</si>
  <si>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</si>
  <si>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</si>
  <si>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</si>
  <si>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</si>
  <si>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</si>
  <si>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</si>
  <si>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</si>
  <si>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</si>
  <si>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</si>
  <si>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</si>
  <si>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</si>
  <si>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</si>
  <si>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</si>
  <si>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</si>
  <si>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高原町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</si>
  <si>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</si>
  <si>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</si>
  <si>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</si>
  <si>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</si>
  <si>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</si>
  <si>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</si>
  <si>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</si>
  <si>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</si>
  <si>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</si>
  <si>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</si>
  <si>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</si>
  <si>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</si>
  <si>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</si>
  <si>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</si>
  <si>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</si>
  <si>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</si>
  <si>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</si>
  <si>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</si>
  <si>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</si>
  <si>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</si>
  <si>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</si>
  <si>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</si>
  <si>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</si>
  <si>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</si>
  <si>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</si>
  <si>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</si>
  <si>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</si>
  <si>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</si>
  <si>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</si>
  <si>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</si>
  <si>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</si>
  <si>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</si>
  <si>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</si>
  <si>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</si>
  <si>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</si>
  <si>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</si>
  <si>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</si>
  <si>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</si>
  <si>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</si>
  <si>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</si>
  <si>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</si>
  <si>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</si>
  <si>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</si>
  <si>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</si>
  <si>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</si>
  <si>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</si>
  <si>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</si>
  <si>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</si>
  <si>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</si>
  <si>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</si>
  <si>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</si>
  <si>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</si>
  <si>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</si>
  <si>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</si>
  <si>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</si>
  <si>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</si>
  <si>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</si>
  <si>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</si>
  <si>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</si>
  <si>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</si>
  <si>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</si>
  <si>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</si>
  <si>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</si>
  <si>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</si>
  <si>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</si>
  <si>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</si>
  <si>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</si>
  <si>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</si>
  <si>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</si>
  <si>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</si>
  <si>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</si>
  <si>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</si>
  <si>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</si>
  <si>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</si>
  <si>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</si>
  <si>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</si>
  <si>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</si>
  <si>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</si>
  <si>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</si>
  <si>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</si>
  <si>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</si>
  <si>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</si>
  <si>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</si>
  <si>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</si>
  <si>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</si>
  <si>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</si>
  <si>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</si>
  <si>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</si>
  <si>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</si>
  <si>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</si>
  <si>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</si>
  <si>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</si>
  <si>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</si>
  <si>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</si>
  <si>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</si>
  <si>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</si>
  <si>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</si>
  <si>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</si>
  <si>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</si>
  <si>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</si>
  <si>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</si>
  <si>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</si>
  <si>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</si>
  <si>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</si>
  <si>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</si>
  <si>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</si>
  <si>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</si>
  <si>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</si>
  <si>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</si>
  <si>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</si>
  <si>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</si>
  <si>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</si>
  <si>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宮崎県高原町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</si>
  <si>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</si>
  <si>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</si>
  <si>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</si>
  <si>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</si>
  <si>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</si>
  <si>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</si>
  <si>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</si>
  <si>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</si>
  <si>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</si>
  <si>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</si>
  <si>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</si>
  <si>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</si>
  <si>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</si>
  <si>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</si>
  <si>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</si>
  <si>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</si>
  <si>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</si>
  <si>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</si>
  <si>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</si>
  <si>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</si>
  <si>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</si>
  <si>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</si>
  <si>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</si>
  <si>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</si>
  <si>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</si>
  <si>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</si>
  <si>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</si>
  <si>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</si>
  <si>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</si>
  <si>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</si>
  <si>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</si>
  <si>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</si>
  <si>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</si>
  <si>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</si>
  <si>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</si>
  <si>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</si>
  <si>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</si>
  <si>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</si>
  <si>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</si>
  <si>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</si>
  <si>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</si>
  <si>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</si>
  <si>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</si>
  <si>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</si>
  <si>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</si>
  <si>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</si>
  <si>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</si>
  <si>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</si>
  <si>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</si>
  <si>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</si>
  <si>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</si>
  <si>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</si>
  <si>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</si>
  <si>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</si>
  <si>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</si>
  <si>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</si>
  <si>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</si>
  <si>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</si>
  <si>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</si>
  <si>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</si>
  <si>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</si>
  <si>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</si>
  <si>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</si>
  <si>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</si>
  <si>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</si>
  <si>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</si>
  <si>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</si>
  <si>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</si>
  <si>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</si>
  <si>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</si>
  <si>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</si>
  <si>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</si>
  <si>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</si>
  <si>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</si>
  <si>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</si>
  <si>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</si>
  <si>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</si>
  <si>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</si>
  <si>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</si>
  <si>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</si>
  <si>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</si>
  <si>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</si>
  <si>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</si>
  <si>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</si>
  <si>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</si>
  <si>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</si>
  <si>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</si>
  <si>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</si>
  <si>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</si>
  <si>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</si>
  <si>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</si>
  <si>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</si>
  <si>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</si>
  <si>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</si>
  <si>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</si>
  <si>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</si>
  <si>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</si>
  <si>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</si>
  <si>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</si>
  <si>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</si>
  <si>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</si>
  <si>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</si>
  <si>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</si>
  <si>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</si>
  <si>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</si>
  <si>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</si>
  <si>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</si>
  <si>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</si>
  <si>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</si>
  <si>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</si>
  <si>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</si>
  <si>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</si>
  <si>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</si>
  <si>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</si>
  <si>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</si>
  <si>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</si>
  <si>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</si>
  <si>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</si>
  <si>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</si>
  <si>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</si>
  <si>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</si>
  <si>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</si>
  <si>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</si>
  <si>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</si>
  <si>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</si>
  <si>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</si>
  <si>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</si>
  <si>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</si>
  <si>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</si>
  <si>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</si>
  <si>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</si>
  <si>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</si>
  <si>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</si>
  <si>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</si>
  <si>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</si>
  <si>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</si>
  <si>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</si>
  <si>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</si>
  <si>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</si>
  <si>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</si>
  <si>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</si>
  <si>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</si>
  <si>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</si>
  <si>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</si>
  <si>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</si>
  <si>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</si>
  <si>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</si>
  <si>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</si>
  <si>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</si>
  <si>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</si>
  <si>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</si>
  <si>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</si>
  <si>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</si>
  <si>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宮崎県高原町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</si>
  <si>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</si>
  <si>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</si>
  <si>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</si>
  <si>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</si>
  <si>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</si>
  <si>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</si>
  <si>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</si>
  <si>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</si>
  <si>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</si>
  <si>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</si>
  <si>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</si>
  <si>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</si>
  <si>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</si>
  <si>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</si>
  <si>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</si>
  <si>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</si>
  <si>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</si>
  <si>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</si>
  <si>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</si>
  <si>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</si>
  <si>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高原町住宅新築資金等貸付事業特別会計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</si>
  <si>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</si>
  <si>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</si>
  <si>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</si>
  <si>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</si>
  <si>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</si>
  <si>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</si>
  <si>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</si>
  <si>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</si>
  <si>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</si>
  <si>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</si>
  <si>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</si>
  <si>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</si>
  <si>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</si>
  <si>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</si>
  <si>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高原町国民健康保険特別会計</t>
    <phoneticPr fontId="5"/>
  </si>
  <si>
    <t>高原町介護保険事業特別会計（介護保険事業勘定）</t>
    <phoneticPr fontId="5"/>
  </si>
  <si>
    <t>高原町介護保険事業特別会計（介護サービス勘定）</t>
    <phoneticPr fontId="5"/>
  </si>
  <si>
    <t>高原町後期高齢者医療特別会計</t>
    <phoneticPr fontId="5"/>
  </si>
  <si>
    <t>高原町水道事業会計</t>
    <phoneticPr fontId="5"/>
  </si>
  <si>
    <t>法適用企業</t>
    <phoneticPr fontId="5"/>
  </si>
  <si>
    <t>高原町工業用水道事業会計</t>
    <phoneticPr fontId="5"/>
  </si>
  <si>
    <t>-</t>
    <phoneticPr fontId="5"/>
  </si>
  <si>
    <t>法適用企業</t>
    <phoneticPr fontId="5"/>
  </si>
  <si>
    <t>高原町病院事業会計</t>
    <phoneticPr fontId="5"/>
  </si>
  <si>
    <t>法適用企業</t>
    <phoneticPr fontId="5"/>
  </si>
  <si>
    <t>高原町農業集落排水事業特別会計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</si>
  <si>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</si>
  <si>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</si>
  <si>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</si>
  <si>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</si>
  <si>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</si>
  <si>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</si>
  <si>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</si>
  <si>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</si>
  <si>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</si>
  <si>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</si>
  <si>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</si>
  <si>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</si>
  <si>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</si>
  <si>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</si>
  <si>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</si>
  <si>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</si>
  <si>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</si>
  <si>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</si>
  <si>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</si>
  <si>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</si>
  <si>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</si>
  <si>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</si>
  <si>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</si>
  <si>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</si>
  <si>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</si>
  <si>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</si>
  <si>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</si>
  <si>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</si>
  <si>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</si>
  <si>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</si>
  <si>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</si>
  <si>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</si>
  <si>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</si>
  <si>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</si>
  <si>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</si>
  <si>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</si>
  <si>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</si>
  <si>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</si>
  <si>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</si>
  <si>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</si>
  <si>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</si>
  <si>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</si>
  <si>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</si>
  <si>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</si>
  <si>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</si>
  <si>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</si>
  <si>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</si>
  <si>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</si>
  <si>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</si>
  <si>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</si>
  <si>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</si>
  <si>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</si>
  <si>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</si>
  <si>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</si>
  <si>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</si>
  <si>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</si>
  <si>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</si>
  <si>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</si>
  <si>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</si>
  <si>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</si>
  <si>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</si>
  <si>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</si>
  <si>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</si>
  <si>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</si>
  <si>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</si>
  <si>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</si>
  <si>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高原町病院事業会計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</si>
  <si>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</si>
  <si>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</si>
  <si>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高原町農業集落排水事業特別会計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</si>
  <si>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</si>
  <si>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高原町水道事業会計</t>
    <phoneticPr fontId="5"/>
  </si>
  <si>
    <t>(Ｆ)</t>
    <phoneticPr fontId="5"/>
  </si>
  <si>
    <t>高原町工業用水道事業会計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</si>
  <si>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</si>
  <si>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</si>
  <si>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</si>
  <si>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</si>
  <si>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</si>
  <si>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</si>
  <si>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</si>
  <si>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</si>
  <si>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</si>
  <si>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</si>
  <si>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</si>
  <si>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</si>
  <si>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</si>
  <si>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</si>
  <si>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</si>
  <si>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</si>
  <si>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</si>
  <si>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</si>
  <si>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</si>
  <si>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</si>
  <si>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</si>
  <si>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</si>
  <si>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</si>
  <si>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</si>
  <si>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</si>
  <si>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</si>
  <si>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</si>
  <si>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</si>
  <si>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</si>
  <si>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</si>
  <si>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</si>
  <si>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</si>
  <si>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</si>
  <si>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</si>
  <si>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</si>
  <si>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</si>
  <si>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</si>
  <si>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</si>
  <si>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</si>
  <si>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</si>
  <si>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</si>
  <si>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</si>
  <si>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</si>
  <si>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</si>
  <si>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</si>
  <si>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</si>
  <si>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</si>
  <si>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</si>
  <si>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</si>
  <si>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</si>
  <si>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</si>
  <si>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</si>
  <si>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</si>
  <si>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</si>
  <si>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</si>
  <si>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</si>
  <si>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</si>
  <si>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</si>
  <si>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</si>
  <si>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</si>
  <si>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</si>
  <si>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</si>
  <si>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</si>
  <si>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</si>
  <si>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</si>
  <si>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</si>
  <si>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</si>
  <si>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</si>
  <si>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</si>
  <si>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</si>
  <si>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</si>
  <si>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</si>
  <si>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</si>
  <si>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</si>
  <si>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</si>
  <si>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</si>
  <si>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</si>
  <si>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</si>
  <si>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</si>
  <si>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</si>
  <si>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</si>
  <si>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</si>
  <si>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</si>
  <si>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</si>
  <si>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</si>
  <si>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</si>
  <si>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</si>
  <si>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</si>
  <si>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3.18</t>
  </si>
  <si>
    <t>▲ 1.12</t>
  </si>
  <si>
    <t>▲ 8.11</t>
  </si>
  <si>
    <t>▲ 8.76</t>
  </si>
  <si>
    <t>高原町水道事業会計</t>
  </si>
  <si>
    <t>一般会計</t>
  </si>
  <si>
    <t>高原町病院事業会計</t>
  </si>
  <si>
    <t>▲ 0.19</t>
  </si>
  <si>
    <t>高原町介護保険事業特別会計（介護保険事業勘定）</t>
  </si>
  <si>
    <t>高原町国民健康保険特別会計</t>
  </si>
  <si>
    <t>高原町後期高齢者医療特別会計</t>
  </si>
  <si>
    <t>高原町農業集落排水事業特別会計</t>
  </si>
  <si>
    <t>高原町介護保険事業特別会計（介護サービス勘定）</t>
  </si>
  <si>
    <t>その他会計（赤字）</t>
  </si>
  <si>
    <t>その他会計（黒字）</t>
  </si>
  <si>
    <t>（百万円）</t>
    <phoneticPr fontId="5"/>
  </si>
  <si>
    <t>H26末</t>
    <phoneticPr fontId="5"/>
  </si>
  <si>
    <t>H27末</t>
    <phoneticPr fontId="5"/>
  </si>
  <si>
    <t>H28末</t>
    <phoneticPr fontId="5"/>
  </si>
  <si>
    <t>H29末</t>
    <phoneticPr fontId="5"/>
  </si>
  <si>
    <t>H30末</t>
    <phoneticPr fontId="5"/>
  </si>
  <si>
    <t>西諸土地改良基金</t>
    <phoneticPr fontId="2"/>
  </si>
  <si>
    <t>社会福祉事業基金</t>
    <phoneticPr fontId="2"/>
  </si>
  <si>
    <t>ふるさと振興基金</t>
    <phoneticPr fontId="2"/>
  </si>
  <si>
    <t>公共施設等整備基金</t>
    <phoneticPr fontId="2"/>
  </si>
  <si>
    <t>企業立地奨励金等交付基金</t>
    <phoneticPr fontId="2"/>
  </si>
  <si>
    <t>西諸広域行政事務j組合</t>
    <rPh sb="0" eb="1">
      <t>ニシ</t>
    </rPh>
    <rPh sb="1" eb="2">
      <t>モロ</t>
    </rPh>
    <rPh sb="2" eb="4">
      <t>コウイキ</t>
    </rPh>
    <rPh sb="4" eb="6">
      <t>ギョウセイ</t>
    </rPh>
    <rPh sb="6" eb="8">
      <t>ジム</t>
    </rPh>
    <rPh sb="9" eb="11">
      <t>クミアイ</t>
    </rPh>
    <phoneticPr fontId="2"/>
  </si>
  <si>
    <t>霧島美化センター事務組合</t>
    <rPh sb="0" eb="2">
      <t>キリシマ</t>
    </rPh>
    <rPh sb="2" eb="4">
      <t>ビカ</t>
    </rPh>
    <rPh sb="8" eb="10">
      <t>ジム</t>
    </rPh>
    <rPh sb="10" eb="12">
      <t>クミアイ</t>
    </rPh>
    <phoneticPr fontId="2"/>
  </si>
  <si>
    <t>宮崎県市町村総合事務組合（一般会計）</t>
    <rPh sb="0" eb="3">
      <t>ミヤザキケン</t>
    </rPh>
    <rPh sb="3" eb="6">
      <t>シチョウソン</t>
    </rPh>
    <rPh sb="6" eb="8">
      <t>ソウゴウ</t>
    </rPh>
    <rPh sb="8" eb="10">
      <t>ジム</t>
    </rPh>
    <rPh sb="10" eb="12">
      <t>クミアイ</t>
    </rPh>
    <rPh sb="13" eb="15">
      <t>イッパン</t>
    </rPh>
    <rPh sb="15" eb="17">
      <t>カイケイ</t>
    </rPh>
    <phoneticPr fontId="2"/>
  </si>
  <si>
    <t>宮崎県市町村総合事務組合（市町村交通災害共済事業特別会計）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2"/>
  </si>
  <si>
    <t>宮崎県自治会館管理組合</t>
    <rPh sb="0" eb="3">
      <t>ミヤザキケン</t>
    </rPh>
    <rPh sb="3" eb="5">
      <t>ジチ</t>
    </rPh>
    <rPh sb="5" eb="7">
      <t>カイカン</t>
    </rPh>
    <rPh sb="7" eb="9">
      <t>カンリ</t>
    </rPh>
    <rPh sb="9" eb="11">
      <t>クミアイ</t>
    </rPh>
    <phoneticPr fontId="2"/>
  </si>
  <si>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2"/>
  </si>
  <si>
    <t>宮崎県後期高齢者医療広域連合（後期高齢者医療特別会計）</t>
    <rPh sb="0" eb="3">
      <t>ミヤザキケン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</si>
  <si>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</si>
  <si>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</si>
  <si>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</si>
  <si>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</si>
  <si>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</si>
  <si>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</si>
  <si>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</si>
  <si>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</si>
  <si>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</si>
  <si>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</si>
  <si>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</si>
  <si>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</si>
  <si>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</si>
  <si>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</si>
  <si>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地方債の新規発行を抑制してきた結果、将来負担比率はマイナスのままである。一方、有形固定資産減価償却率は類似団体内平均値を下回っているものの、上昇傾向にある。昭和40年代に建設された3保育所が90％以上になっており、役場庁舎についても昭和48年度に建設され、80％以上となっていることが挙げられる。
　今後各施設について積極的に議論を重ね、財政状況を見ながら、施設の在り方、運営等について明確な方針を掲げる必要がある。</t>
    <rPh sb="170" eb="172">
      <t>ザイセイ</t>
    </rPh>
    <rPh sb="172" eb="174">
      <t>ジョウキョウ</t>
    </rPh>
    <rPh sb="175" eb="176">
      <t>ミ</t>
    </rPh>
    <phoneticPr fontId="5"/>
  </si>
  <si>
    <t>　実質公債費比率、将来負担比率ともに類似団体と比較して低くなっている。これは毎年の地方債の新規発行を、返還額をおおむね下回るよう設定してきたためである。
　また、実質公債費比率に関しては、今後大口の償還が終了することで、さらに低くなる見込みである。
　一方、学校統廃合による校舎建替えが予想されたり、老朽化した公共施設によっては将来的には建替えを避けられないものもあるなど、多額の支出が想定される。国等の補助金だけでなく、充当できる自主財源を確保し、可能な限り地方債発行額の抑制に努めたい。</t>
    <rPh sb="6" eb="7">
      <t>ヒ</t>
    </rPh>
    <rPh sb="81" eb="83">
      <t>ジッシツ</t>
    </rPh>
    <rPh sb="83" eb="86">
      <t>コウサイヒ</t>
    </rPh>
    <rPh sb="86" eb="88">
      <t>ヒリツ</t>
    </rPh>
    <rPh sb="89" eb="90">
      <t>カン</t>
    </rPh>
    <rPh sb="94" eb="96">
      <t>コンゴ</t>
    </rPh>
    <rPh sb="96" eb="98">
      <t>オオクチ</t>
    </rPh>
    <rPh sb="99" eb="101">
      <t>ショウカン</t>
    </rPh>
    <rPh sb="102" eb="104">
      <t>シュウリョウ</t>
    </rPh>
    <rPh sb="113" eb="114">
      <t>ヒク</t>
    </rPh>
    <rPh sb="117" eb="119">
      <t>ミコ</t>
    </rPh>
    <rPh sb="126" eb="128">
      <t>イッポウ</t>
    </rPh>
    <rPh sb="143" eb="145">
      <t>ヨソウ</t>
    </rPh>
    <rPh sb="155" eb="157">
      <t>コウキョウ</t>
    </rPh>
    <rPh sb="164" eb="167">
      <t>ショウライテキ</t>
    </rPh>
    <rPh sb="169" eb="171">
      <t>タテカ</t>
    </rPh>
    <rPh sb="173" eb="174">
      <t>サ</t>
    </rPh>
    <rPh sb="187" eb="189">
      <t>タガク</t>
    </rPh>
    <rPh sb="190" eb="192">
      <t>シシュツ</t>
    </rPh>
    <rPh sb="193" eb="195">
      <t>ソウテイ</t>
    </rPh>
    <rPh sb="202" eb="204">
      <t>ホジョ</t>
    </rPh>
    <rPh sb="204" eb="205">
      <t>キン</t>
    </rPh>
    <rPh sb="211" eb="213">
      <t>ジュウトウ</t>
    </rPh>
    <rPh sb="216" eb="218">
      <t>ジシュ</t>
    </rPh>
    <rPh sb="218" eb="220">
      <t>ザイゲン</t>
    </rPh>
    <rPh sb="221" eb="223">
      <t>カクホ</t>
    </rPh>
    <rPh sb="225" eb="227">
      <t>カノウ</t>
    </rPh>
    <rPh sb="228" eb="229">
      <t>カギ</t>
    </rPh>
    <rPh sb="230" eb="233">
      <t>チホウサイ</t>
    </rPh>
    <rPh sb="233" eb="236">
      <t>ハッコウガク</t>
    </rPh>
    <rPh sb="237" eb="239">
      <t>ヨクセイ</t>
    </rPh>
    <rPh sb="240" eb="241">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</si>
</sst>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168868</c:v>
                </c:pt>
                <c:pt idx="2">
                  <c:v>202870</c:v>
                </c:pt>
                <c:pt idx="3">
                  <c:v>167497</c:v>
                </c:pt>
                <c:pt idx="4">
                  <c:v>190274</c:v>
                </c:pt>
              </c:numCache>
            </c:numRef>
          </c:val>
          <c:smooth val="0"/>
          <c:extLst>
            <c:ext xmlns:c16="http://schemas.microsoft.com/office/drawing/2014/chart" uri="{C3380CC4-5D6E-409C-BE32-E72D297353CC}">
              <c16:uniqueId val="{00000000-078A-438D-96EF-E05F77D3D4A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78174</c:v>
                </c:pt>
                <c:pt idx="1">
                  <c:v>107136</c:v>
                </c:pt>
                <c:pt idx="2">
                  <c:v>79691</c:v>
                </c:pt>
                <c:pt idx="3">
                  <c:v>77106</c:v>
                </c:pt>
                <c:pt idx="4">
                  <c:v>220536</c:v>
                </c:pt>
              </c:numCache>
            </c:numRef>
          </c:val>
          <c:smooth val="0"/>
          <c:extLst>
            <c:ext xmlns:c16="http://schemas.microsoft.com/office/drawing/2014/chart" uri="{C3380CC4-5D6E-409C-BE32-E72D297353CC}">
              <c16:uniqueId val="{00000001-078A-438D-96EF-E05F77D3D4A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2.36</c:v>
                </c:pt>
                <c:pt idx="1">
                  <c:v>2.92</c:v>
                </c:pt>
                <c:pt idx="2">
                  <c:v>2.98</c:v>
                </c:pt>
                <c:pt idx="3">
                  <c:v>2.38</c:v>
                </c:pt>
                <c:pt idx="4">
                  <c:v>2.7</c:v>
                </c:pt>
              </c:numCache>
            </c:numRef>
          </c:val>
          <c:extLst>
            <c:ext xmlns:c16="http://schemas.microsoft.com/office/drawing/2014/chart" uri="{C3380CC4-5D6E-409C-BE32-E72D297353CC}">
              <c16:uniqueId val="{00000000-81A5-439C-997C-DFB15D8E84D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31.34</c:v>
                </c:pt>
                <c:pt idx="1">
                  <c:v>37.29</c:v>
                </c:pt>
                <c:pt idx="2">
                  <c:v>38.33</c:v>
                </c:pt>
                <c:pt idx="3">
                  <c:v>32.76</c:v>
                </c:pt>
                <c:pt idx="4">
                  <c:v>25.19</c:v>
                </c:pt>
              </c:numCache>
            </c:numRef>
          </c:val>
          <c:extLst>
            <c:ext xmlns:c16="http://schemas.microsoft.com/office/drawing/2014/chart" uri="{C3380CC4-5D6E-409C-BE32-E72D297353CC}">
              <c16:uniqueId val="{00000001-81A5-439C-997C-DFB15D8E84D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-3.18</c:v>
                </c:pt>
                <c:pt idx="1">
                  <c:v>3.48</c:v>
                </c:pt>
                <c:pt idx="2">
                  <c:v>-1.1200000000000001</c:v>
                </c:pt>
                <c:pt idx="3">
                  <c:v>-8.11</c:v>
                </c:pt>
                <c:pt idx="4">
                  <c:v>-8.76</c:v>
                </c:pt>
              </c:numCache>
            </c:numRef>
          </c:val>
          <c:smooth val="0"/>
          <c:extLst>
            <c:ext xmlns:c16="http://schemas.microsoft.com/office/drawing/2014/chart" uri="{C3380CC4-5D6E-409C-BE32-E72D297353CC}">
              <c16:uniqueId val="{00000002-81A5-439C-997C-DFB15D8E84D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BC0B-40B3-A072-D158694DE8C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C0B-40B3-A072-D158694DE8C0}"/>
            </c:ext>
          </c:extLst>
        </c:ser>
        <c:ser>
          <c:idx val="2"/>
          <c:order val="2"/>
          <c:tx>
            <c:strRef>
              <c:f>データシート!$A$29</c:f>
              <c:strCache>
                <c:ptCount val="1"/>
                <c:pt idx="0">
                  <c:v>高原町介護保険事業特別会計（介護サービス勘定）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0.01</c:v>
                </c:pt>
                <c:pt idx="8">
                  <c:v>#N/A</c:v>
                </c:pt>
                <c:pt idx="9">
                  <c:v>0.05</c:v>
                </c:pt>
              </c:numCache>
            </c:numRef>
          </c:val>
          <c:extLst>
            <c:ext xmlns:c16="http://schemas.microsoft.com/office/drawing/2014/chart" uri="{C3380CC4-5D6E-409C-BE32-E72D297353CC}">
              <c16:uniqueId val="{00000002-BC0B-40B3-A072-D158694DE8C0}"/>
            </c:ext>
          </c:extLst>
        </c:ser>
        <c:ser>
          <c:idx val="3"/>
          <c:order val="3"/>
          <c:tx>
            <c:strRef>
              <c:f>データシート!$A$30</c:f>
              <c:strCache>
                <c:ptCount val="1"/>
                <c:pt idx="0">
                  <c:v>高原町農業集落排水事業特別会計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0.03</c:v>
                </c:pt>
                <c:pt idx="2">
                  <c:v>#N/A</c:v>
                </c:pt>
                <c:pt idx="3">
                  <c:v>0.03</c:v>
                </c:pt>
                <c:pt idx="4">
                  <c:v>#N/A</c:v>
                </c:pt>
                <c:pt idx="5">
                  <c:v>0.06</c:v>
                </c:pt>
                <c:pt idx="6">
                  <c:v>#N/A</c:v>
                </c:pt>
                <c:pt idx="7">
                  <c:v>0.09</c:v>
                </c:pt>
                <c:pt idx="8">
                  <c:v>#N/A</c:v>
                </c:pt>
                <c:pt idx="9">
                  <c:v>0.12</c:v>
                </c:pt>
              </c:numCache>
            </c:numRef>
          </c:val>
          <c:extLst>
            <c:ext xmlns:c16="http://schemas.microsoft.com/office/drawing/2014/chart" uri="{C3380CC4-5D6E-409C-BE32-E72D297353CC}">
              <c16:uniqueId val="{00000003-BC0B-40B3-A072-D158694DE8C0}"/>
            </c:ext>
          </c:extLst>
        </c:ser>
        <c:ser>
          <c:idx val="4"/>
          <c:order val="4"/>
          <c:tx>
            <c:strRef>
              <c:f>データシート!$A$31</c:f>
              <c:strCache>
                <c:ptCount val="1"/>
                <c:pt idx="0">
                  <c:v>高原町後期高齢者医療特別会計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0.11</c:v>
                </c:pt>
                <c:pt idx="2">
                  <c:v>#N/A</c:v>
                </c:pt>
                <c:pt idx="3">
                  <c:v>0.13</c:v>
                </c:pt>
                <c:pt idx="4">
                  <c:v>#N/A</c:v>
                </c:pt>
                <c:pt idx="5">
                  <c:v>0.17</c:v>
                </c:pt>
                <c:pt idx="6">
                  <c:v>#N/A</c:v>
                </c:pt>
                <c:pt idx="7">
                  <c:v>0.14000000000000001</c:v>
                </c:pt>
                <c:pt idx="8">
                  <c:v>#N/A</c:v>
                </c:pt>
                <c:pt idx="9">
                  <c:v>0.2</c:v>
                </c:pt>
              </c:numCache>
            </c:numRef>
          </c:val>
          <c:extLst>
            <c:ext xmlns:c16="http://schemas.microsoft.com/office/drawing/2014/chart" uri="{C3380CC4-5D6E-409C-BE32-E72D297353CC}">
              <c16:uniqueId val="{00000004-BC0B-40B3-A072-D158694DE8C0}"/>
            </c:ext>
          </c:extLst>
        </c:ser>
        <c:ser>
          <c:idx val="5"/>
          <c:order val="5"/>
          <c:tx>
            <c:strRef>
              <c:f>データシート!$A$32</c:f>
              <c:strCache>
                <c:ptCount val="1"/>
                <c:pt idx="0">
                  <c:v>高原町国民健康保険特別会計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3.6</c:v>
                </c:pt>
                <c:pt idx="2">
                  <c:v>#N/A</c:v>
                </c:pt>
                <c:pt idx="3">
                  <c:v>1.48</c:v>
                </c:pt>
                <c:pt idx="4">
                  <c:v>#N/A</c:v>
                </c:pt>
                <c:pt idx="5">
                  <c:v>2.44</c:v>
                </c:pt>
                <c:pt idx="6">
                  <c:v>#N/A</c:v>
                </c:pt>
                <c:pt idx="7">
                  <c:v>0.65</c:v>
                </c:pt>
                <c:pt idx="8">
                  <c:v>#N/A</c:v>
                </c:pt>
                <c:pt idx="9">
                  <c:v>0.26</c:v>
                </c:pt>
              </c:numCache>
            </c:numRef>
          </c:val>
          <c:extLst>
            <c:ext xmlns:c16="http://schemas.microsoft.com/office/drawing/2014/chart" uri="{C3380CC4-5D6E-409C-BE32-E72D297353CC}">
              <c16:uniqueId val="{00000005-BC0B-40B3-A072-D158694DE8C0}"/>
            </c:ext>
          </c:extLst>
        </c:ser>
        <c:ser>
          <c:idx val="6"/>
          <c:order val="6"/>
          <c:tx>
            <c:strRef>
              <c:f>データシート!$A$33</c:f>
              <c:strCache>
                <c:ptCount val="1"/>
                <c:pt idx="0">
                  <c:v>高原町介護保険事業特別会計（介護保険事業勘定）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0.85</c:v>
                </c:pt>
                <c:pt idx="2">
                  <c:v>#N/A</c:v>
                </c:pt>
                <c:pt idx="3">
                  <c:v>1.6</c:v>
                </c:pt>
                <c:pt idx="4">
                  <c:v>#N/A</c:v>
                </c:pt>
                <c:pt idx="5">
                  <c:v>1.52</c:v>
                </c:pt>
                <c:pt idx="6">
                  <c:v>#N/A</c:v>
                </c:pt>
                <c:pt idx="7">
                  <c:v>1.22</c:v>
                </c:pt>
                <c:pt idx="8">
                  <c:v>#N/A</c:v>
                </c:pt>
                <c:pt idx="9">
                  <c:v>1.18</c:v>
                </c:pt>
              </c:numCache>
            </c:numRef>
          </c:val>
          <c:extLst>
            <c:ext xmlns:c16="http://schemas.microsoft.com/office/drawing/2014/chart" uri="{C3380CC4-5D6E-409C-BE32-E72D297353CC}">
              <c16:uniqueId val="{00000006-BC0B-40B3-A072-D158694DE8C0}"/>
            </c:ext>
          </c:extLst>
        </c:ser>
        <c:ser>
          <c:idx val="7"/>
          <c:order val="7"/>
          <c:tx>
            <c:strRef>
              <c:f>データシート!$A$34</c:f>
              <c:strCache>
                <c:ptCount val="1"/>
                <c:pt idx="0">
                  <c:v>高原町病院事業会計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1.19</c:v>
                </c:pt>
                <c:pt idx="2">
                  <c:v>#N/A</c:v>
                </c:pt>
                <c:pt idx="3">
                  <c:v>1.4</c:v>
                </c:pt>
                <c:pt idx="4">
                  <c:v>0.19</c:v>
                </c:pt>
                <c:pt idx="5">
                  <c:v>#N/A</c:v>
                </c:pt>
                <c:pt idx="6">
                  <c:v>#N/A</c:v>
                </c:pt>
                <c:pt idx="7">
                  <c:v>0.34</c:v>
                </c:pt>
                <c:pt idx="8">
                  <c:v>#N/A</c:v>
                </c:pt>
                <c:pt idx="9">
                  <c:v>1.45</c:v>
                </c:pt>
              </c:numCache>
            </c:numRef>
          </c:val>
          <c:extLst>
            <c:ext xmlns:c16="http://schemas.microsoft.com/office/drawing/2014/chart" uri="{C3380CC4-5D6E-409C-BE32-E72D297353CC}">
              <c16:uniqueId val="{00000007-BC0B-40B3-A072-D158694DE8C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2.36</c:v>
                </c:pt>
                <c:pt idx="2">
                  <c:v>#N/A</c:v>
                </c:pt>
                <c:pt idx="3">
                  <c:v>2.92</c:v>
                </c:pt>
                <c:pt idx="4">
                  <c:v>#N/A</c:v>
                </c:pt>
                <c:pt idx="5">
                  <c:v>2.97</c:v>
                </c:pt>
                <c:pt idx="6">
                  <c:v>#N/A</c:v>
                </c:pt>
                <c:pt idx="7">
                  <c:v>2.37</c:v>
                </c:pt>
                <c:pt idx="8">
                  <c:v>#N/A</c:v>
                </c:pt>
                <c:pt idx="9">
                  <c:v>2.69</c:v>
                </c:pt>
              </c:numCache>
            </c:numRef>
          </c:val>
          <c:extLst>
            <c:ext xmlns:c16="http://schemas.microsoft.com/office/drawing/2014/chart" uri="{C3380CC4-5D6E-409C-BE32-E72D297353CC}">
              <c16:uniqueId val="{00000008-BC0B-40B3-A072-D158694DE8C0}"/>
            </c:ext>
          </c:extLst>
        </c:ser>
        <c:ser>
          <c:idx val="9"/>
          <c:order val="9"/>
          <c:tx>
            <c:strRef>
              <c:f>データシート!$A$36</c:f>
              <c:strCache>
                <c:ptCount val="1"/>
                <c:pt idx="0">
                  <c:v>高原町水道事業会計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5.22</c:v>
                </c:pt>
                <c:pt idx="2">
                  <c:v>#N/A</c:v>
                </c:pt>
                <c:pt idx="3">
                  <c:v>5.62</c:v>
                </c:pt>
                <c:pt idx="4">
                  <c:v>#N/A</c:v>
                </c:pt>
                <c:pt idx="5">
                  <c:v>5.95</c:v>
                </c:pt>
                <c:pt idx="6">
                  <c:v>#N/A</c:v>
                </c:pt>
                <c:pt idx="7">
                  <c:v>6.87</c:v>
                </c:pt>
                <c:pt idx="8">
                  <c:v>#N/A</c:v>
                </c:pt>
                <c:pt idx="9">
                  <c:v>7.03</c:v>
                </c:pt>
              </c:numCache>
            </c:numRef>
          </c:val>
          <c:extLst>
            <c:ext xmlns:c16="http://schemas.microsoft.com/office/drawing/2014/chart" uri="{C3380CC4-5D6E-409C-BE32-E72D297353CC}">
              <c16:uniqueId val="{00000009-BC0B-40B3-A072-D158694DE8C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598</c:v>
                </c:pt>
                <c:pt idx="5">
                  <c:v>490</c:v>
                </c:pt>
                <c:pt idx="8">
                  <c:v>468</c:v>
                </c:pt>
                <c:pt idx="11">
                  <c:v>452</c:v>
                </c:pt>
                <c:pt idx="14">
                  <c:v>408</c:v>
                </c:pt>
              </c:numCache>
            </c:numRef>
          </c:val>
          <c:extLst>
            <c:ext xmlns:c16="http://schemas.microsoft.com/office/drawing/2014/chart" uri="{C3380CC4-5D6E-409C-BE32-E72D297353CC}">
              <c16:uniqueId val="{00000000-6F46-4E58-B3E5-CBC20618CD1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F46-4E58-B3E5-CBC20618CD1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F46-4E58-B3E5-CBC20618CD1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49</c:v>
                </c:pt>
                <c:pt idx="3">
                  <c:v>37</c:v>
                </c:pt>
                <c:pt idx="6">
                  <c:v>11</c:v>
                </c:pt>
                <c:pt idx="9">
                  <c:v>11</c:v>
                </c:pt>
                <c:pt idx="12">
                  <c:v>11</c:v>
                </c:pt>
              </c:numCache>
            </c:numRef>
          </c:val>
          <c:extLst>
            <c:ext xmlns:c16="http://schemas.microsoft.com/office/drawing/2014/chart" uri="{C3380CC4-5D6E-409C-BE32-E72D297353CC}">
              <c16:uniqueId val="{00000003-6F46-4E58-B3E5-CBC20618CD1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70</c:v>
                </c:pt>
                <c:pt idx="3">
                  <c:v>67</c:v>
                </c:pt>
                <c:pt idx="6">
                  <c:v>64</c:v>
                </c:pt>
                <c:pt idx="9">
                  <c:v>68</c:v>
                </c:pt>
                <c:pt idx="12">
                  <c:v>70</c:v>
                </c:pt>
              </c:numCache>
            </c:numRef>
          </c:val>
          <c:extLst>
            <c:ext xmlns:c16="http://schemas.microsoft.com/office/drawing/2014/chart" uri="{C3380CC4-5D6E-409C-BE32-E72D297353CC}">
              <c16:uniqueId val="{00000004-6F46-4E58-B3E5-CBC20618CD1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F46-4E58-B3E5-CBC20618CD1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F46-4E58-B3E5-CBC20618CD1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715</c:v>
                </c:pt>
                <c:pt idx="3">
                  <c:v>627</c:v>
                </c:pt>
                <c:pt idx="6">
                  <c:v>628</c:v>
                </c:pt>
                <c:pt idx="9">
                  <c:v>596</c:v>
                </c:pt>
                <c:pt idx="12">
                  <c:v>568</c:v>
                </c:pt>
              </c:numCache>
            </c:numRef>
          </c:val>
          <c:extLst>
            <c:ext xmlns:c16="http://schemas.microsoft.com/office/drawing/2014/chart" uri="{C3380CC4-5D6E-409C-BE32-E72D297353CC}">
              <c16:uniqueId val="{00000007-6F46-4E58-B3E5-CBC20618CD1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236</c:v>
                </c:pt>
                <c:pt idx="2">
                  <c:v>#N/A</c:v>
                </c:pt>
                <c:pt idx="3">
                  <c:v>#N/A</c:v>
                </c:pt>
                <c:pt idx="4">
                  <c:v>241</c:v>
                </c:pt>
                <c:pt idx="5">
                  <c:v>#N/A</c:v>
                </c:pt>
                <c:pt idx="6">
                  <c:v>#N/A</c:v>
                </c:pt>
                <c:pt idx="7">
                  <c:v>235</c:v>
                </c:pt>
                <c:pt idx="8">
                  <c:v>#N/A</c:v>
                </c:pt>
                <c:pt idx="9">
                  <c:v>#N/A</c:v>
                </c:pt>
                <c:pt idx="10">
                  <c:v>223</c:v>
                </c:pt>
                <c:pt idx="11">
                  <c:v>#N/A</c:v>
                </c:pt>
                <c:pt idx="12">
                  <c:v>#N/A</c:v>
                </c:pt>
                <c:pt idx="13">
                  <c:v>241</c:v>
                </c:pt>
                <c:pt idx="14">
                  <c:v>#N/A</c:v>
                </c:pt>
              </c:numCache>
            </c:numRef>
          </c:val>
          <c:smooth val="0"/>
          <c:extLst>
            <c:ext xmlns:c16="http://schemas.microsoft.com/office/drawing/2014/chart" uri="{C3380CC4-5D6E-409C-BE32-E72D297353CC}">
              <c16:uniqueId val="{00000008-6F46-4E58-B3E5-CBC20618CD1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4105</c:v>
                </c:pt>
                <c:pt idx="5">
                  <c:v>4225</c:v>
                </c:pt>
                <c:pt idx="8">
                  <c:v>4192</c:v>
                </c:pt>
                <c:pt idx="11">
                  <c:v>4032</c:v>
                </c:pt>
                <c:pt idx="14">
                  <c:v>4112</c:v>
                </c:pt>
              </c:numCache>
            </c:numRef>
          </c:val>
          <c:extLst>
            <c:ext xmlns:c16="http://schemas.microsoft.com/office/drawing/2014/chart" uri="{C3380CC4-5D6E-409C-BE32-E72D297353CC}">
              <c16:uniqueId val="{00000000-80D5-4CFC-9513-ACBC97C0DA1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344</c:v>
                </c:pt>
                <c:pt idx="5">
                  <c:v>304</c:v>
                </c:pt>
                <c:pt idx="8">
                  <c:v>271</c:v>
                </c:pt>
                <c:pt idx="11">
                  <c:v>239</c:v>
                </c:pt>
                <c:pt idx="14">
                  <c:v>212</c:v>
                </c:pt>
              </c:numCache>
            </c:numRef>
          </c:val>
          <c:extLst>
            <c:ext xmlns:c16="http://schemas.microsoft.com/office/drawing/2014/chart" uri="{C3380CC4-5D6E-409C-BE32-E72D297353CC}">
              <c16:uniqueId val="{00000001-80D5-4CFC-9513-ACBC97C0DA1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2580</c:v>
                </c:pt>
                <c:pt idx="5">
                  <c:v>2850</c:v>
                </c:pt>
                <c:pt idx="8">
                  <c:v>2883</c:v>
                </c:pt>
                <c:pt idx="11">
                  <c:v>2941</c:v>
                </c:pt>
                <c:pt idx="14">
                  <c:v>2817</c:v>
                </c:pt>
              </c:numCache>
            </c:numRef>
          </c:val>
          <c:extLst>
            <c:ext xmlns:c16="http://schemas.microsoft.com/office/drawing/2014/chart" uri="{C3380CC4-5D6E-409C-BE32-E72D297353CC}">
              <c16:uniqueId val="{00000002-80D5-4CFC-9513-ACBC97C0DA1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0D5-4CFC-9513-ACBC97C0DA1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0D5-4CFC-9513-ACBC97C0DA1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0D5-4CFC-9513-ACBC97C0DA1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437</c:v>
                </c:pt>
                <c:pt idx="3">
                  <c:v>399</c:v>
                </c:pt>
                <c:pt idx="6">
                  <c:v>391</c:v>
                </c:pt>
                <c:pt idx="9">
                  <c:v>260</c:v>
                </c:pt>
                <c:pt idx="12">
                  <c:v>230</c:v>
                </c:pt>
              </c:numCache>
            </c:numRef>
          </c:val>
          <c:extLst>
            <c:ext xmlns:c16="http://schemas.microsoft.com/office/drawing/2014/chart" uri="{C3380CC4-5D6E-409C-BE32-E72D297353CC}">
              <c16:uniqueId val="{00000006-80D5-4CFC-9513-ACBC97C0DA1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101</c:v>
                </c:pt>
                <c:pt idx="3">
                  <c:v>65</c:v>
                </c:pt>
                <c:pt idx="6">
                  <c:v>54</c:v>
                </c:pt>
                <c:pt idx="9">
                  <c:v>44</c:v>
                </c:pt>
                <c:pt idx="12">
                  <c:v>33</c:v>
                </c:pt>
              </c:numCache>
            </c:numRef>
          </c:val>
          <c:extLst>
            <c:ext xmlns:c16="http://schemas.microsoft.com/office/drawing/2014/chart" uri="{C3380CC4-5D6E-409C-BE32-E72D297353CC}">
              <c16:uniqueId val="{00000007-80D5-4CFC-9513-ACBC97C0DA1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738</c:v>
                </c:pt>
                <c:pt idx="3">
                  <c:v>707</c:v>
                </c:pt>
                <c:pt idx="6">
                  <c:v>715</c:v>
                </c:pt>
                <c:pt idx="9">
                  <c:v>694</c:v>
                </c:pt>
                <c:pt idx="12">
                  <c:v>681</c:v>
                </c:pt>
              </c:numCache>
            </c:numRef>
          </c:val>
          <c:extLst>
            <c:ext xmlns:c16="http://schemas.microsoft.com/office/drawing/2014/chart" uri="{C3380CC4-5D6E-409C-BE32-E72D297353CC}">
              <c16:uniqueId val="{00000008-80D5-4CFC-9513-ACBC97C0DA1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0D5-4CFC-9513-ACBC97C0DA1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5321</c:v>
                </c:pt>
                <c:pt idx="3">
                  <c:v>5428</c:v>
                </c:pt>
                <c:pt idx="6">
                  <c:v>5338</c:v>
                </c:pt>
                <c:pt idx="9">
                  <c:v>5341</c:v>
                </c:pt>
                <c:pt idx="12">
                  <c:v>5330</c:v>
                </c:pt>
              </c:numCache>
            </c:numRef>
          </c:val>
          <c:extLst>
            <c:ext xmlns:c16="http://schemas.microsoft.com/office/drawing/2014/chart" uri="{C3380CC4-5D6E-409C-BE32-E72D297353CC}">
              <c16:uniqueId val="{0000000A-80D5-4CFC-9513-ACBC97C0DA1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0D5-4CFC-9513-ACBC97C0DA1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1269</c:v>
                </c:pt>
                <c:pt idx="1">
                  <c:v>1074</c:v>
                </c:pt>
                <c:pt idx="2">
                  <c:v>826</c:v>
                </c:pt>
              </c:numCache>
            </c:numRef>
          </c:val>
          <c:extLst>
            <c:ext xmlns:c16="http://schemas.microsoft.com/office/drawing/2014/chart" uri="{C3380CC4-5D6E-409C-BE32-E72D297353CC}">
              <c16:uniqueId val="{00000000-77EE-4CE9-9A36-DC99B338927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c:v>
                </c:pt>
                <c:pt idx="1">
                  <c:v>2</c:v>
                </c:pt>
                <c:pt idx="2">
                  <c:v>2</c:v>
                </c:pt>
              </c:numCache>
            </c:numRef>
          </c:val>
          <c:extLst>
            <c:ext xmlns:c16="http://schemas.microsoft.com/office/drawing/2014/chart" uri="{C3380CC4-5D6E-409C-BE32-E72D297353CC}">
              <c16:uniqueId val="{00000001-77EE-4CE9-9A36-DC99B338927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1136</c:v>
                </c:pt>
                <c:pt idx="1">
                  <c:v>1027</c:v>
                </c:pt>
                <c:pt idx="2">
                  <c:v>1085</c:v>
                </c:pt>
              </c:numCache>
            </c:numRef>
          </c:val>
          <c:extLst>
            <c:ext xmlns:c16="http://schemas.microsoft.com/office/drawing/2014/chart" uri="{C3380CC4-5D6E-409C-BE32-E72D297353CC}">
              <c16:uniqueId val="{00000002-77EE-4CE9-9A36-DC99B338927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{C7FE1CF5-4E91-4417-A064-A6007B3B6862}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6B3-42B3-AE99-F2C5DAFCCAE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{1088B4A8-2E5E-4457-B67B-2F65E7EB317A}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6B3-42B3-AE99-F2C5DAFCCAE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{C2DB2106-EDE8-477E-8B7D-01E59A3FD0EA}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6B3-42B3-AE99-F2C5DAFCCAE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{0A1FE403-D0F2-45C8-A61D-36C77A4146F2}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6B3-42B3-AE99-F2C5DAFCCAE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{BD5A4A2B-4641-4FA4-A271-72B6AEB5DEB3}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6B3-42B3-AE99-F2C5DAFCCAE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{19DD4A17-CC31-46D2-8C27-E9E3EE7B446F}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6B3-42B3-AE99-F2C5DAFCCAE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{D2FC9CEB-873A-408B-AEF3-C372D62AF0A3}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6B3-42B3-AE99-F2C5DAFCCAE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{9D0F3C9F-356D-49FD-B578-396AC08DF9E3}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6B3-42B3-AE99-F2C5DAFCCAE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{6EF45E76-4424-4CA6-A280-9586512F35C7}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6B3-42B3-AE99-F2C5DAFCCAE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48.5</c:v>
                </c:pt>
                <c:pt idx="16">
                  <c:v>49.6</c:v>
                </c:pt>
                <c:pt idx="24">
                  <c:v>51.4</c:v>
                </c:pt>
                <c:pt idx="32">
                  <c:v>52.7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6B3-42B3-AE99-F2C5DAFCCAE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{CB46C8F7-01DB-49D2-834F-34455C844B26}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6B3-42B3-AE99-F2C5DAFCCAE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{37FD8A1F-5900-4650-9E2E-0C21316CE563}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6B3-42B3-AE99-F2C5DAFCCAE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{D52378B9-7678-4A03-B143-4CCF0111F1AE}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6B3-42B3-AE99-F2C5DAFCCAE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{885B6A8F-4A93-404B-ADDF-ECA7DDDB6470}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6B3-42B3-AE99-F2C5DAFCCAE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{0F08255D-61FF-4C59-8466-66B52C289E68}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6B3-42B3-AE99-F2C5DAFCCAE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{A3831879-070F-4803-ADBE-59C6A54A6057}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6B3-42B3-AE99-F2C5DAFCCAE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{E5AF250F-096A-4EB8-9AB5-0233A85B0DA0}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6B3-42B3-AE99-F2C5DAFCCAE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{315B7404-84AD-4CCD-9035-F53CD5C03A79}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6B3-42B3-AE99-F2C5DAFCCAE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{70EC05C9-60F7-4A77-9534-CD5B8CB3F149}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6B3-42B3-AE99-F2C5DAFCCAE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56.3</c:v>
                </c:pt>
                <c:pt idx="16">
                  <c:v>58.3</c:v>
                </c:pt>
                <c:pt idx="24">
                  <c:v>60.2</c:v>
                </c:pt>
                <c:pt idx="32">
                  <c:v>59.9</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06B3-42B3-AE99-F2C5DAFCCAE6}"/>
            </c:ext>
          </c:extLst>
        </c:ser>
        <c:dLbls>
          <c:showLegendKey val="0"/>
          <c:showVal val="1"/>
          <c:showCatName val="0"/>
          <c:showSerName val="0"/>
          <c:showPercent val="0"/>
          <c:showBubbleSize val="0"/>
        </c:dLbls>
        <c:axId val="46179840"/>
        <c:axId val="46181760"/>
      </c:scatterChart>
      <c:valAx>
        <c:axId val="46179840"/>
        <c:scaling>
          <c:orientation val="minMax"/>
          <c:max val="60.6"/>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{909709CF-8B24-4090-8335-F730F6DE1D8D}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1667-4D8F-B5C6-906CF0F49CA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{6F7FED09-2F10-4B3E-BFC8-F09677E1DE82}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667-4D8F-B5C6-906CF0F49CA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{0A7102AD-B44A-43E1-9362-3B1800FAAC76}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667-4D8F-B5C6-906CF0F49CA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{C0AEDD89-093A-4F8B-A7D6-F9B9A6F83378}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667-4D8F-B5C6-906CF0F49CA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{7056F268-50BC-40F2-8FA9-F9BDC13D0C92}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667-4D8F-B5C6-906CF0F49CAD}"/>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{A55DC11F-C3D4-42DD-AAEA-6F0170770FF7}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1667-4D8F-B5C6-906CF0F49CAD}"/>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{EB8354F5-8E43-454E-B3B1-54324840A881}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1667-4D8F-B5C6-906CF0F49CAD}"/>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{28C2CC9B-D320-4BB3-BDEA-89C8D17237EF}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1667-4D8F-B5C6-906CF0F49CAD}"/>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{F7BE5CB3-2C52-4FB9-AAEF-08069764B376}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1667-4D8F-B5C6-906CF0F49CA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8.6999999999999993</c:v>
                </c:pt>
                <c:pt idx="8">
                  <c:v>8.1999999999999993</c:v>
                </c:pt>
                <c:pt idx="16">
                  <c:v>8.1</c:v>
                </c:pt>
                <c:pt idx="24">
                  <c:v>8.1</c:v>
                </c:pt>
                <c:pt idx="32">
                  <c:v>8.1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667-4D8F-B5C6-906CF0F49CA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8.1337372860052048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{7DC3769A-7D4D-4BCC-841E-42A5145BDDF4}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1667-4D8F-B5C6-906CF0F49CA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{347D7CE0-2B60-4375-A5D8-88F225B6D2DC}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667-4D8F-B5C6-906CF0F49CA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{A778973C-001D-48FF-B5A4-3796ECD7C09D}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667-4D8F-B5C6-906CF0F49CA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{F1A29F7A-6C8F-49F3-8BA2-EFF357C4F3B7}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667-4D8F-B5C6-906CF0F49CA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{E63EAB31-DA36-45C3-9EDA-F12D9B1CA0F4}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667-4D8F-B5C6-906CF0F49CAD}"/>
                </c:ext>
              </c:extLst>
            </c:dLbl>
            <c:dLbl>
              <c:idx val="8"/>
              <c:layout>
                <c:manualLayout>
                  <c:x val="-4.5160355153971203E-2"/>
                  <c:y val="-4.3495921315535854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{DEDF68F3-B34E-4CE3-8C37-F45DF26F4733}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1667-4D8F-B5C6-906CF0F49CAD}"/>
                </c:ext>
              </c:extLst>
            </c:dLbl>
            <c:dLbl>
              <c:idx val="16"/>
              <c:layout>
                <c:manualLayout>
                  <c:x val="-1.8235628084250059E-2"/>
                  <c:y val="-8.1337372860052048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{AF0C570C-290A-4DC4-A723-025D91B6B743}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1667-4D8F-B5C6-906CF0F49CAD}"/>
                </c:ext>
              </c:extLst>
            </c:dLbl>
            <c:dLbl>
              <c:idx val="24"/>
              <c:layout>
                <c:manualLayout>
                  <c:x val="-1.8235628084249993E-2"/>
                  <c:y val="-7.1877009973923073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{E97CD364-0006-4B29-897E-B9B7E2EDB4B2}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1667-4D8F-B5C6-906CF0F49CAD}"/>
                </c:ext>
              </c:extLst>
            </c:dLbl>
            <c:dLbl>
              <c:idx val="32"/>
              <c:layout>
                <c:manualLayout>
                  <c:x val="-3.1570342725075584E-2"/>
                  <c:y val="-3.4035558429406726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{614A28A7-14BB-4165-8C92-5A8EE07534D9}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1667-4D8F-B5C6-906CF0F49CA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8.6</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667-4D8F-B5C6-906CF0F49CAD}"/>
            </c:ext>
          </c:extLst>
        </c:ser>
        <c:dLbls>
          <c:showLegendKey val="0"/>
          <c:showVal val="1"/>
          <c:showCatName val="0"/>
          <c:showSerName val="0"/>
          <c:showPercent val="0"/>
          <c:showBubbleSize val="0"/>
        </c:dLbls>
        <c:axId val="84219776"/>
        <c:axId val="84234240"/>
      </c:scatterChart>
      <c:valAx>
        <c:axId val="84219776"/>
        <c:scaling>
          <c:orientation val="minMax"/>
          <c:max val="8.6999999999999993"/>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などの町負担分は、元利償還金の額が償還のピークを過ぎたことにより減少傾向が続いている。これに対し、町が実質的に負担しない特定財源等においては、災害復旧費等に係る基準財政需要額が公債費の減少に伴い減少した。</a:t>
          </a:r>
          <a:endParaRPr lang="ja-JP" altLang="ja-JP" sz="1400">
            <a:effectLst/>
          </a:endParaRPr>
        </a:p>
        <a:p>
          <a:r>
            <a:rPr kumimoji="1" lang="ja-JP" altLang="ja-JP" sz="1100">
              <a:solidFill>
                <a:schemeClr val="dk1"/>
              </a:solidFill>
              <a:effectLst/>
              <a:latin typeface="+mn-lt"/>
              <a:ea typeface="+mn-ea"/>
              <a:cs typeface="+mn-cs"/>
            </a:rPr>
            <a:t>　このため、実質公債比費率の分子は、地方債などの町負担分が減少したものの、町が実質的に負担しない特定財源等も</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減少したことから前年比</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となった。</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地方債の現在高は</a:t>
          </a:r>
          <a:r>
            <a:rPr kumimoji="1" lang="ja-JP" altLang="en-US" sz="1100">
              <a:solidFill>
                <a:schemeClr val="dk1"/>
              </a:solidFill>
              <a:effectLst/>
              <a:latin typeface="+mn-lt"/>
              <a:ea typeface="+mn-ea"/>
              <a:cs typeface="+mn-cs"/>
            </a:rPr>
            <a:t>大きい変動はないが</a:t>
          </a:r>
          <a:r>
            <a:rPr kumimoji="1" lang="ja-JP" altLang="ja-JP" sz="1100">
              <a:solidFill>
                <a:schemeClr val="dk1"/>
              </a:solidFill>
              <a:effectLst/>
              <a:latin typeface="+mn-lt"/>
              <a:ea typeface="+mn-ea"/>
              <a:cs typeface="+mn-cs"/>
            </a:rPr>
            <a:t>、若年の職員の比率が増加したことによる退職手当負担見込額の減少や公営企業等繰入見込額が減少したことにより加算項目が</a:t>
          </a:r>
          <a:r>
            <a:rPr kumimoji="1" lang="en-US" altLang="ja-JP" sz="1100">
              <a:solidFill>
                <a:schemeClr val="dk1"/>
              </a:solidFill>
              <a:effectLst/>
              <a:latin typeface="+mn-lt"/>
              <a:ea typeface="+mn-ea"/>
              <a:cs typeface="+mn-cs"/>
            </a:rPr>
            <a:t>105</a:t>
          </a:r>
          <a:r>
            <a:rPr kumimoji="1" lang="ja-JP" altLang="ja-JP" sz="1100">
              <a:solidFill>
                <a:schemeClr val="dk1"/>
              </a:solidFill>
              <a:effectLst/>
              <a:latin typeface="+mn-lt"/>
              <a:ea typeface="+mn-ea"/>
              <a:cs typeface="+mn-cs"/>
            </a:rPr>
            <a:t>百万円減少した。また、充当可能特定歳入</a:t>
          </a:r>
          <a:r>
            <a:rPr kumimoji="1" lang="ja-JP" altLang="en-US" sz="1100">
              <a:solidFill>
                <a:schemeClr val="dk1"/>
              </a:solidFill>
              <a:effectLst/>
              <a:latin typeface="+mn-lt"/>
              <a:ea typeface="+mn-ea"/>
              <a:cs typeface="+mn-cs"/>
            </a:rPr>
            <a:t>及び充当可能基金が</a:t>
          </a:r>
          <a:r>
            <a:rPr kumimoji="1" lang="ja-JP" altLang="ja-JP" sz="1100">
              <a:solidFill>
                <a:schemeClr val="dk1"/>
              </a:solidFill>
              <a:effectLst/>
              <a:latin typeface="+mn-lt"/>
              <a:ea typeface="+mn-ea"/>
              <a:cs typeface="+mn-cs"/>
            </a:rPr>
            <a:t>減少したため、減算項目も</a:t>
          </a:r>
          <a:r>
            <a:rPr kumimoji="1" lang="en-US" altLang="ja-JP" sz="1100">
              <a:solidFill>
                <a:schemeClr val="dk1"/>
              </a:solidFill>
              <a:effectLst/>
              <a:latin typeface="+mn-lt"/>
              <a:ea typeface="+mn-ea"/>
              <a:cs typeface="+mn-cs"/>
            </a:rPr>
            <a:t>71</a:t>
          </a:r>
          <a:r>
            <a:rPr kumimoji="1" lang="ja-JP" altLang="ja-JP" sz="1100">
              <a:solidFill>
                <a:schemeClr val="dk1"/>
              </a:solidFill>
              <a:effectLst/>
              <a:latin typeface="+mn-lt"/>
              <a:ea typeface="+mn-ea"/>
              <a:cs typeface="+mn-cs"/>
            </a:rPr>
            <a:t>百万円の減少となったところである。結果、前年度より</a:t>
          </a:r>
          <a:r>
            <a:rPr kumimoji="1" lang="ja-JP" altLang="en-US" sz="1100">
              <a:solidFill>
                <a:schemeClr val="dk1"/>
              </a:solidFill>
              <a:effectLst/>
              <a:latin typeface="+mn-lt"/>
              <a:ea typeface="+mn-ea"/>
              <a:cs typeface="+mn-cs"/>
            </a:rPr>
            <a:t>将来負担比率の</a:t>
          </a:r>
          <a:r>
            <a:rPr kumimoji="1" lang="ja-JP" altLang="ja-JP" sz="1100">
              <a:solidFill>
                <a:schemeClr val="dk1"/>
              </a:solidFill>
              <a:effectLst/>
              <a:latin typeface="+mn-lt"/>
              <a:ea typeface="+mn-ea"/>
              <a:cs typeface="+mn-cs"/>
            </a:rPr>
            <a:t>分子が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したところである。</a:t>
          </a:r>
          <a:endParaRPr lang="ja-JP" altLang="ja-JP" sz="1400">
            <a:effectLst/>
          </a:endParaRPr>
        </a:p>
        <a:p>
          <a:r>
            <a:rPr kumimoji="1" lang="ja-JP" altLang="ja-JP" sz="1100">
              <a:solidFill>
                <a:schemeClr val="dk1"/>
              </a:solidFill>
              <a:effectLst/>
              <a:latin typeface="+mn-lt"/>
              <a:ea typeface="+mn-ea"/>
              <a:cs typeface="+mn-cs"/>
            </a:rPr>
            <a:t>　しかしながら、今後、老朽化した公共施設の改修が本格化することが見込まれ、それに伴う地方債の発行が増えることが予想される。このため、これまで以上に公債費の適正化に取り組んでいく必要がある。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宮崎県高原町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・財政調整基金</a:t>
          </a:r>
          <a:r>
            <a:rPr kumimoji="1" lang="ja-JP" altLang="en-US" sz="1100">
              <a:solidFill>
                <a:schemeClr val="dk1"/>
              </a:solidFill>
              <a:effectLst/>
              <a:latin typeface="+mn-lt"/>
              <a:ea typeface="+mn-ea"/>
              <a:cs typeface="+mn-cs"/>
            </a:rPr>
            <a:t>の減少</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病院事業会計への</a:t>
          </a:r>
          <a:r>
            <a:rPr kumimoji="1" lang="ja-JP" altLang="en-US" sz="1100">
              <a:solidFill>
                <a:schemeClr val="dk1"/>
              </a:solidFill>
              <a:effectLst/>
              <a:latin typeface="+mn-lt"/>
              <a:ea typeface="+mn-ea"/>
              <a:cs typeface="+mn-cs"/>
            </a:rPr>
            <a:t>基準外補助金（</a:t>
          </a:r>
          <a:r>
            <a:rPr kumimoji="1" lang="en-US" altLang="ja-JP" sz="1100">
              <a:solidFill>
                <a:schemeClr val="dk1"/>
              </a:solidFill>
              <a:effectLst/>
              <a:latin typeface="+mn-lt"/>
              <a:ea typeface="+mn-ea"/>
              <a:cs typeface="+mn-cs"/>
            </a:rPr>
            <a:t>200</a:t>
          </a:r>
          <a:r>
            <a:rPr kumimoji="1" lang="ja-JP" altLang="en-US" sz="1100">
              <a:solidFill>
                <a:schemeClr val="dk1"/>
              </a:solidFill>
              <a:effectLst/>
              <a:latin typeface="+mn-lt"/>
              <a:ea typeface="+mn-ea"/>
              <a:cs typeface="+mn-cs"/>
            </a:rPr>
            <a:t>百万円）が主な要因であり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全体で</a:t>
          </a:r>
          <a:r>
            <a:rPr kumimoji="1" lang="en-US" altLang="ja-JP" sz="1100">
              <a:solidFill>
                <a:schemeClr val="dk1"/>
              </a:solidFill>
              <a:effectLst/>
              <a:latin typeface="+mn-lt"/>
              <a:ea typeface="+mn-ea"/>
              <a:cs typeface="+mn-cs"/>
            </a:rPr>
            <a:t>248</a:t>
          </a:r>
          <a:r>
            <a:rPr kumimoji="1" lang="ja-JP" altLang="en-US" sz="1100">
              <a:solidFill>
                <a:schemeClr val="dk1"/>
              </a:solidFill>
              <a:effectLst/>
              <a:latin typeface="+mn-lt"/>
              <a:ea typeface="+mn-ea"/>
              <a:cs typeface="+mn-cs"/>
            </a:rPr>
            <a:t>百万</a:t>
          </a:r>
          <a:r>
            <a:rPr kumimoji="1" lang="ja-JP" altLang="ja-JP" sz="1100">
              <a:solidFill>
                <a:schemeClr val="dk1"/>
              </a:solidFill>
              <a:effectLst/>
              <a:latin typeface="+mn-lt"/>
              <a:ea typeface="+mn-ea"/>
              <a:cs typeface="+mn-cs"/>
            </a:rPr>
            <a:t>円の減少となった。</a:t>
          </a:r>
          <a:endParaRPr lang="ja-JP" altLang="ja-JP" sz="1400">
            <a:effectLst/>
          </a:endParaRPr>
        </a:p>
        <a:p>
          <a:r>
            <a:rPr kumimoji="1" lang="ja-JP" altLang="ja-JP" sz="1100">
              <a:solidFill>
                <a:schemeClr val="dk1"/>
              </a:solidFill>
              <a:effectLst/>
              <a:latin typeface="+mn-lt"/>
              <a:ea typeface="+mn-ea"/>
              <a:cs typeface="+mn-cs"/>
            </a:rPr>
            <a:t>・特定目的基金については、</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している。増減の大きいものとして、</a:t>
          </a:r>
          <a:r>
            <a:rPr kumimoji="1" lang="ja-JP" altLang="en-US" sz="1100">
              <a:solidFill>
                <a:schemeClr val="dk1"/>
              </a:solidFill>
              <a:effectLst/>
              <a:latin typeface="+mn-lt"/>
              <a:ea typeface="+mn-ea"/>
              <a:cs typeface="+mn-cs"/>
            </a:rPr>
            <a:t>ふるさと振興基金（</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）、分収林の売払いによる公共施設等整備基金（</a:t>
          </a:r>
          <a:r>
            <a:rPr kumimoji="1" lang="en-US" altLang="ja-JP" sz="1100">
              <a:solidFill>
                <a:schemeClr val="dk1"/>
              </a:solidFill>
              <a:effectLst/>
              <a:latin typeface="+mn-lt"/>
              <a:ea typeface="+mn-ea"/>
              <a:cs typeface="+mn-cs"/>
            </a:rPr>
            <a:t>22</a:t>
          </a:r>
          <a:r>
            <a:rPr kumimoji="1" lang="ja-JP" altLang="en-US" sz="1100">
              <a:solidFill>
                <a:schemeClr val="dk1"/>
              </a:solidFill>
              <a:effectLst/>
              <a:latin typeface="+mn-lt"/>
              <a:ea typeface="+mn-ea"/>
              <a:cs typeface="+mn-cs"/>
            </a:rPr>
            <a:t>百万円）が増加している。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・財政調整基金の減少については、病院事業会計の経営悪化が寄与している面もあり、経営改善する必要があり、また、単独補助金等も見直しを行い、減少傾向に歯止めをかけたい。</a:t>
          </a:r>
          <a:endParaRPr lang="ja-JP" altLang="ja-JP" sz="1400">
            <a:effectLst/>
          </a:endParaRPr>
        </a:p>
        <a:p>
          <a:r>
            <a:rPr kumimoji="1" lang="ja-JP" altLang="ja-JP" sz="1100">
              <a:solidFill>
                <a:schemeClr val="dk1"/>
              </a:solidFill>
              <a:effectLst/>
              <a:latin typeface="+mn-lt"/>
              <a:ea typeface="+mn-ea"/>
              <a:cs typeface="+mn-cs"/>
            </a:rPr>
            <a:t>・特定目的基金については、西諸土地改良基金</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積立目的の国営土地改良事業負担金支出のため、全額取崩すこととしている。また企業立地奨励金等交付基金についても、本町のフリーウェイ工業団地への企業立地が進み、立地企業への補助金として基金を取崩しているため減少傾向が続いている。一方町有林等の財産売却があった場合は、公共施設等整備基金に積立てることとしており、少しでも基金の残高を増やし、健全財政に努めた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・西諸土地改良基金：国営土地改良事業の負担金の支払</a:t>
          </a:r>
          <a:endParaRPr lang="ja-JP" altLang="ja-JP" sz="1400">
            <a:effectLst/>
          </a:endParaRPr>
        </a:p>
        <a:p>
          <a:r>
            <a:rPr kumimoji="1" lang="ja-JP" altLang="ja-JP" sz="1100">
              <a:solidFill>
                <a:schemeClr val="dk1"/>
              </a:solidFill>
              <a:effectLst/>
              <a:latin typeface="+mn-lt"/>
              <a:ea typeface="+mn-ea"/>
              <a:cs typeface="+mn-cs"/>
            </a:rPr>
            <a:t>・社会福祉事業基金：社会福祉事業の振興</a:t>
          </a:r>
          <a:endParaRPr lang="ja-JP" altLang="ja-JP" sz="1400">
            <a:effectLst/>
          </a:endParaRPr>
        </a:p>
        <a:p>
          <a:r>
            <a:rPr kumimoji="1" lang="ja-JP" altLang="ja-JP" sz="1100">
              <a:solidFill>
                <a:schemeClr val="dk1"/>
              </a:solidFill>
              <a:effectLst/>
              <a:latin typeface="+mn-lt"/>
              <a:ea typeface="+mn-ea"/>
              <a:cs typeface="+mn-cs"/>
            </a:rPr>
            <a:t>・ふるさと振興基金：本町の特性を生かし、個性的で魅力的な地域づくりの推進</a:t>
          </a:r>
          <a:endParaRPr lang="ja-JP" altLang="ja-JP" sz="1400">
            <a:effectLst/>
          </a:endParaRPr>
        </a:p>
        <a:p>
          <a:r>
            <a:rPr kumimoji="1" lang="ja-JP" altLang="ja-JP" sz="1100">
              <a:solidFill>
                <a:schemeClr val="dk1"/>
              </a:solidFill>
              <a:effectLst/>
              <a:latin typeface="+mn-lt"/>
              <a:ea typeface="+mn-ea"/>
              <a:cs typeface="+mn-cs"/>
            </a:rPr>
            <a:t>・公共施設等整備基金：公用又は公共の用に供する施設の整備</a:t>
          </a:r>
          <a:endParaRPr lang="ja-JP" altLang="ja-JP" sz="1400">
            <a:effectLst/>
          </a:endParaRPr>
        </a:p>
        <a:p>
          <a:r>
            <a:rPr kumimoji="1" lang="ja-JP" altLang="ja-JP" sz="1100">
              <a:solidFill>
                <a:schemeClr val="dk1"/>
              </a:solidFill>
              <a:effectLst/>
              <a:latin typeface="+mn-lt"/>
              <a:ea typeface="+mn-ea"/>
              <a:cs typeface="+mn-cs"/>
            </a:rPr>
            <a:t>・企業立地奨励金等交付基金：企業の立地に伴う奨励金等の交付</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・ふるさと振興基金：</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年度の</a:t>
          </a:r>
          <a:r>
            <a:rPr kumimoji="1" lang="ja-JP" altLang="ja-JP" sz="1100">
              <a:solidFill>
                <a:schemeClr val="dk1"/>
              </a:solidFill>
              <a:effectLst/>
              <a:latin typeface="+mn-lt"/>
              <a:ea typeface="+mn-ea"/>
              <a:cs typeface="+mn-cs"/>
            </a:rPr>
            <a:t>ふるさと納税寄付金</a:t>
          </a:r>
          <a:r>
            <a:rPr kumimoji="1" lang="ja-JP" altLang="en-US" sz="1100">
              <a:solidFill>
                <a:schemeClr val="dk1"/>
              </a:solidFill>
              <a:effectLst/>
              <a:latin typeface="+mn-lt"/>
              <a:ea typeface="+mn-ea"/>
              <a:cs typeface="+mn-cs"/>
            </a:rPr>
            <a:t>が好調であり、取崩額より積立額の方が多くなり</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・公共施設等整備基金：</a:t>
          </a:r>
          <a:r>
            <a:rPr kumimoji="1" lang="ja-JP" altLang="en-US" sz="1100">
              <a:solidFill>
                <a:schemeClr val="dk1"/>
              </a:solidFill>
              <a:effectLst/>
              <a:latin typeface="+mn-lt"/>
              <a:ea typeface="+mn-ea"/>
              <a:cs typeface="+mn-cs"/>
            </a:rPr>
            <a:t>分収造林売却による収入を積み立てたことから</a:t>
          </a:r>
          <a:r>
            <a:rPr kumimoji="1" lang="en-US" altLang="ja-JP" sz="1100">
              <a:solidFill>
                <a:schemeClr val="dk1"/>
              </a:solidFill>
              <a:effectLst/>
              <a:latin typeface="+mn-lt"/>
              <a:ea typeface="+mn-ea"/>
              <a:cs typeface="+mn-cs"/>
            </a:rPr>
            <a:t>22</a:t>
          </a:r>
          <a:r>
            <a:rPr kumimoji="1" lang="ja-JP" altLang="en-US" sz="1100">
              <a:solidFill>
                <a:schemeClr val="dk1"/>
              </a:solidFill>
              <a:effectLst/>
              <a:latin typeface="+mn-lt"/>
              <a:ea typeface="+mn-ea"/>
              <a:cs typeface="+mn-cs"/>
            </a:rPr>
            <a:t>百万円増加した。</a:t>
          </a:r>
          <a:endParaRPr lang="ja-JP" altLang="ja-JP" sz="1400">
            <a:effectLst/>
          </a:endParaRPr>
        </a:p>
        <a:p>
          <a:r>
            <a:rPr kumimoji="1" lang="ja-JP" altLang="ja-JP" sz="1100">
              <a:solidFill>
                <a:schemeClr val="dk1"/>
              </a:solidFill>
              <a:effectLst/>
              <a:latin typeface="+mn-lt"/>
              <a:ea typeface="+mn-ea"/>
              <a:cs typeface="+mn-cs"/>
            </a:rPr>
            <a:t>・企業立地奨励金等交付基金：立地企業の振興</a:t>
          </a:r>
          <a:r>
            <a:rPr kumimoji="1" lang="ja-JP" altLang="en-US" sz="1100">
              <a:solidFill>
                <a:schemeClr val="dk1"/>
              </a:solidFill>
              <a:effectLst/>
              <a:latin typeface="+mn-lt"/>
              <a:ea typeface="+mn-ea"/>
              <a:cs typeface="+mn-cs"/>
            </a:rPr>
            <a:t>として誘致企業に対する支出</a:t>
          </a:r>
          <a:r>
            <a:rPr kumimoji="1" lang="ja-JP" altLang="ja-JP" sz="1100">
              <a:solidFill>
                <a:schemeClr val="dk1"/>
              </a:solidFill>
              <a:effectLst/>
              <a:latin typeface="+mn-lt"/>
              <a:ea typeface="+mn-ea"/>
              <a:cs typeface="+mn-cs"/>
            </a:rPr>
            <a:t>のため、</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百万円減少した。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・西諸土地改良基金：令和２年度に国営土地改良事業の負担金の支払いが終了するため、基金が</a:t>
          </a:r>
          <a:r>
            <a:rPr kumimoji="1" lang="ja-JP" altLang="en-US" sz="1100">
              <a:solidFill>
                <a:schemeClr val="dk1"/>
              </a:solidFill>
              <a:effectLst/>
              <a:latin typeface="+mn-lt"/>
              <a:ea typeface="+mn-ea"/>
              <a:cs typeface="+mn-cs"/>
            </a:rPr>
            <a:t>大幅に減少となる。</a:t>
          </a:r>
          <a:endParaRPr lang="ja-JP" altLang="ja-JP" sz="1400">
            <a:effectLst/>
          </a:endParaRPr>
        </a:p>
        <a:p>
          <a:r>
            <a:rPr kumimoji="1" lang="ja-JP" altLang="ja-JP" sz="1100">
              <a:solidFill>
                <a:schemeClr val="dk1"/>
              </a:solidFill>
              <a:effectLst/>
              <a:latin typeface="+mn-lt"/>
              <a:ea typeface="+mn-ea"/>
              <a:cs typeface="+mn-cs"/>
            </a:rPr>
            <a:t>・ふるさと振興基金：ふるさと納税寄付金の範囲内で事業実施することとしているが、制度の先行きが不透明であり、今後の見込みが立ちづらくなっている。</a:t>
          </a:r>
          <a:endParaRPr lang="ja-JP" altLang="ja-JP" sz="1400">
            <a:effectLst/>
          </a:endParaRPr>
        </a:p>
        <a:p>
          <a:r>
            <a:rPr kumimoji="1" lang="ja-JP" altLang="ja-JP" sz="1100">
              <a:solidFill>
                <a:schemeClr val="dk1"/>
              </a:solidFill>
              <a:effectLst/>
              <a:latin typeface="+mn-lt"/>
              <a:ea typeface="+mn-ea"/>
              <a:cs typeface="+mn-cs"/>
            </a:rPr>
            <a:t>・公共施設等整備基金：老朽化した施設を多数抱える本町において、今後施設整備が増加することが予想されることから、適宜積立てを行い、安定的な財政運営に資するようにしたい。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・病院事業会計</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200</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や国民健康保険特別会計</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20</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への繰出金の増加等により、財政調整基金に頼った予算となっており、基金残高が減少している。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・病院事業会計の経営の悪化や扶助費、単独補助金の増加が基金残高の減少を招いている。数年は病院経営が厳しい見通し</a:t>
          </a:r>
          <a:r>
            <a:rPr kumimoji="1" lang="ja-JP" altLang="en-US" sz="1100">
              <a:solidFill>
                <a:schemeClr val="dk1"/>
              </a:solidFill>
              <a:effectLst/>
              <a:latin typeface="+mn-lt"/>
              <a:ea typeface="+mn-ea"/>
              <a:cs typeface="+mn-cs"/>
            </a:rPr>
            <a:t>であるが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経営改善に努めていくとともに、財政調整基金の残高により、払い出しの上限を設けることとし、また、</a:t>
          </a:r>
          <a:r>
            <a:rPr kumimoji="1" lang="ja-JP" altLang="ja-JP" sz="1100">
              <a:solidFill>
                <a:schemeClr val="dk1"/>
              </a:solidFill>
              <a:effectLst/>
              <a:latin typeface="+mn-lt"/>
              <a:ea typeface="+mn-ea"/>
              <a:cs typeface="+mn-cs"/>
            </a:rPr>
            <a:t>単独補助金等について見直しを行い、健全財政と基金残高の維持を図りたい。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・増減なし。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・満期一括償還の地方債がなく、</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年以上も積立ても取崩しも行って</a:t>
          </a:r>
          <a:r>
            <a:rPr kumimoji="1" lang="ja-JP" altLang="en-US" sz="1100">
              <a:solidFill>
                <a:schemeClr val="dk1"/>
              </a:solidFill>
              <a:effectLst/>
              <a:latin typeface="+mn-lt"/>
              <a:ea typeface="+mn-ea"/>
              <a:cs typeface="+mn-cs"/>
            </a:rPr>
            <a:t>おらず、当面、基金の積み立て、取り崩し等は行う予定は</a:t>
          </a:r>
          <a:r>
            <a:rPr kumimoji="1" lang="ja-JP" altLang="ja-JP" sz="1100">
              <a:solidFill>
                <a:schemeClr val="dk1"/>
              </a:solidFill>
              <a:effectLst/>
              <a:latin typeface="+mn-lt"/>
              <a:ea typeface="+mn-ea"/>
              <a:cs typeface="+mn-cs"/>
            </a:rPr>
            <a:t>ないが、将来の健全財政のため財政に余裕があるときは積立てを行いたい。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9,277
9,245
85.39
7,897,255
7,803,056
88,483
3,279,962
5,329,601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00000000-0008-0000-0D00-00001D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00000000-0008-0000-0D00-000022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00000000-0008-0000-0D00-000023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id="{00000000-0008-0000-0D00-000039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本町では、平成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年度に策定した公共施設等総合管理計画において、公共施設等の更新費用を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％圧縮するという目標を掲げ、老朽化した施設の集約化・除却を検討している。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減価</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償却率は上昇傾向にあるため、目標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達成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に向け早急に取り組んでいく必要がある。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6" name="テキスト ボックス 65">
          <a:extLst>
            <a:ext uri="{FF2B5EF4-FFF2-40B4-BE49-F238E27FC236}">
              <a16:creationId xmlns:a16="http://schemas.microsoft.com/office/drawing/2014/main" id="{00000000-0008-0000-0D00-000042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8" name="テキスト ボックス 67">
          <a:extLst>
            <a:ext uri="{FF2B5EF4-FFF2-40B4-BE49-F238E27FC236}">
              <a16:creationId xmlns:a16="http://schemas.microsoft.com/office/drawing/2014/main" id="{00000000-0008-0000-0D00-000044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0" name="テキスト ボックス 69">
          <a:extLst>
            <a:ext uri="{FF2B5EF4-FFF2-40B4-BE49-F238E27FC236}">
              <a16:creationId xmlns:a16="http://schemas.microsoft.com/office/drawing/2014/main" id="{00000000-0008-0000-0D00-000046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2" name="テキスト ボックス 71">
          <a:extLst>
            <a:ext uri="{FF2B5EF4-FFF2-40B4-BE49-F238E27FC236}">
              <a16:creationId xmlns:a16="http://schemas.microsoft.com/office/drawing/2014/main" id="{00000000-0008-0000-0D00-000048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id="{00000000-0008-0000-0D00-000049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101071</xdr:rowOff>
    </xdr:from>
    <xdr:to>
      <xdr:col>23</xdr:col>
      <xdr:colOff>85090</xdr:colOff>
      <xdr:row>33</xdr:row>
      <xdr:rowOff>78105</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flipV="1">
          <a:off x="4760595" y="5501746"/>
          <a:ext cx="1270" cy="100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75" name="有形固定資産減価償却率最小値テキスト">
          <a:extLst>
            <a:ext uri="{FF2B5EF4-FFF2-40B4-BE49-F238E27FC236}">
              <a16:creationId xmlns:a16="http://schemas.microsoft.com/office/drawing/2014/main" id="{00000000-0008-0000-0D00-00004B000000}"/>
            </a:ext>
          </a:extLst>
        </xdr:cNvPr>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76" name="直線コネクタ 75">
          <a:extLst>
            <a:ext uri="{FF2B5EF4-FFF2-40B4-BE49-F238E27FC236}">
              <a16:creationId xmlns:a16="http://schemas.microsoft.com/office/drawing/2014/main" id="{00000000-0008-0000-0D00-00004C000000}"/>
            </a:ext>
          </a:extLst>
        </xdr:cNvPr>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47748</xdr:rowOff>
    </xdr:from>
    <xdr:ext cx="405111" cy="259045"/>
    <xdr:sp macro="" textlink="">
      <xdr:nvSpPr>
        <xdr:cNvPr id="77" name="有形固定資産減価償却率最大値テキスト">
          <a:extLst>
            <a:ext uri="{FF2B5EF4-FFF2-40B4-BE49-F238E27FC236}">
              <a16:creationId xmlns:a16="http://schemas.microsoft.com/office/drawing/2014/main" id="{00000000-0008-0000-0D00-00004D000000}"/>
            </a:ext>
          </a:extLst>
        </xdr:cNvPr>
        <xdr:cNvSpPr txBox="1"/>
      </xdr:nvSpPr>
      <xdr:spPr>
        <a:xfrm>
          <a:off x="4813300" y="527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101071</xdr:rowOff>
    </xdr:from>
    <xdr:to>
      <xdr:col>23</xdr:col>
      <xdr:colOff>174625</xdr:colOff>
      <xdr:row>27</xdr:row>
      <xdr:rowOff>101071</xdr:rowOff>
    </xdr:to>
    <xdr:cxnSp macro="">
      <xdr:nvCxnSpPr>
        <xdr:cNvPr id="78" name="直線コネクタ 77">
          <a:extLst>
            <a:ext uri="{FF2B5EF4-FFF2-40B4-BE49-F238E27FC236}">
              <a16:creationId xmlns:a16="http://schemas.microsoft.com/office/drawing/2014/main" id="{00000000-0008-0000-0D00-00004E000000}"/>
            </a:ext>
          </a:extLst>
        </xdr:cNvPr>
        <xdr:cNvCxnSpPr/>
      </xdr:nvCxnSpPr>
      <xdr:spPr>
        <a:xfrm>
          <a:off x="4673600" y="550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43303</xdr:rowOff>
    </xdr:from>
    <xdr:ext cx="405111" cy="259045"/>
    <xdr:sp macro="" textlink="">
      <xdr:nvSpPr>
        <xdr:cNvPr id="79" name="有形固定資産減価償却率平均値テキスト">
          <a:extLst>
            <a:ext uri="{FF2B5EF4-FFF2-40B4-BE49-F238E27FC236}">
              <a16:creationId xmlns:a16="http://schemas.microsoft.com/office/drawing/2014/main" id="{00000000-0008-0000-0D00-00004F000000}"/>
            </a:ext>
          </a:extLst>
        </xdr:cNvPr>
        <xdr:cNvSpPr txBox="1"/>
      </xdr:nvSpPr>
      <xdr:spPr>
        <a:xfrm>
          <a:off x="4813300" y="595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64876</xdr:rowOff>
    </xdr:from>
    <xdr:to>
      <xdr:col>23</xdr:col>
      <xdr:colOff>136525</xdr:colOff>
      <xdr:row>30</xdr:row>
      <xdr:rowOff>166476</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4711700" y="59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70273</xdr:rowOff>
    </xdr:from>
    <xdr:to>
      <xdr:col>19</xdr:col>
      <xdr:colOff>187325</xdr:colOff>
      <xdr:row>31</xdr:row>
      <xdr:rowOff>423</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4000500" y="598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36089</xdr:rowOff>
    </xdr:from>
    <xdr:to>
      <xdr:col>15</xdr:col>
      <xdr:colOff>187325</xdr:colOff>
      <xdr:row>30</xdr:row>
      <xdr:rowOff>137689</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3238500" y="595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xdr:rowOff>
    </xdr:from>
    <xdr:to>
      <xdr:col>11</xdr:col>
      <xdr:colOff>187325</xdr:colOff>
      <xdr:row>30</xdr:row>
      <xdr:rowOff>101706</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2476500" y="591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153564</xdr:rowOff>
    </xdr:from>
    <xdr:to>
      <xdr:col>7</xdr:col>
      <xdr:colOff>187325</xdr:colOff>
      <xdr:row>30</xdr:row>
      <xdr:rowOff>83714</xdr:rowOff>
    </xdr:to>
    <xdr:sp macro="" textlink="">
      <xdr:nvSpPr>
        <xdr:cNvPr id="84" name="フローチャート: 判断 83">
          <a:extLst>
            <a:ext uri="{FF2B5EF4-FFF2-40B4-BE49-F238E27FC236}">
              <a16:creationId xmlns:a16="http://schemas.microsoft.com/office/drawing/2014/main" id="{00000000-0008-0000-0D00-000054000000}"/>
            </a:ext>
          </a:extLst>
        </xdr:cNvPr>
        <xdr:cNvSpPr/>
      </xdr:nvSpPr>
      <xdr:spPr>
        <a:xfrm>
          <a:off x="1714500" y="589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D00-000059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106786</xdr:rowOff>
    </xdr:from>
    <xdr:to>
      <xdr:col>23</xdr:col>
      <xdr:colOff>136525</xdr:colOff>
      <xdr:row>30</xdr:row>
      <xdr:rowOff>36936</xdr:rowOff>
    </xdr:to>
    <xdr:sp macro="" textlink="">
      <xdr:nvSpPr>
        <xdr:cNvPr id="90" name="楕円 89">
          <a:extLst>
            <a:ext uri="{FF2B5EF4-FFF2-40B4-BE49-F238E27FC236}">
              <a16:creationId xmlns:a16="http://schemas.microsoft.com/office/drawing/2014/main" id="{00000000-0008-0000-0D00-00005A000000}"/>
            </a:ext>
          </a:extLst>
        </xdr:cNvPr>
        <xdr:cNvSpPr/>
      </xdr:nvSpPr>
      <xdr:spPr>
        <a:xfrm>
          <a:off x="4711700" y="585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129663</xdr:rowOff>
    </xdr:from>
    <xdr:ext cx="405111" cy="259045"/>
    <xdr:sp macro="" textlink="">
      <xdr:nvSpPr>
        <xdr:cNvPr id="91" name="有形固定資産減価償却率該当値テキスト">
          <a:extLst>
            <a:ext uri="{FF2B5EF4-FFF2-40B4-BE49-F238E27FC236}">
              <a16:creationId xmlns:a16="http://schemas.microsoft.com/office/drawing/2014/main" id="{00000000-0008-0000-0D00-00005B000000}"/>
            </a:ext>
          </a:extLst>
        </xdr:cNvPr>
        <xdr:cNvSpPr txBox="1"/>
      </xdr:nvSpPr>
      <xdr:spPr>
        <a:xfrm>
          <a:off x="4813300" y="570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83397</xdr:rowOff>
    </xdr:from>
    <xdr:to>
      <xdr:col>19</xdr:col>
      <xdr:colOff>187325</xdr:colOff>
      <xdr:row>30</xdr:row>
      <xdr:rowOff>13547</xdr:rowOff>
    </xdr:to>
    <xdr:sp macro="" textlink="">
      <xdr:nvSpPr>
        <xdr:cNvPr id="92" name="楕円 91">
          <a:extLst>
            <a:ext uri="{FF2B5EF4-FFF2-40B4-BE49-F238E27FC236}">
              <a16:creationId xmlns:a16="http://schemas.microsoft.com/office/drawing/2014/main" id="{00000000-0008-0000-0D00-00005C000000}"/>
            </a:ext>
          </a:extLst>
        </xdr:cNvPr>
        <xdr:cNvSpPr/>
      </xdr:nvSpPr>
      <xdr:spPr>
        <a:xfrm>
          <a:off x="4000500" y="582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134197</xdr:rowOff>
    </xdr:from>
    <xdr:to>
      <xdr:col>23</xdr:col>
      <xdr:colOff>85725</xdr:colOff>
      <xdr:row>29</xdr:row>
      <xdr:rowOff>157586</xdr:rowOff>
    </xdr:to>
    <xdr:cxnSp macro="">
      <xdr:nvCxnSpPr>
        <xdr:cNvPr id="93" name="直線コネクタ 92">
          <a:extLst>
            <a:ext uri="{FF2B5EF4-FFF2-40B4-BE49-F238E27FC236}">
              <a16:creationId xmlns:a16="http://schemas.microsoft.com/office/drawing/2014/main" id="{00000000-0008-0000-0D00-00005D000000}"/>
            </a:ext>
          </a:extLst>
        </xdr:cNvPr>
        <xdr:cNvCxnSpPr/>
      </xdr:nvCxnSpPr>
      <xdr:spPr>
        <a:xfrm>
          <a:off x="4051300" y="5877772"/>
          <a:ext cx="7112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51012</xdr:rowOff>
    </xdr:from>
    <xdr:to>
      <xdr:col>15</xdr:col>
      <xdr:colOff>187325</xdr:colOff>
      <xdr:row>29</xdr:row>
      <xdr:rowOff>152612</xdr:rowOff>
    </xdr:to>
    <xdr:sp macro="" textlink="">
      <xdr:nvSpPr>
        <xdr:cNvPr id="94" name="楕円 93">
          <a:extLst>
            <a:ext uri="{FF2B5EF4-FFF2-40B4-BE49-F238E27FC236}">
              <a16:creationId xmlns:a16="http://schemas.microsoft.com/office/drawing/2014/main" id="{00000000-0008-0000-0D00-00005E000000}"/>
            </a:ext>
          </a:extLst>
        </xdr:cNvPr>
        <xdr:cNvSpPr/>
      </xdr:nvSpPr>
      <xdr:spPr>
        <a:xfrm>
          <a:off x="3238500" y="57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101812</xdr:rowOff>
    </xdr:from>
    <xdr:to>
      <xdr:col>19</xdr:col>
      <xdr:colOff>136525</xdr:colOff>
      <xdr:row>29</xdr:row>
      <xdr:rowOff>134197</xdr:rowOff>
    </xdr:to>
    <xdr:cxnSp macro="">
      <xdr:nvCxnSpPr>
        <xdr:cNvPr id="95" name="直線コネクタ 94">
          <a:extLst>
            <a:ext uri="{FF2B5EF4-FFF2-40B4-BE49-F238E27FC236}">
              <a16:creationId xmlns:a16="http://schemas.microsoft.com/office/drawing/2014/main" id="{00000000-0008-0000-0D00-00005F000000}"/>
            </a:ext>
          </a:extLst>
        </xdr:cNvPr>
        <xdr:cNvCxnSpPr/>
      </xdr:nvCxnSpPr>
      <xdr:spPr>
        <a:xfrm>
          <a:off x="3289300" y="5845387"/>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31221</xdr:rowOff>
    </xdr:from>
    <xdr:to>
      <xdr:col>11</xdr:col>
      <xdr:colOff>187325</xdr:colOff>
      <xdr:row>29</xdr:row>
      <xdr:rowOff>132821</xdr:rowOff>
    </xdr:to>
    <xdr:sp macro="" textlink="">
      <xdr:nvSpPr>
        <xdr:cNvPr id="96" name="楕円 95">
          <a:extLst>
            <a:ext uri="{FF2B5EF4-FFF2-40B4-BE49-F238E27FC236}">
              <a16:creationId xmlns:a16="http://schemas.microsoft.com/office/drawing/2014/main" id="{00000000-0008-0000-0D00-000060000000}"/>
            </a:ext>
          </a:extLst>
        </xdr:cNvPr>
        <xdr:cNvSpPr/>
      </xdr:nvSpPr>
      <xdr:spPr>
        <a:xfrm>
          <a:off x="2476500" y="577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82021</xdr:rowOff>
    </xdr:from>
    <xdr:to>
      <xdr:col>15</xdr:col>
      <xdr:colOff>136525</xdr:colOff>
      <xdr:row>29</xdr:row>
      <xdr:rowOff>101812</xdr:rowOff>
    </xdr:to>
    <xdr:cxnSp macro="">
      <xdr:nvCxnSpPr>
        <xdr:cNvPr id="97" name="直線コネクタ 96">
          <a:extLst>
            <a:ext uri="{FF2B5EF4-FFF2-40B4-BE49-F238E27FC236}">
              <a16:creationId xmlns:a16="http://schemas.microsoft.com/office/drawing/2014/main" id="{00000000-0008-0000-0D00-000061000000}"/>
            </a:ext>
          </a:extLst>
        </xdr:cNvPr>
        <xdr:cNvCxnSpPr/>
      </xdr:nvCxnSpPr>
      <xdr:spPr>
        <a:xfrm>
          <a:off x="2527300" y="5825596"/>
          <a:ext cx="7620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163000</xdr:rowOff>
    </xdr:from>
    <xdr:ext cx="405111" cy="259045"/>
    <xdr:sp macro="" textlink="">
      <xdr:nvSpPr>
        <xdr:cNvPr id="98" name="n_1aveValue有形固定資産減価償却率">
          <a:extLst>
            <a:ext uri="{FF2B5EF4-FFF2-40B4-BE49-F238E27FC236}">
              <a16:creationId xmlns:a16="http://schemas.microsoft.com/office/drawing/2014/main" id="{00000000-0008-0000-0D00-000062000000}"/>
            </a:ext>
          </a:extLst>
        </xdr:cNvPr>
        <xdr:cNvSpPr txBox="1"/>
      </xdr:nvSpPr>
      <xdr:spPr>
        <a:xfrm>
          <a:off x="3836044" y="6078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128816</xdr:rowOff>
    </xdr:from>
    <xdr:ext cx="405111" cy="259045"/>
    <xdr:sp macro="" textlink="">
      <xdr:nvSpPr>
        <xdr:cNvPr id="99" name="n_2aveValue有形固定資産減価償却率">
          <a:extLst>
            <a:ext uri="{FF2B5EF4-FFF2-40B4-BE49-F238E27FC236}">
              <a16:creationId xmlns:a16="http://schemas.microsoft.com/office/drawing/2014/main" id="{00000000-0008-0000-0D00-000063000000}"/>
            </a:ext>
          </a:extLst>
        </xdr:cNvPr>
        <xdr:cNvSpPr txBox="1"/>
      </xdr:nvSpPr>
      <xdr:spPr>
        <a:xfrm>
          <a:off x="3086744" y="604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92833</xdr:rowOff>
    </xdr:from>
    <xdr:ext cx="405111" cy="259045"/>
    <xdr:sp macro="" textlink="">
      <xdr:nvSpPr>
        <xdr:cNvPr id="100" name="n_3aveValue有形固定資産減価償却率">
          <a:extLst>
            <a:ext uri="{FF2B5EF4-FFF2-40B4-BE49-F238E27FC236}">
              <a16:creationId xmlns:a16="http://schemas.microsoft.com/office/drawing/2014/main" id="{00000000-0008-0000-0D00-000064000000}"/>
            </a:ext>
          </a:extLst>
        </xdr:cNvPr>
        <xdr:cNvSpPr txBox="1"/>
      </xdr:nvSpPr>
      <xdr:spPr>
        <a:xfrm>
          <a:off x="2324744" y="6007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100241</xdr:rowOff>
    </xdr:from>
    <xdr:ext cx="405111" cy="259045"/>
    <xdr:sp macro="" textlink="">
      <xdr:nvSpPr>
        <xdr:cNvPr id="101" name="n_4aveValue有形固定資産減価償却率">
          <a:extLst>
            <a:ext uri="{FF2B5EF4-FFF2-40B4-BE49-F238E27FC236}">
              <a16:creationId xmlns:a16="http://schemas.microsoft.com/office/drawing/2014/main" id="{00000000-0008-0000-0D00-000065000000}"/>
            </a:ext>
          </a:extLst>
        </xdr:cNvPr>
        <xdr:cNvSpPr txBox="1"/>
      </xdr:nvSpPr>
      <xdr:spPr>
        <a:xfrm>
          <a:off x="1562744" y="567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30074</xdr:rowOff>
    </xdr:from>
    <xdr:ext cx="405111" cy="259045"/>
    <xdr:sp macro="" textlink="">
      <xdr:nvSpPr>
        <xdr:cNvPr id="102" name="n_1mainValue有形固定資産減価償却率">
          <a:extLst>
            <a:ext uri="{FF2B5EF4-FFF2-40B4-BE49-F238E27FC236}">
              <a16:creationId xmlns:a16="http://schemas.microsoft.com/office/drawing/2014/main" id="{00000000-0008-0000-0D00-000066000000}"/>
            </a:ext>
          </a:extLst>
        </xdr:cNvPr>
        <xdr:cNvSpPr txBox="1"/>
      </xdr:nvSpPr>
      <xdr:spPr>
        <a:xfrm>
          <a:off x="3836044" y="560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169139</xdr:rowOff>
    </xdr:from>
    <xdr:ext cx="405111" cy="259045"/>
    <xdr:sp macro="" textlink="">
      <xdr:nvSpPr>
        <xdr:cNvPr id="103" name="n_2mainValue有形固定資産減価償却率">
          <a:extLst>
            <a:ext uri="{FF2B5EF4-FFF2-40B4-BE49-F238E27FC236}">
              <a16:creationId xmlns:a16="http://schemas.microsoft.com/office/drawing/2014/main" id="{00000000-0008-0000-0D00-000067000000}"/>
            </a:ext>
          </a:extLst>
        </xdr:cNvPr>
        <xdr:cNvSpPr txBox="1"/>
      </xdr:nvSpPr>
      <xdr:spPr>
        <a:xfrm>
          <a:off x="3086744" y="55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149348</xdr:rowOff>
    </xdr:from>
    <xdr:ext cx="405111" cy="259045"/>
    <xdr:sp macro="" textlink="">
      <xdr:nvSpPr>
        <xdr:cNvPr id="104" name="n_3mainValue有形固定資産減価償却率">
          <a:extLst>
            <a:ext uri="{FF2B5EF4-FFF2-40B4-BE49-F238E27FC236}">
              <a16:creationId xmlns:a16="http://schemas.microsoft.com/office/drawing/2014/main" id="{00000000-0008-0000-0D00-000068000000}"/>
            </a:ext>
          </a:extLst>
        </xdr:cNvPr>
        <xdr:cNvSpPr txBox="1"/>
      </xdr:nvSpPr>
      <xdr:spPr>
        <a:xfrm>
          <a:off x="2324744" y="5550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借入額が償還額を上回らない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、予算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編成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に努めて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しかしながら、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近年、歳入確保が厳しい一方で、経常経費が増加傾向にあり、債務償還比率も上昇しているため、経常経費の抑制に係る抜本的な見直しなど行っていく必要がある。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00000000-0008-0000-0D00-000086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80609</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flipV="1">
          <a:off x="14793595" y="5261428"/>
          <a:ext cx="1269" cy="142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84436</xdr:rowOff>
    </xdr:from>
    <xdr:ext cx="469744" cy="259045"/>
    <xdr:sp macro="" textlink="">
      <xdr:nvSpPr>
        <xdr:cNvPr id="136" name="債務償還比率最小値テキスト">
          <a:extLst>
            <a:ext uri="{FF2B5EF4-FFF2-40B4-BE49-F238E27FC236}">
              <a16:creationId xmlns:a16="http://schemas.microsoft.com/office/drawing/2014/main" id="{00000000-0008-0000-0D00-000088000000}"/>
            </a:ext>
          </a:extLst>
        </xdr:cNvPr>
        <xdr:cNvSpPr txBox="1"/>
      </xdr:nvSpPr>
      <xdr:spPr>
        <a:xfrm>
          <a:off x="14846300" y="668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80609</xdr:rowOff>
    </xdr:from>
    <xdr:to>
      <xdr:col>76</xdr:col>
      <xdr:colOff>111125</xdr:colOff>
      <xdr:row>34</xdr:row>
      <xdr:rowOff>80609</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14706600" y="668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8" name="債務償還比率最大値テキスト">
          <a:extLst>
            <a:ext uri="{FF2B5EF4-FFF2-40B4-BE49-F238E27FC236}">
              <a16:creationId xmlns:a16="http://schemas.microsoft.com/office/drawing/2014/main" id="{00000000-0008-0000-0D00-00008A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116041</xdr:rowOff>
    </xdr:from>
    <xdr:ext cx="469744" cy="259045"/>
    <xdr:sp macro="" textlink="">
      <xdr:nvSpPr>
        <xdr:cNvPr id="140" name="債務償還比率平均値テキスト">
          <a:extLst>
            <a:ext uri="{FF2B5EF4-FFF2-40B4-BE49-F238E27FC236}">
              <a16:creationId xmlns:a16="http://schemas.microsoft.com/office/drawing/2014/main" id="{00000000-0008-0000-0D00-00008C000000}"/>
            </a:ext>
          </a:extLst>
        </xdr:cNvPr>
        <xdr:cNvSpPr txBox="1"/>
      </xdr:nvSpPr>
      <xdr:spPr>
        <a:xfrm>
          <a:off x="14846300" y="5688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93164</xdr:rowOff>
    </xdr:from>
    <xdr:to>
      <xdr:col>76</xdr:col>
      <xdr:colOff>73025</xdr:colOff>
      <xdr:row>30</xdr:row>
      <xdr:rowOff>23314</xdr:rowOff>
    </xdr:to>
    <xdr:sp macro="" textlink="">
      <xdr:nvSpPr>
        <xdr:cNvPr id="141" name="フローチャート: 判断 140">
          <a:extLst>
            <a:ext uri="{FF2B5EF4-FFF2-40B4-BE49-F238E27FC236}">
              <a16:creationId xmlns:a16="http://schemas.microsoft.com/office/drawing/2014/main" id="{00000000-0008-0000-0D00-00008D000000}"/>
            </a:ext>
          </a:extLst>
        </xdr:cNvPr>
        <xdr:cNvSpPr/>
      </xdr:nvSpPr>
      <xdr:spPr>
        <a:xfrm>
          <a:off x="147447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110281</xdr:rowOff>
    </xdr:from>
    <xdr:to>
      <xdr:col>72</xdr:col>
      <xdr:colOff>123825</xdr:colOff>
      <xdr:row>30</xdr:row>
      <xdr:rowOff>40431</xdr:rowOff>
    </xdr:to>
    <xdr:sp macro="" textlink="">
      <xdr:nvSpPr>
        <xdr:cNvPr id="142" name="フローチャート: 判断 141">
          <a:extLst>
            <a:ext uri="{FF2B5EF4-FFF2-40B4-BE49-F238E27FC236}">
              <a16:creationId xmlns:a16="http://schemas.microsoft.com/office/drawing/2014/main" id="{00000000-0008-0000-0D00-00008E000000}"/>
            </a:ext>
          </a:extLst>
        </xdr:cNvPr>
        <xdr:cNvSpPr/>
      </xdr:nvSpPr>
      <xdr:spPr>
        <a:xfrm>
          <a:off x="14033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98407</xdr:rowOff>
    </xdr:from>
    <xdr:to>
      <xdr:col>68</xdr:col>
      <xdr:colOff>123825</xdr:colOff>
      <xdr:row>30</xdr:row>
      <xdr:rowOff>28557</xdr:rowOff>
    </xdr:to>
    <xdr:sp macro="" textlink="">
      <xdr:nvSpPr>
        <xdr:cNvPr id="143" name="フローチャート: 判断 142">
          <a:extLst>
            <a:ext uri="{FF2B5EF4-FFF2-40B4-BE49-F238E27FC236}">
              <a16:creationId xmlns:a16="http://schemas.microsoft.com/office/drawing/2014/main" id="{00000000-0008-0000-0D00-00008F000000}"/>
            </a:ext>
          </a:extLst>
        </xdr:cNvPr>
        <xdr:cNvSpPr/>
      </xdr:nvSpPr>
      <xdr:spPr>
        <a:xfrm>
          <a:off x="13271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70340</xdr:rowOff>
    </xdr:from>
    <xdr:to>
      <xdr:col>64</xdr:col>
      <xdr:colOff>123825</xdr:colOff>
      <xdr:row>30</xdr:row>
      <xdr:rowOff>490</xdr:rowOff>
    </xdr:to>
    <xdr:sp macro="" textlink="">
      <xdr:nvSpPr>
        <xdr:cNvPr id="144" name="フローチャート: 判断 143">
          <a:extLst>
            <a:ext uri="{FF2B5EF4-FFF2-40B4-BE49-F238E27FC236}">
              <a16:creationId xmlns:a16="http://schemas.microsoft.com/office/drawing/2014/main" id="{00000000-0008-0000-0D00-000090000000}"/>
            </a:ext>
          </a:extLst>
        </xdr:cNvPr>
        <xdr:cNvSpPr/>
      </xdr:nvSpPr>
      <xdr:spPr>
        <a:xfrm>
          <a:off x="12509500" y="581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36413</xdr:rowOff>
    </xdr:from>
    <xdr:to>
      <xdr:col>60</xdr:col>
      <xdr:colOff>123825</xdr:colOff>
      <xdr:row>29</xdr:row>
      <xdr:rowOff>138013</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1747500" y="577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D00-000095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55726</xdr:rowOff>
    </xdr:from>
    <xdr:to>
      <xdr:col>76</xdr:col>
      <xdr:colOff>73025</xdr:colOff>
      <xdr:row>30</xdr:row>
      <xdr:rowOff>157326</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4744700" y="597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34153</xdr:rowOff>
    </xdr:from>
    <xdr:ext cx="469744" cy="259045"/>
    <xdr:sp macro="" textlink="">
      <xdr:nvSpPr>
        <xdr:cNvPr id="152" name="債務償還比率該当値テキスト">
          <a:extLst>
            <a:ext uri="{FF2B5EF4-FFF2-40B4-BE49-F238E27FC236}">
              <a16:creationId xmlns:a16="http://schemas.microsoft.com/office/drawing/2014/main" id="{00000000-0008-0000-0D00-000098000000}"/>
            </a:ext>
          </a:extLst>
        </xdr:cNvPr>
        <xdr:cNvSpPr txBox="1"/>
      </xdr:nvSpPr>
      <xdr:spPr>
        <a:xfrm>
          <a:off x="14846300" y="594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111978</xdr:rowOff>
    </xdr:from>
    <xdr:to>
      <xdr:col>72</xdr:col>
      <xdr:colOff>123825</xdr:colOff>
      <xdr:row>30</xdr:row>
      <xdr:rowOff>42128</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4033500" y="585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162778</xdr:rowOff>
    </xdr:from>
    <xdr:to>
      <xdr:col>76</xdr:col>
      <xdr:colOff>22225</xdr:colOff>
      <xdr:row>30</xdr:row>
      <xdr:rowOff>106526</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a:off x="14084300" y="5906353"/>
          <a:ext cx="711200" cy="11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51526</xdr:rowOff>
    </xdr:from>
    <xdr:to>
      <xdr:col>68</xdr:col>
      <xdr:colOff>123825</xdr:colOff>
      <xdr:row>29</xdr:row>
      <xdr:rowOff>153126</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3271500" y="579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102326</xdr:rowOff>
    </xdr:from>
    <xdr:to>
      <xdr:col>72</xdr:col>
      <xdr:colOff>73025</xdr:colOff>
      <xdr:row>29</xdr:row>
      <xdr:rowOff>162778</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a:off x="13322300" y="5845901"/>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635</xdr:rowOff>
    </xdr:from>
    <xdr:to>
      <xdr:col>64</xdr:col>
      <xdr:colOff>123825</xdr:colOff>
      <xdr:row>29</xdr:row>
      <xdr:rowOff>102235</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25095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51435</xdr:rowOff>
    </xdr:from>
    <xdr:to>
      <xdr:col>68</xdr:col>
      <xdr:colOff>73025</xdr:colOff>
      <xdr:row>29</xdr:row>
      <xdr:rowOff>102326</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a:off x="12560300" y="5795010"/>
          <a:ext cx="762000" cy="5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159902</xdr:rowOff>
    </xdr:from>
    <xdr:to>
      <xdr:col>60</xdr:col>
      <xdr:colOff>123825</xdr:colOff>
      <xdr:row>29</xdr:row>
      <xdr:rowOff>90052</xdr:rowOff>
    </xdr:to>
    <xdr:sp macro="" textlink="">
      <xdr:nvSpPr>
        <xdr:cNvPr id="159" name="楕円 158">
          <a:extLst>
            <a:ext uri="{FF2B5EF4-FFF2-40B4-BE49-F238E27FC236}">
              <a16:creationId xmlns:a16="http://schemas.microsoft.com/office/drawing/2014/main" id="{00000000-0008-0000-0D00-00009F000000}"/>
            </a:ext>
          </a:extLst>
        </xdr:cNvPr>
        <xdr:cNvSpPr/>
      </xdr:nvSpPr>
      <xdr:spPr>
        <a:xfrm>
          <a:off x="11747500" y="573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39252</xdr:rowOff>
    </xdr:from>
    <xdr:to>
      <xdr:col>64</xdr:col>
      <xdr:colOff>73025</xdr:colOff>
      <xdr:row>29</xdr:row>
      <xdr:rowOff>51435</xdr:rowOff>
    </xdr:to>
    <xdr:cxnSp macro="">
      <xdr:nvCxnSpPr>
        <xdr:cNvPr id="160" name="直線コネクタ 159">
          <a:extLst>
            <a:ext uri="{FF2B5EF4-FFF2-40B4-BE49-F238E27FC236}">
              <a16:creationId xmlns:a16="http://schemas.microsoft.com/office/drawing/2014/main" id="{00000000-0008-0000-0D00-0000A0000000}"/>
            </a:ext>
          </a:extLst>
        </xdr:cNvPr>
        <xdr:cNvCxnSpPr/>
      </xdr:nvCxnSpPr>
      <xdr:spPr>
        <a:xfrm>
          <a:off x="11798300" y="5782827"/>
          <a:ext cx="762000" cy="1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56958</xdr:rowOff>
    </xdr:from>
    <xdr:ext cx="469744" cy="259045"/>
    <xdr:sp macro="" textlink="">
      <xdr:nvSpPr>
        <xdr:cNvPr id="161" name="n_1aveValue債務償還比率">
          <a:extLst>
            <a:ext uri="{FF2B5EF4-FFF2-40B4-BE49-F238E27FC236}">
              <a16:creationId xmlns:a16="http://schemas.microsoft.com/office/drawing/2014/main" id="{00000000-0008-0000-0D00-0000A1000000}"/>
            </a:ext>
          </a:extLst>
        </xdr:cNvPr>
        <xdr:cNvSpPr txBox="1"/>
      </xdr:nvSpPr>
      <xdr:spPr>
        <a:xfrm>
          <a:off x="13836727" y="562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19684</xdr:rowOff>
    </xdr:from>
    <xdr:ext cx="469744" cy="259045"/>
    <xdr:sp macro="" textlink="">
      <xdr:nvSpPr>
        <xdr:cNvPr id="162" name="n_2aveValue債務償還比率">
          <a:extLst>
            <a:ext uri="{FF2B5EF4-FFF2-40B4-BE49-F238E27FC236}">
              <a16:creationId xmlns:a16="http://schemas.microsoft.com/office/drawing/2014/main" id="{00000000-0008-0000-0D00-0000A2000000}"/>
            </a:ext>
          </a:extLst>
        </xdr:cNvPr>
        <xdr:cNvSpPr txBox="1"/>
      </xdr:nvSpPr>
      <xdr:spPr>
        <a:xfrm>
          <a:off x="13087427" y="593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163067</xdr:rowOff>
    </xdr:from>
    <xdr:ext cx="469744" cy="259045"/>
    <xdr:sp macro="" textlink="">
      <xdr:nvSpPr>
        <xdr:cNvPr id="163" name="n_3aveValue債務償還比率">
          <a:extLst>
            <a:ext uri="{FF2B5EF4-FFF2-40B4-BE49-F238E27FC236}">
              <a16:creationId xmlns:a16="http://schemas.microsoft.com/office/drawing/2014/main" id="{00000000-0008-0000-0D00-0000A3000000}"/>
            </a:ext>
          </a:extLst>
        </xdr:cNvPr>
        <xdr:cNvSpPr txBox="1"/>
      </xdr:nvSpPr>
      <xdr:spPr>
        <a:xfrm>
          <a:off x="12325427" y="590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129140</xdr:rowOff>
    </xdr:from>
    <xdr:ext cx="469744" cy="259045"/>
    <xdr:sp macro="" textlink="">
      <xdr:nvSpPr>
        <xdr:cNvPr id="164" name="n_4aveValue債務償還比率">
          <a:extLst>
            <a:ext uri="{FF2B5EF4-FFF2-40B4-BE49-F238E27FC236}">
              <a16:creationId xmlns:a16="http://schemas.microsoft.com/office/drawing/2014/main" id="{00000000-0008-0000-0D00-0000A4000000}"/>
            </a:ext>
          </a:extLst>
        </xdr:cNvPr>
        <xdr:cNvSpPr txBox="1"/>
      </xdr:nvSpPr>
      <xdr:spPr>
        <a:xfrm>
          <a:off x="11563427" y="587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33255</xdr:rowOff>
    </xdr:from>
    <xdr:ext cx="469744" cy="259045"/>
    <xdr:sp macro="" textlink="">
      <xdr:nvSpPr>
        <xdr:cNvPr id="165" name="n_1mainValue債務償還比率">
          <a:extLst>
            <a:ext uri="{FF2B5EF4-FFF2-40B4-BE49-F238E27FC236}">
              <a16:creationId xmlns:a16="http://schemas.microsoft.com/office/drawing/2014/main" id="{00000000-0008-0000-0D00-0000A5000000}"/>
            </a:ext>
          </a:extLst>
        </xdr:cNvPr>
        <xdr:cNvSpPr txBox="1"/>
      </xdr:nvSpPr>
      <xdr:spPr>
        <a:xfrm>
          <a:off x="13836727" y="5948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169653</xdr:rowOff>
    </xdr:from>
    <xdr:ext cx="469744" cy="259045"/>
    <xdr:sp macro="" textlink="">
      <xdr:nvSpPr>
        <xdr:cNvPr id="166" name="n_2mainValue債務償還比率">
          <a:extLst>
            <a:ext uri="{FF2B5EF4-FFF2-40B4-BE49-F238E27FC236}">
              <a16:creationId xmlns:a16="http://schemas.microsoft.com/office/drawing/2014/main" id="{00000000-0008-0000-0D00-0000A6000000}"/>
            </a:ext>
          </a:extLst>
        </xdr:cNvPr>
        <xdr:cNvSpPr txBox="1"/>
      </xdr:nvSpPr>
      <xdr:spPr>
        <a:xfrm>
          <a:off x="13087427" y="557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118762</xdr:rowOff>
    </xdr:from>
    <xdr:ext cx="469744" cy="259045"/>
    <xdr:sp macro="" textlink="">
      <xdr:nvSpPr>
        <xdr:cNvPr id="167" name="n_3mainValue債務償還比率">
          <a:extLst>
            <a:ext uri="{FF2B5EF4-FFF2-40B4-BE49-F238E27FC236}">
              <a16:creationId xmlns:a16="http://schemas.microsoft.com/office/drawing/2014/main" id="{00000000-0008-0000-0D00-0000A7000000}"/>
            </a:ext>
          </a:extLst>
        </xdr:cNvPr>
        <xdr:cNvSpPr txBox="1"/>
      </xdr:nvSpPr>
      <xdr:spPr>
        <a:xfrm>
          <a:off x="12325427" y="551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106579</xdr:rowOff>
    </xdr:from>
    <xdr:ext cx="469744" cy="259045"/>
    <xdr:sp macro="" textlink="">
      <xdr:nvSpPr>
        <xdr:cNvPr id="168" name="n_4mainValue債務償還比率">
          <a:extLst>
            <a:ext uri="{FF2B5EF4-FFF2-40B4-BE49-F238E27FC236}">
              <a16:creationId xmlns:a16="http://schemas.microsoft.com/office/drawing/2014/main" id="{00000000-0008-0000-0D00-0000A8000000}"/>
            </a:ext>
          </a:extLst>
        </xdr:cNvPr>
        <xdr:cNvSpPr txBox="1"/>
      </xdr:nvSpPr>
      <xdr:spPr>
        <a:xfrm>
          <a:off x="11563427" y="5507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00000000-0008-0000-0D00-0000A9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00000000-0008-0000-0D00-0000AA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00000000-0008-0000-0D00-0000AB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00000000-0008-0000-0D00-0000AC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00000000-0008-0000-0D00-0000AD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00000000-0008-0000-0D00-0000AE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9,277
9,245
85.39
7,897,255
7,803,056
88,483
3,279,962
5,329,601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40277</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634865" y="5693228"/>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102144</xdr:rowOff>
    </xdr:from>
    <xdr:to>
      <xdr:col>20</xdr:col>
      <xdr:colOff>38100</xdr:colOff>
      <xdr:row>39</xdr:row>
      <xdr:rowOff>32294</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746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48260</xdr:rowOff>
    </xdr:from>
    <xdr:to>
      <xdr:col>15</xdr:col>
      <xdr:colOff>101600</xdr:colOff>
      <xdr:row>38</xdr:row>
      <xdr:rowOff>149860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857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25400</xdr:rowOff>
    </xdr:from>
    <xdr:to>
      <xdr:col>10</xdr:col>
      <xdr:colOff>165100</xdr:colOff>
      <xdr:row>38</xdr:row>
      <xdr:rowOff>127000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96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156028</xdr:rowOff>
    </xdr:from>
    <xdr:to>
      <xdr:col>24</xdr:col>
      <xdr:colOff>114300</xdr:colOff>
      <xdr:row>37</xdr:row>
      <xdr:rowOff>86178</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45847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7455</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E00-00004B000000}"/>
            </a:ext>
          </a:extLst>
        </xdr:cNvPr>
        <xdr:cNvSpPr txBox="1"/>
      </xdr:nvSpPr>
      <xdr:spPr>
        <a:xfrm>
          <a:off x="4673600" y="617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131536</xdr:rowOff>
    </xdr:from>
    <xdr:to>
      <xdr:col>20</xdr:col>
      <xdr:colOff>38100</xdr:colOff>
      <xdr:row>37</xdr:row>
      <xdr:rowOff>61686</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3746500" y="630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10886</xdr:rowOff>
    </xdr:from>
    <xdr:to>
      <xdr:col>24</xdr:col>
      <xdr:colOff>63500</xdr:colOff>
      <xdr:row>37</xdr:row>
      <xdr:rowOff>35378</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3797300" y="6354536"/>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102144</xdr:rowOff>
    </xdr:from>
    <xdr:to>
      <xdr:col>15</xdr:col>
      <xdr:colOff>101600</xdr:colOff>
      <xdr:row>37</xdr:row>
      <xdr:rowOff>32294</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2857500" y="627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152944</xdr:rowOff>
    </xdr:from>
    <xdr:to>
      <xdr:col>19</xdr:col>
      <xdr:colOff>177800</xdr:colOff>
      <xdr:row>37</xdr:row>
      <xdr:rowOff>10886</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2908300" y="632514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93980</xdr:rowOff>
    </xdr:from>
    <xdr:to>
      <xdr:col>10</xdr:col>
      <xdr:colOff>165100</xdr:colOff>
      <xdr:row>37</xdr:row>
      <xdr:rowOff>24130</xdr:rowOff>
    </xdr:to>
    <xdr:sp macro="" textlink="">
      <xdr:nvSpPr>
        <xdr:cNvPr id="80" name="楕円 79">
          <a:extLst>
            <a:ext uri="{FF2B5EF4-FFF2-40B4-BE49-F238E27FC236}">
              <a16:creationId xmlns:a16="http://schemas.microsoft.com/office/drawing/2014/main" id="{00000000-0008-0000-0E00-000050000000}"/>
            </a:ext>
          </a:extLst>
        </xdr:cNvPr>
        <xdr:cNvSpPr/>
      </xdr:nvSpPr>
      <xdr:spPr>
        <a:xfrm>
          <a:off x="1968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144780</xdr:rowOff>
    </xdr:from>
    <xdr:to>
      <xdr:col>15</xdr:col>
      <xdr:colOff>50800</xdr:colOff>
      <xdr:row>36</xdr:row>
      <xdr:rowOff>152944</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a:off x="2019300" y="631698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23421</xdr:rowOff>
    </xdr:from>
    <xdr:ext cx="405111" cy="259045"/>
    <xdr:sp macro="" textlink="">
      <xdr:nvSpPr>
        <xdr:cNvPr id="82" name="n_1aveValue【道路】&#10;有形固定資産減価償却率">
          <a:extLst>
            <a:ext uri="{FF2B5EF4-FFF2-40B4-BE49-F238E27FC236}">
              <a16:creationId xmlns:a16="http://schemas.microsoft.com/office/drawing/2014/main" id="{00000000-0008-0000-0E00-000052000000}"/>
            </a:ext>
          </a:extLst>
        </xdr:cNvPr>
        <xdr:cNvSpPr txBox="1"/>
      </xdr:nvSpPr>
      <xdr:spPr>
        <a:xfrm>
          <a:off x="35820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140987</xdr:rowOff>
    </xdr:from>
    <xdr:ext cx="405111" cy="259045"/>
    <xdr:sp macro="" textlink="">
      <xdr:nvSpPr>
        <xdr:cNvPr id="83" name="n_2aveValue【道路】&#10;有形固定資産減価償却率">
          <a:extLst>
            <a:ext uri="{FF2B5EF4-FFF2-40B4-BE49-F238E27FC236}">
              <a16:creationId xmlns:a16="http://schemas.microsoft.com/office/drawing/2014/main" id="{00000000-0008-0000-0E00-000053000000}"/>
            </a:ext>
          </a:extLst>
        </xdr:cNvPr>
        <xdr:cNvSpPr txBox="1"/>
      </xdr:nvSpPr>
      <xdr:spPr>
        <a:xfrm>
          <a:off x="2705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118127</xdr:rowOff>
    </xdr:from>
    <xdr:ext cx="405111" cy="259045"/>
    <xdr:sp macro="" textlink="">
      <xdr:nvSpPr>
        <xdr:cNvPr id="84" name="n_3aveValue【道路】&#10;有形固定資産減価償却率">
          <a:extLst>
            <a:ext uri="{FF2B5EF4-FFF2-40B4-BE49-F238E27FC236}">
              <a16:creationId xmlns:a16="http://schemas.microsoft.com/office/drawing/2014/main" id="{00000000-0008-0000-0E00-000054000000}"/>
            </a:ext>
          </a:extLst>
        </xdr:cNvPr>
        <xdr:cNvSpPr txBox="1"/>
      </xdr:nvSpPr>
      <xdr:spPr>
        <a:xfrm>
          <a:off x="1816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127199</xdr:rowOff>
    </xdr:from>
    <xdr:ext cx="405111" cy="259045"/>
    <xdr:sp macro="" textlink="">
      <xdr:nvSpPr>
        <xdr:cNvPr id="85" name="n_4aveValue【道路】&#10;有形固定資産減価償却率">
          <a:extLst>
            <a:ext uri="{FF2B5EF4-FFF2-40B4-BE49-F238E27FC236}">
              <a16:creationId xmlns:a16="http://schemas.microsoft.com/office/drawing/2014/main" id="{00000000-0008-0000-0E00-000055000000}"/>
            </a:ext>
          </a:extLst>
        </xdr:cNvPr>
        <xdr:cNvSpPr txBox="1"/>
      </xdr:nvSpPr>
      <xdr:spPr>
        <a:xfrm>
          <a:off x="927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78213</xdr:rowOff>
    </xdr:from>
    <xdr:ext cx="405111" cy="259045"/>
    <xdr:sp macro="" textlink="">
      <xdr:nvSpPr>
        <xdr:cNvPr id="86" name="n_1mainValue【道路】&#10;有形固定資産減価償却率">
          <a:extLst>
            <a:ext uri="{FF2B5EF4-FFF2-40B4-BE49-F238E27FC236}">
              <a16:creationId xmlns:a16="http://schemas.microsoft.com/office/drawing/2014/main" id="{00000000-0008-0000-0E00-000056000000}"/>
            </a:ext>
          </a:extLst>
        </xdr:cNvPr>
        <xdr:cNvSpPr txBox="1"/>
      </xdr:nvSpPr>
      <xdr:spPr>
        <a:xfrm>
          <a:off x="35820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48821</xdr:rowOff>
    </xdr:from>
    <xdr:ext cx="405111" cy="259045"/>
    <xdr:sp macro="" textlink="">
      <xdr:nvSpPr>
        <xdr:cNvPr id="87" name="n_2mainValue【道路】&#10;有形固定資産減価償却率">
          <a:extLst>
            <a:ext uri="{FF2B5EF4-FFF2-40B4-BE49-F238E27FC236}">
              <a16:creationId xmlns:a16="http://schemas.microsoft.com/office/drawing/2014/main" id="{00000000-0008-0000-0E00-000057000000}"/>
            </a:ext>
          </a:extLst>
        </xdr:cNvPr>
        <xdr:cNvSpPr txBox="1"/>
      </xdr:nvSpPr>
      <xdr:spPr>
        <a:xfrm>
          <a:off x="2705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40657</xdr:rowOff>
    </xdr:from>
    <xdr:ext cx="405111" cy="259045"/>
    <xdr:sp macro="" textlink="">
      <xdr:nvSpPr>
        <xdr:cNvPr id="88" name="n_3mainValue【道路】&#10;有形固定資産減価償却率">
          <a:extLst>
            <a:ext uri="{FF2B5EF4-FFF2-40B4-BE49-F238E27FC236}">
              <a16:creationId xmlns:a16="http://schemas.microsoft.com/office/drawing/2014/main" id="{00000000-0008-0000-0E00-000058000000}"/>
            </a:ext>
          </a:extLst>
        </xdr:cNvPr>
        <xdr:cNvSpPr txBox="1"/>
      </xdr:nvSpPr>
      <xdr:spPr>
        <a:xfrm>
          <a:off x="1816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E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70051</xdr:rowOff>
    </xdr:from>
    <xdr:to>
      <xdr:col>54</xdr:col>
      <xdr:colOff>189865</xdr:colOff>
      <xdr:row>42</xdr:row>
      <xdr:rowOff>26956</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flipV="1">
          <a:off x="10476865" y="5727901"/>
          <a:ext cx="0" cy="149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30783</xdr:rowOff>
    </xdr:from>
    <xdr:ext cx="469744" cy="259045"/>
    <xdr:sp macro="" textlink="">
      <xdr:nvSpPr>
        <xdr:cNvPr id="113" name="【道路】&#10;一人当たり延長最小値テキスト">
          <a:extLst>
            <a:ext uri="{FF2B5EF4-FFF2-40B4-BE49-F238E27FC236}">
              <a16:creationId xmlns:a16="http://schemas.microsoft.com/office/drawing/2014/main" id="{00000000-0008-0000-0E00-000071000000}"/>
            </a:ext>
          </a:extLst>
        </xdr:cNvPr>
        <xdr:cNvSpPr txBox="1"/>
      </xdr:nvSpPr>
      <xdr:spPr>
        <a:xfrm>
          <a:off x="10515600" y="723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26956</xdr:rowOff>
    </xdr:from>
    <xdr:to>
      <xdr:col>55</xdr:col>
      <xdr:colOff>88900</xdr:colOff>
      <xdr:row>42</xdr:row>
      <xdr:rowOff>26956</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10388600" y="72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16728</xdr:rowOff>
    </xdr:from>
    <xdr:ext cx="599010" cy="259045"/>
    <xdr:sp macro="" textlink="">
      <xdr:nvSpPr>
        <xdr:cNvPr id="115" name="【道路】&#10;一人当たり延長最大値テキスト">
          <a:extLst>
            <a:ext uri="{FF2B5EF4-FFF2-40B4-BE49-F238E27FC236}">
              <a16:creationId xmlns:a16="http://schemas.microsoft.com/office/drawing/2014/main" id="{00000000-0008-0000-0E00-000073000000}"/>
            </a:ext>
          </a:extLst>
        </xdr:cNvPr>
        <xdr:cNvSpPr txBox="1"/>
      </xdr:nvSpPr>
      <xdr:spPr>
        <a:xfrm>
          <a:off x="10515600" y="55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70051</xdr:rowOff>
    </xdr:from>
    <xdr:to>
      <xdr:col>55</xdr:col>
      <xdr:colOff>88900</xdr:colOff>
      <xdr:row>33</xdr:row>
      <xdr:rowOff>70051</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572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117954</xdr:rowOff>
    </xdr:from>
    <xdr:ext cx="534377" cy="259045"/>
    <xdr:sp macro="" textlink="">
      <xdr:nvSpPr>
        <xdr:cNvPr id="117" name="【道路】&#10;一人当たり延長平均値テキスト">
          <a:extLst>
            <a:ext uri="{FF2B5EF4-FFF2-40B4-BE49-F238E27FC236}">
              <a16:creationId xmlns:a16="http://schemas.microsoft.com/office/drawing/2014/main" id="{00000000-0008-0000-0E00-000075000000}"/>
            </a:ext>
          </a:extLst>
        </xdr:cNvPr>
        <xdr:cNvSpPr txBox="1"/>
      </xdr:nvSpPr>
      <xdr:spPr>
        <a:xfrm>
          <a:off x="10515600" y="6804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95077</xdr:rowOff>
    </xdr:from>
    <xdr:to>
      <xdr:col>55</xdr:col>
      <xdr:colOff>50800</xdr:colOff>
      <xdr:row>41</xdr:row>
      <xdr:rowOff>25227</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10426700" y="695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56635</xdr:rowOff>
    </xdr:from>
    <xdr:to>
      <xdr:col>50</xdr:col>
      <xdr:colOff>165100</xdr:colOff>
      <xdr:row>40</xdr:row>
      <xdr:rowOff>158235</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9588500" y="691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111323</xdr:rowOff>
    </xdr:from>
    <xdr:to>
      <xdr:col>46</xdr:col>
      <xdr:colOff>38100</xdr:colOff>
      <xdr:row>41</xdr:row>
      <xdr:rowOff>41473</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8699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104972</xdr:rowOff>
    </xdr:from>
    <xdr:to>
      <xdr:col>41</xdr:col>
      <xdr:colOff>101600</xdr:colOff>
      <xdr:row>41</xdr:row>
      <xdr:rowOff>35122</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7810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121016</xdr:rowOff>
    </xdr:from>
    <xdr:to>
      <xdr:col>36</xdr:col>
      <xdr:colOff>165100</xdr:colOff>
      <xdr:row>41</xdr:row>
      <xdr:rowOff>51166</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921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147606</xdr:rowOff>
    </xdr:from>
    <xdr:to>
      <xdr:col>55</xdr:col>
      <xdr:colOff>50800</xdr:colOff>
      <xdr:row>42</xdr:row>
      <xdr:rowOff>77756</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10426700" y="717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62533</xdr:rowOff>
    </xdr:from>
    <xdr:ext cx="469744" cy="259045"/>
    <xdr:sp macro="" textlink="">
      <xdr:nvSpPr>
        <xdr:cNvPr id="129" name="【道路】&#10;一人当たり延長該当値テキスト">
          <a:extLst>
            <a:ext uri="{FF2B5EF4-FFF2-40B4-BE49-F238E27FC236}">
              <a16:creationId xmlns:a16="http://schemas.microsoft.com/office/drawing/2014/main" id="{00000000-0008-0000-0E00-000081000000}"/>
            </a:ext>
          </a:extLst>
        </xdr:cNvPr>
        <xdr:cNvSpPr txBox="1"/>
      </xdr:nvSpPr>
      <xdr:spPr>
        <a:xfrm>
          <a:off x="10515600" y="7091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149728</xdr:rowOff>
    </xdr:from>
    <xdr:to>
      <xdr:col>50</xdr:col>
      <xdr:colOff>165100</xdr:colOff>
      <xdr:row>42</xdr:row>
      <xdr:rowOff>79878</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9588500" y="717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26956</xdr:rowOff>
    </xdr:from>
    <xdr:to>
      <xdr:col>55</xdr:col>
      <xdr:colOff>0</xdr:colOff>
      <xdr:row>42</xdr:row>
      <xdr:rowOff>29078</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9639300" y="7227856"/>
          <a:ext cx="8382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150677</xdr:rowOff>
    </xdr:from>
    <xdr:to>
      <xdr:col>46</xdr:col>
      <xdr:colOff>38100</xdr:colOff>
      <xdr:row>42</xdr:row>
      <xdr:rowOff>80827</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8699500" y="718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29078</xdr:rowOff>
    </xdr:from>
    <xdr:to>
      <xdr:col>50</xdr:col>
      <xdr:colOff>114300</xdr:colOff>
      <xdr:row>42</xdr:row>
      <xdr:rowOff>30027</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8750300" y="7229978"/>
          <a:ext cx="889000" cy="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98510</xdr:rowOff>
    </xdr:from>
    <xdr:to>
      <xdr:col>41</xdr:col>
      <xdr:colOff>101600</xdr:colOff>
      <xdr:row>41</xdr:row>
      <xdr:rowOff>28660</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7810500" y="695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149310</xdr:rowOff>
    </xdr:from>
    <xdr:to>
      <xdr:col>45</xdr:col>
      <xdr:colOff>177800</xdr:colOff>
      <xdr:row>42</xdr:row>
      <xdr:rowOff>30027</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a:off x="7861300" y="7007310"/>
          <a:ext cx="889000" cy="22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3312</xdr:rowOff>
    </xdr:from>
    <xdr:ext cx="534377" cy="259045"/>
    <xdr:sp macro="" textlink="">
      <xdr:nvSpPr>
        <xdr:cNvPr id="136" name="n_1aveValue【道路】&#10;一人当たり延長">
          <a:extLst>
            <a:ext uri="{FF2B5EF4-FFF2-40B4-BE49-F238E27FC236}">
              <a16:creationId xmlns:a16="http://schemas.microsoft.com/office/drawing/2014/main" id="{00000000-0008-0000-0E00-000088000000}"/>
            </a:ext>
          </a:extLst>
        </xdr:cNvPr>
        <xdr:cNvSpPr txBox="1"/>
      </xdr:nvSpPr>
      <xdr:spPr>
        <a:xfrm>
          <a:off x="9359411" y="668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58000</xdr:rowOff>
    </xdr:from>
    <xdr:ext cx="534377" cy="259045"/>
    <xdr:sp macro="" textlink="">
      <xdr:nvSpPr>
        <xdr:cNvPr id="137" name="n_2aveValue【道路】&#10;一人当たり延長">
          <a:extLst>
            <a:ext uri="{FF2B5EF4-FFF2-40B4-BE49-F238E27FC236}">
              <a16:creationId xmlns:a16="http://schemas.microsoft.com/office/drawing/2014/main" id="{00000000-0008-0000-0E00-000089000000}"/>
            </a:ext>
          </a:extLst>
        </xdr:cNvPr>
        <xdr:cNvSpPr txBox="1"/>
      </xdr:nvSpPr>
      <xdr:spPr>
        <a:xfrm>
          <a:off x="84831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26249</xdr:rowOff>
    </xdr:from>
    <xdr:ext cx="534377" cy="259045"/>
    <xdr:sp macro="" textlink="">
      <xdr:nvSpPr>
        <xdr:cNvPr id="138" name="n_3aveValue【道路】&#10;一人当たり延長">
          <a:extLst>
            <a:ext uri="{FF2B5EF4-FFF2-40B4-BE49-F238E27FC236}">
              <a16:creationId xmlns:a16="http://schemas.microsoft.com/office/drawing/2014/main" id="{00000000-0008-0000-0E00-00008A000000}"/>
            </a:ext>
          </a:extLst>
        </xdr:cNvPr>
        <xdr:cNvSpPr txBox="1"/>
      </xdr:nvSpPr>
      <xdr:spPr>
        <a:xfrm>
          <a:off x="7594111" y="705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67693</xdr:rowOff>
    </xdr:from>
    <xdr:ext cx="534377" cy="259045"/>
    <xdr:sp macro="" textlink="">
      <xdr:nvSpPr>
        <xdr:cNvPr id="139" name="n_4aveValue【道路】&#10;一人当たり延長">
          <a:extLst>
            <a:ext uri="{FF2B5EF4-FFF2-40B4-BE49-F238E27FC236}">
              <a16:creationId xmlns:a16="http://schemas.microsoft.com/office/drawing/2014/main" id="{00000000-0008-0000-0E00-00008B000000}"/>
            </a:ext>
          </a:extLst>
        </xdr:cNvPr>
        <xdr:cNvSpPr txBox="1"/>
      </xdr:nvSpPr>
      <xdr:spPr>
        <a:xfrm>
          <a:off x="6705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71005</xdr:rowOff>
    </xdr:from>
    <xdr:ext cx="469744" cy="259045"/>
    <xdr:sp macro="" textlink="">
      <xdr:nvSpPr>
        <xdr:cNvPr id="140" name="n_1mainValue【道路】&#10;一人当たり延長">
          <a:extLst>
            <a:ext uri="{FF2B5EF4-FFF2-40B4-BE49-F238E27FC236}">
              <a16:creationId xmlns:a16="http://schemas.microsoft.com/office/drawing/2014/main" id="{00000000-0008-0000-0E00-00008C000000}"/>
            </a:ext>
          </a:extLst>
        </xdr:cNvPr>
        <xdr:cNvSpPr txBox="1"/>
      </xdr:nvSpPr>
      <xdr:spPr>
        <a:xfrm>
          <a:off x="9391727" y="7271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71954</xdr:rowOff>
    </xdr:from>
    <xdr:ext cx="469744" cy="259045"/>
    <xdr:sp macro="" textlink="">
      <xdr:nvSpPr>
        <xdr:cNvPr id="141" name="n_2mainValue【道路】&#10;一人当たり延長">
          <a:extLst>
            <a:ext uri="{FF2B5EF4-FFF2-40B4-BE49-F238E27FC236}">
              <a16:creationId xmlns:a16="http://schemas.microsoft.com/office/drawing/2014/main" id="{00000000-0008-0000-0E00-00008D000000}"/>
            </a:ext>
          </a:extLst>
        </xdr:cNvPr>
        <xdr:cNvSpPr txBox="1"/>
      </xdr:nvSpPr>
      <xdr:spPr>
        <a:xfrm>
          <a:off x="8515427" y="7272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45187</xdr:rowOff>
    </xdr:from>
    <xdr:ext cx="534377" cy="259045"/>
    <xdr:sp macro="" textlink="">
      <xdr:nvSpPr>
        <xdr:cNvPr id="142" name="n_3mainValue【道路】&#10;一人当たり延長">
          <a:extLst>
            <a:ext uri="{FF2B5EF4-FFF2-40B4-BE49-F238E27FC236}">
              <a16:creationId xmlns:a16="http://schemas.microsoft.com/office/drawing/2014/main" id="{00000000-0008-0000-0E00-00008E000000}"/>
            </a:ext>
          </a:extLst>
        </xdr:cNvPr>
        <xdr:cNvSpPr txBox="1"/>
      </xdr:nvSpPr>
      <xdr:spPr>
        <a:xfrm>
          <a:off x="7594111" y="673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00000000-0008-0000-0E00-000091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00000000-0008-0000-0E00-000099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a:extLst>
            <a:ext uri="{FF2B5EF4-FFF2-40B4-BE49-F238E27FC236}">
              <a16:creationId xmlns:a16="http://schemas.microsoft.com/office/drawing/2014/main" id="{00000000-0008-0000-0E00-0000A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64</xdr:row>
      <xdr:rowOff>48985</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flipV="1">
          <a:off x="4634865" y="9501596"/>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405111" cy="259045"/>
    <xdr:sp macro="" textlink="">
      <xdr:nvSpPr>
        <xdr:cNvPr id="169" name="【橋りょう・トンネル】&#10;有形固定資産減価償却率最小値テキスト">
          <a:extLst>
            <a:ext uri="{FF2B5EF4-FFF2-40B4-BE49-F238E27FC236}">
              <a16:creationId xmlns:a16="http://schemas.microsoft.com/office/drawing/2014/main" id="{00000000-0008-0000-0E00-0000A9000000}"/>
            </a:ext>
          </a:extLst>
        </xdr:cNvPr>
        <xdr:cNvSpPr txBox="1"/>
      </xdr:nvSpPr>
      <xdr:spPr>
        <a:xfrm>
          <a:off x="4673600"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71" name="【橋りょう・トンネル】&#10;有形固定資産減価償却率最大値テキスト">
          <a:extLst>
            <a:ext uri="{FF2B5EF4-FFF2-40B4-BE49-F238E27FC236}">
              <a16:creationId xmlns:a16="http://schemas.microsoft.com/office/drawing/2014/main" id="{00000000-0008-0000-0E00-0000AB000000}"/>
            </a:ext>
          </a:extLst>
        </xdr:cNvPr>
        <xdr:cNvSpPr txBox="1"/>
      </xdr:nvSpPr>
      <xdr:spPr>
        <a:xfrm>
          <a:off x="4673600" y="927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4546600" y="950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96174</xdr:rowOff>
    </xdr:from>
    <xdr:ext cx="405111" cy="259045"/>
    <xdr:sp macro="" textlink="">
      <xdr:nvSpPr>
        <xdr:cNvPr id="173" name="【橋りょう・トンネル】&#10;有形固定資産減価償却率平均値テキスト">
          <a:extLst>
            <a:ext uri="{FF2B5EF4-FFF2-40B4-BE49-F238E27FC236}">
              <a16:creationId xmlns:a16="http://schemas.microsoft.com/office/drawing/2014/main" id="{00000000-0008-0000-0E00-0000AD000000}"/>
            </a:ext>
          </a:extLst>
        </xdr:cNvPr>
        <xdr:cNvSpPr txBox="1"/>
      </xdr:nvSpPr>
      <xdr:spPr>
        <a:xfrm>
          <a:off x="4673600" y="1021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73297</xdr:rowOff>
    </xdr:from>
    <xdr:to>
      <xdr:col>24</xdr:col>
      <xdr:colOff>114300</xdr:colOff>
      <xdr:row>61</xdr:row>
      <xdr:rowOff>3447</xdr:rowOff>
    </xdr:to>
    <xdr:sp macro="" textlink="">
      <xdr:nvSpPr>
        <xdr:cNvPr id="174" name="フローチャート: 判断 173">
          <a:extLst>
            <a:ext uri="{FF2B5EF4-FFF2-40B4-BE49-F238E27FC236}">
              <a16:creationId xmlns:a16="http://schemas.microsoft.com/office/drawing/2014/main" id="{00000000-0008-0000-0E00-0000AE000000}"/>
            </a:ext>
          </a:extLst>
        </xdr:cNvPr>
        <xdr:cNvSpPr/>
      </xdr:nvSpPr>
      <xdr:spPr>
        <a:xfrm>
          <a:off x="4584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37374</xdr:rowOff>
    </xdr:from>
    <xdr:to>
      <xdr:col>20</xdr:col>
      <xdr:colOff>38100</xdr:colOff>
      <xdr:row>60</xdr:row>
      <xdr:rowOff>138974</xdr:rowOff>
    </xdr:to>
    <xdr:sp macro="" textlink="">
      <xdr:nvSpPr>
        <xdr:cNvPr id="175" name="フローチャート: 判断 174">
          <a:extLst>
            <a:ext uri="{FF2B5EF4-FFF2-40B4-BE49-F238E27FC236}">
              <a16:creationId xmlns:a16="http://schemas.microsoft.com/office/drawing/2014/main" id="{00000000-0008-0000-0E00-0000AF000000}"/>
            </a:ext>
          </a:extLst>
        </xdr:cNvPr>
        <xdr:cNvSpPr/>
      </xdr:nvSpPr>
      <xdr:spPr>
        <a:xfrm>
          <a:off x="3746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22678</xdr:rowOff>
    </xdr:from>
    <xdr:to>
      <xdr:col>15</xdr:col>
      <xdr:colOff>101600</xdr:colOff>
      <xdr:row>60</xdr:row>
      <xdr:rowOff>124278</xdr:rowOff>
    </xdr:to>
    <xdr:sp macro="" textlink="">
      <xdr:nvSpPr>
        <xdr:cNvPr id="176" name="フローチャート: 判断 175">
          <a:extLst>
            <a:ext uri="{FF2B5EF4-FFF2-40B4-BE49-F238E27FC236}">
              <a16:creationId xmlns:a16="http://schemas.microsoft.com/office/drawing/2014/main" id="{00000000-0008-0000-0E00-0000B0000000}"/>
            </a:ext>
          </a:extLst>
        </xdr:cNvPr>
        <xdr:cNvSpPr/>
      </xdr:nvSpPr>
      <xdr:spPr>
        <a:xfrm>
          <a:off x="2857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120650</xdr:rowOff>
    </xdr:from>
    <xdr:to>
      <xdr:col>6</xdr:col>
      <xdr:colOff>38100</xdr:colOff>
      <xdr:row>60</xdr:row>
      <xdr:rowOff>50800</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107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E00-0000B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E00-0000B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E00-0000B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99423</xdr:rowOff>
    </xdr:from>
    <xdr:to>
      <xdr:col>24</xdr:col>
      <xdr:colOff>114300</xdr:colOff>
      <xdr:row>61</xdr:row>
      <xdr:rowOff>29573</xdr:rowOff>
    </xdr:to>
    <xdr:sp macro="" textlink="">
      <xdr:nvSpPr>
        <xdr:cNvPr id="184" name="楕円 183">
          <a:extLst>
            <a:ext uri="{FF2B5EF4-FFF2-40B4-BE49-F238E27FC236}">
              <a16:creationId xmlns:a16="http://schemas.microsoft.com/office/drawing/2014/main" id="{00000000-0008-0000-0E00-0000B8000000}"/>
            </a:ext>
          </a:extLst>
        </xdr:cNvPr>
        <xdr:cNvSpPr/>
      </xdr:nvSpPr>
      <xdr:spPr>
        <a:xfrm>
          <a:off x="4584700" y="10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77850</xdr:rowOff>
    </xdr:from>
    <xdr:ext cx="405111" cy="259045"/>
    <xdr:sp macro="" textlink="">
      <xdr:nvSpPr>
        <xdr:cNvPr id="185" name="【橋りょう・トンネル】&#10;有形固定資産減価償却率該当値テキスト">
          <a:extLst>
            <a:ext uri="{FF2B5EF4-FFF2-40B4-BE49-F238E27FC236}">
              <a16:creationId xmlns:a16="http://schemas.microsoft.com/office/drawing/2014/main" id="{00000000-0008-0000-0E00-0000B9000000}"/>
            </a:ext>
          </a:extLst>
        </xdr:cNvPr>
        <xdr:cNvSpPr txBox="1"/>
      </xdr:nvSpPr>
      <xdr:spPr>
        <a:xfrm>
          <a:off x="4673600" y="1036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74930</xdr:rowOff>
    </xdr:from>
    <xdr:to>
      <xdr:col>20</xdr:col>
      <xdr:colOff>38100</xdr:colOff>
      <xdr:row>61</xdr:row>
      <xdr:rowOff>5080</xdr:rowOff>
    </xdr:to>
    <xdr:sp macro="" textlink="">
      <xdr:nvSpPr>
        <xdr:cNvPr id="186" name="楕円 185">
          <a:extLst>
            <a:ext uri="{FF2B5EF4-FFF2-40B4-BE49-F238E27FC236}">
              <a16:creationId xmlns:a16="http://schemas.microsoft.com/office/drawing/2014/main" id="{00000000-0008-0000-0E00-0000BA000000}"/>
            </a:ext>
          </a:extLst>
        </xdr:cNvPr>
        <xdr:cNvSpPr/>
      </xdr:nvSpPr>
      <xdr:spPr>
        <a:xfrm>
          <a:off x="3746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125730</xdr:rowOff>
    </xdr:from>
    <xdr:to>
      <xdr:col>24</xdr:col>
      <xdr:colOff>63500</xdr:colOff>
      <xdr:row>60</xdr:row>
      <xdr:rowOff>150223</xdr:rowOff>
    </xdr:to>
    <xdr:cxnSp macro="">
      <xdr:nvCxnSpPr>
        <xdr:cNvPr id="187" name="直線コネクタ 186">
          <a:extLst>
            <a:ext uri="{FF2B5EF4-FFF2-40B4-BE49-F238E27FC236}">
              <a16:creationId xmlns:a16="http://schemas.microsoft.com/office/drawing/2014/main" id="{00000000-0008-0000-0E00-0000BB000000}"/>
            </a:ext>
          </a:extLst>
        </xdr:cNvPr>
        <xdr:cNvCxnSpPr/>
      </xdr:nvCxnSpPr>
      <xdr:spPr>
        <a:xfrm>
          <a:off x="3797300" y="1041273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50437</xdr:rowOff>
    </xdr:from>
    <xdr:to>
      <xdr:col>15</xdr:col>
      <xdr:colOff>101600</xdr:colOff>
      <xdr:row>60</xdr:row>
      <xdr:rowOff>152037</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2857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101237</xdr:rowOff>
    </xdr:from>
    <xdr:to>
      <xdr:col>19</xdr:col>
      <xdr:colOff>177800</xdr:colOff>
      <xdr:row>60</xdr:row>
      <xdr:rowOff>125730</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a:off x="2908300" y="1038823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81462</xdr:rowOff>
    </xdr:from>
    <xdr:to>
      <xdr:col>10</xdr:col>
      <xdr:colOff>165100</xdr:colOff>
      <xdr:row>61</xdr:row>
      <xdr:rowOff>11612</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19685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101237</xdr:rowOff>
    </xdr:from>
    <xdr:to>
      <xdr:col>15</xdr:col>
      <xdr:colOff>50800</xdr:colOff>
      <xdr:row>60</xdr:row>
      <xdr:rowOff>132262</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flipV="1">
          <a:off x="2019300" y="1038823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155501</xdr:rowOff>
    </xdr:from>
    <xdr:ext cx="405111" cy="259045"/>
    <xdr:sp macro="" textlink="">
      <xdr:nvSpPr>
        <xdr:cNvPr id="192" name="n_1aveValue【橋りょう・トンネル】&#10;有形固定資産減価償却率">
          <a:extLst>
            <a:ext uri="{FF2B5EF4-FFF2-40B4-BE49-F238E27FC236}">
              <a16:creationId xmlns:a16="http://schemas.microsoft.com/office/drawing/2014/main" id="{00000000-0008-0000-0E00-0000C0000000}"/>
            </a:ext>
          </a:extLst>
        </xdr:cNvPr>
        <xdr:cNvSpPr txBox="1"/>
      </xdr:nvSpPr>
      <xdr:spPr>
        <a:xfrm>
          <a:off x="35820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140805</xdr:rowOff>
    </xdr:from>
    <xdr:ext cx="405111" cy="259045"/>
    <xdr:sp macro="" textlink="">
      <xdr:nvSpPr>
        <xdr:cNvPr id="193" name="n_2aveValue【橋りょう・トンネル】&#10;有形固定資産減価償却率">
          <a:extLst>
            <a:ext uri="{FF2B5EF4-FFF2-40B4-BE49-F238E27FC236}">
              <a16:creationId xmlns:a16="http://schemas.microsoft.com/office/drawing/2014/main" id="{00000000-0008-0000-0E00-0000C1000000}"/>
            </a:ext>
          </a:extLst>
        </xdr:cNvPr>
        <xdr:cNvSpPr txBox="1"/>
      </xdr:nvSpPr>
      <xdr:spPr>
        <a:xfrm>
          <a:off x="2705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99984</xdr:rowOff>
    </xdr:from>
    <xdr:ext cx="405111" cy="259045"/>
    <xdr:sp macro="" textlink="">
      <xdr:nvSpPr>
        <xdr:cNvPr id="194" name="n_3aveValue【橋りょう・トンネル】&#10;有形固定資産減価償却率">
          <a:extLst>
            <a:ext uri="{FF2B5EF4-FFF2-40B4-BE49-F238E27FC236}">
              <a16:creationId xmlns:a16="http://schemas.microsoft.com/office/drawing/2014/main" id="{00000000-0008-0000-0E00-0000C2000000}"/>
            </a:ext>
          </a:extLst>
        </xdr:cNvPr>
        <xdr:cNvSpPr txBox="1"/>
      </xdr:nvSpPr>
      <xdr:spPr>
        <a:xfrm>
          <a:off x="1816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67327</xdr:rowOff>
    </xdr:from>
    <xdr:ext cx="405111" cy="259045"/>
    <xdr:sp macro="" textlink="">
      <xdr:nvSpPr>
        <xdr:cNvPr id="195" name="n_4aveValue【橋りょう・トンネル】&#10;有形固定資産減価償却率">
          <a:extLst>
            <a:ext uri="{FF2B5EF4-FFF2-40B4-BE49-F238E27FC236}">
              <a16:creationId xmlns:a16="http://schemas.microsoft.com/office/drawing/2014/main" id="{00000000-0008-0000-0E00-0000C3000000}"/>
            </a:ext>
          </a:extLst>
        </xdr:cNvPr>
        <xdr:cNvSpPr txBox="1"/>
      </xdr:nvSpPr>
      <xdr:spPr>
        <a:xfrm>
          <a:off x="927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167657</xdr:rowOff>
    </xdr:from>
    <xdr:ext cx="405111" cy="259045"/>
    <xdr:sp macro="" textlink="">
      <xdr:nvSpPr>
        <xdr:cNvPr id="196" name="n_1mainValue【橋りょう・トンネル】&#10;有形固定資産減価償却率">
          <a:extLst>
            <a:ext uri="{FF2B5EF4-FFF2-40B4-BE49-F238E27FC236}">
              <a16:creationId xmlns:a16="http://schemas.microsoft.com/office/drawing/2014/main" id="{00000000-0008-0000-0E00-0000C4000000}"/>
            </a:ext>
          </a:extLst>
        </xdr:cNvPr>
        <xdr:cNvSpPr txBox="1"/>
      </xdr:nvSpPr>
      <xdr:spPr>
        <a:xfrm>
          <a:off x="35820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143164</xdr:rowOff>
    </xdr:from>
    <xdr:ext cx="405111" cy="259045"/>
    <xdr:sp macro="" textlink="">
      <xdr:nvSpPr>
        <xdr:cNvPr id="197" name="n_2main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2705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2739</xdr:rowOff>
    </xdr:from>
    <xdr:ext cx="405111" cy="259045"/>
    <xdr:sp macro="" textlink="">
      <xdr:nvSpPr>
        <xdr:cNvPr id="198" name="n_3main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181674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a:extLst>
            <a:ext uri="{FF2B5EF4-FFF2-40B4-BE49-F238E27FC236}">
              <a16:creationId xmlns:a16="http://schemas.microsoft.com/office/drawing/2014/main" id="{00000000-0008-0000-0E00-0000C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a:extLst>
            <a:ext uri="{FF2B5EF4-FFF2-40B4-BE49-F238E27FC236}">
              <a16:creationId xmlns:a16="http://schemas.microsoft.com/office/drawing/2014/main" id="{00000000-0008-0000-0E00-0000C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a:extLst>
            <a:ext uri="{FF2B5EF4-FFF2-40B4-BE49-F238E27FC236}">
              <a16:creationId xmlns:a16="http://schemas.microsoft.com/office/drawing/2014/main" id="{00000000-0008-0000-0E00-0000C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a:extLst>
            <a:ext uri="{FF2B5EF4-FFF2-40B4-BE49-F238E27FC236}">
              <a16:creationId xmlns:a16="http://schemas.microsoft.com/office/drawing/2014/main" id="{00000000-0008-0000-0E00-0000C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a:extLst>
            <a:ext uri="{FF2B5EF4-FFF2-40B4-BE49-F238E27FC236}">
              <a16:creationId xmlns:a16="http://schemas.microsoft.com/office/drawing/2014/main" id="{00000000-0008-0000-0E00-0000C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a:extLst>
            <a:ext uri="{FF2B5EF4-FFF2-40B4-BE49-F238E27FC236}">
              <a16:creationId xmlns:a16="http://schemas.microsoft.com/office/drawing/2014/main" id="{00000000-0008-0000-0E00-0000C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a:extLst>
            <a:ext uri="{FF2B5EF4-FFF2-40B4-BE49-F238E27FC236}">
              <a16:creationId xmlns:a16="http://schemas.microsoft.com/office/drawing/2014/main" id="{00000000-0008-0000-0E00-0000C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a:extLst>
            <a:ext uri="{FF2B5EF4-FFF2-40B4-BE49-F238E27FC236}">
              <a16:creationId xmlns:a16="http://schemas.microsoft.com/office/drawing/2014/main" id="{00000000-0008-0000-0E00-0000D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a:extLst>
            <a:ext uri="{FF2B5EF4-FFF2-40B4-BE49-F238E27FC236}">
              <a16:creationId xmlns:a16="http://schemas.microsoft.com/office/drawing/2014/main" id="{00000000-0008-0000-0E00-0000D1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a:extLst>
            <a:ext uri="{FF2B5EF4-FFF2-40B4-BE49-F238E27FC236}">
              <a16:creationId xmlns:a16="http://schemas.microsoft.com/office/drawing/2014/main" id="{00000000-0008-0000-0E00-0000D3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a:extLst>
            <a:ext uri="{FF2B5EF4-FFF2-40B4-BE49-F238E27FC236}">
              <a16:creationId xmlns:a16="http://schemas.microsoft.com/office/drawing/2014/main" id="{00000000-0008-0000-0E00-0000D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39687</xdr:rowOff>
    </xdr:from>
    <xdr:to>
      <xdr:col>54</xdr:col>
      <xdr:colOff>189865</xdr:colOff>
      <xdr:row>64</xdr:row>
      <xdr:rowOff>71765</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flipV="1">
          <a:off x="10476865" y="9469437"/>
          <a:ext cx="0" cy="1575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75592</xdr:rowOff>
    </xdr:from>
    <xdr:ext cx="534377" cy="259045"/>
    <xdr:sp macro="" textlink="">
      <xdr:nvSpPr>
        <xdr:cNvPr id="223" name="【橋りょう・トンネル】&#10;一人当たり有形固定資産（償却資産）額最小値テキスト">
          <a:extLst>
            <a:ext uri="{FF2B5EF4-FFF2-40B4-BE49-F238E27FC236}">
              <a16:creationId xmlns:a16="http://schemas.microsoft.com/office/drawing/2014/main" id="{00000000-0008-0000-0E00-0000DF000000}"/>
            </a:ext>
          </a:extLst>
        </xdr:cNvPr>
        <xdr:cNvSpPr txBox="1"/>
      </xdr:nvSpPr>
      <xdr:spPr>
        <a:xfrm>
          <a:off x="10515600" y="1104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71765</xdr:rowOff>
    </xdr:from>
    <xdr:to>
      <xdr:col>55</xdr:col>
      <xdr:colOff>88900</xdr:colOff>
      <xdr:row>64</xdr:row>
      <xdr:rowOff>71765</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10388600" y="11044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157814</xdr:rowOff>
    </xdr:from>
    <xdr:ext cx="690189" cy="259045"/>
    <xdr:sp macro="" textlink="">
      <xdr:nvSpPr>
        <xdr:cNvPr id="225" name="【橋りょう・トンネル】&#10;一人当たり有形固定資産（償却資産）額最大値テキスト">
          <a:extLst>
            <a:ext uri="{FF2B5EF4-FFF2-40B4-BE49-F238E27FC236}">
              <a16:creationId xmlns:a16="http://schemas.microsoft.com/office/drawing/2014/main" id="{00000000-0008-0000-0E00-0000E1000000}"/>
            </a:ext>
          </a:extLst>
        </xdr:cNvPr>
        <xdr:cNvSpPr txBox="1"/>
      </xdr:nvSpPr>
      <xdr:spPr>
        <a:xfrm>
          <a:off x="10515600" y="9244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39687</xdr:rowOff>
    </xdr:from>
    <xdr:to>
      <xdr:col>55</xdr:col>
      <xdr:colOff>88900</xdr:colOff>
      <xdr:row>55</xdr:row>
      <xdr:rowOff>39687</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10388600" y="946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35958</xdr:rowOff>
    </xdr:from>
    <xdr:ext cx="599010" cy="259045"/>
    <xdr:sp macro="" textlink="">
      <xdr:nvSpPr>
        <xdr:cNvPr id="227" name="【橋りょう・トンネル】&#10;一人当たり有形固定資産（償却資産）額平均値テキスト">
          <a:extLst>
            <a:ext uri="{FF2B5EF4-FFF2-40B4-BE49-F238E27FC236}">
              <a16:creationId xmlns:a16="http://schemas.microsoft.com/office/drawing/2014/main" id="{00000000-0008-0000-0E00-0000E3000000}"/>
            </a:ext>
          </a:extLst>
        </xdr:cNvPr>
        <xdr:cNvSpPr txBox="1"/>
      </xdr:nvSpPr>
      <xdr:spPr>
        <a:xfrm>
          <a:off x="10515600" y="106658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13081</xdr:rowOff>
    </xdr:from>
    <xdr:to>
      <xdr:col>55</xdr:col>
      <xdr:colOff>50800</xdr:colOff>
      <xdr:row>63</xdr:row>
      <xdr:rowOff>114681</xdr:rowOff>
    </xdr:to>
    <xdr:sp macro="" textlink="">
      <xdr:nvSpPr>
        <xdr:cNvPr id="228" name="フローチャート: 判断 227">
          <a:extLst>
            <a:ext uri="{FF2B5EF4-FFF2-40B4-BE49-F238E27FC236}">
              <a16:creationId xmlns:a16="http://schemas.microsoft.com/office/drawing/2014/main" id="{00000000-0008-0000-0E00-0000E4000000}"/>
            </a:ext>
          </a:extLst>
        </xdr:cNvPr>
        <xdr:cNvSpPr/>
      </xdr:nvSpPr>
      <xdr:spPr>
        <a:xfrm>
          <a:off x="10426700" y="108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21130</xdr:rowOff>
    </xdr:from>
    <xdr:to>
      <xdr:col>50</xdr:col>
      <xdr:colOff>165100</xdr:colOff>
      <xdr:row>63</xdr:row>
      <xdr:rowOff>122730</xdr:rowOff>
    </xdr:to>
    <xdr:sp macro="" textlink="">
      <xdr:nvSpPr>
        <xdr:cNvPr id="229" name="フローチャート: 判断 228">
          <a:extLst>
            <a:ext uri="{FF2B5EF4-FFF2-40B4-BE49-F238E27FC236}">
              <a16:creationId xmlns:a16="http://schemas.microsoft.com/office/drawing/2014/main" id="{00000000-0008-0000-0E00-0000E5000000}"/>
            </a:ext>
          </a:extLst>
        </xdr:cNvPr>
        <xdr:cNvSpPr/>
      </xdr:nvSpPr>
      <xdr:spPr>
        <a:xfrm>
          <a:off x="9588500" y="1082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55116</xdr:rowOff>
    </xdr:from>
    <xdr:to>
      <xdr:col>46</xdr:col>
      <xdr:colOff>38100</xdr:colOff>
      <xdr:row>63</xdr:row>
      <xdr:rowOff>156716</xdr:rowOff>
    </xdr:to>
    <xdr:sp macro="" textlink="">
      <xdr:nvSpPr>
        <xdr:cNvPr id="230" name="フローチャート: 判断 229">
          <a:extLst>
            <a:ext uri="{FF2B5EF4-FFF2-40B4-BE49-F238E27FC236}">
              <a16:creationId xmlns:a16="http://schemas.microsoft.com/office/drawing/2014/main" id="{00000000-0008-0000-0E00-0000E6000000}"/>
            </a:ext>
          </a:extLst>
        </xdr:cNvPr>
        <xdr:cNvSpPr/>
      </xdr:nvSpPr>
      <xdr:spPr>
        <a:xfrm>
          <a:off x="8699500" y="1085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58620</xdr:rowOff>
    </xdr:from>
    <xdr:to>
      <xdr:col>41</xdr:col>
      <xdr:colOff>101600</xdr:colOff>
      <xdr:row>63</xdr:row>
      <xdr:rowOff>160220</xdr:rowOff>
    </xdr:to>
    <xdr:sp macro="" textlink="">
      <xdr:nvSpPr>
        <xdr:cNvPr id="231" name="フローチャート: 判断 230">
          <a:extLst>
            <a:ext uri="{FF2B5EF4-FFF2-40B4-BE49-F238E27FC236}">
              <a16:creationId xmlns:a16="http://schemas.microsoft.com/office/drawing/2014/main" id="{00000000-0008-0000-0E00-0000E7000000}"/>
            </a:ext>
          </a:extLst>
        </xdr:cNvPr>
        <xdr:cNvSpPr/>
      </xdr:nvSpPr>
      <xdr:spPr>
        <a:xfrm>
          <a:off x="7810500" y="108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63802</xdr:rowOff>
    </xdr:from>
    <xdr:to>
      <xdr:col>36</xdr:col>
      <xdr:colOff>165100</xdr:colOff>
      <xdr:row>63</xdr:row>
      <xdr:rowOff>165402</xdr:rowOff>
    </xdr:to>
    <xdr:sp macro="" textlink="">
      <xdr:nvSpPr>
        <xdr:cNvPr id="232" name="フローチャート: 判断 231">
          <a:extLst>
            <a:ext uri="{FF2B5EF4-FFF2-40B4-BE49-F238E27FC236}">
              <a16:creationId xmlns:a16="http://schemas.microsoft.com/office/drawing/2014/main" id="{00000000-0008-0000-0E00-0000E8000000}"/>
            </a:ext>
          </a:extLst>
        </xdr:cNvPr>
        <xdr:cNvSpPr/>
      </xdr:nvSpPr>
      <xdr:spPr>
        <a:xfrm>
          <a:off x="6921500" y="108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E00-0000E9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E00-0000EA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E00-0000EB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E00-0000EC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E00-0000ED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115500</xdr:rowOff>
    </xdr:from>
    <xdr:to>
      <xdr:col>55</xdr:col>
      <xdr:colOff>50800</xdr:colOff>
      <xdr:row>64</xdr:row>
      <xdr:rowOff>45650</xdr:rowOff>
    </xdr:to>
    <xdr:sp macro="" textlink="">
      <xdr:nvSpPr>
        <xdr:cNvPr id="238" name="楕円 237">
          <a:extLst>
            <a:ext uri="{FF2B5EF4-FFF2-40B4-BE49-F238E27FC236}">
              <a16:creationId xmlns:a16="http://schemas.microsoft.com/office/drawing/2014/main" id="{00000000-0008-0000-0E00-0000EE000000}"/>
            </a:ext>
          </a:extLst>
        </xdr:cNvPr>
        <xdr:cNvSpPr/>
      </xdr:nvSpPr>
      <xdr:spPr>
        <a:xfrm>
          <a:off x="10426700" y="1091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30427</xdr:rowOff>
    </xdr:from>
    <xdr:ext cx="599010" cy="259045"/>
    <xdr:sp macro="" textlink="">
      <xdr:nvSpPr>
        <xdr:cNvPr id="239" name="【橋りょう・トンネル】&#10;一人当たり有形固定資産（償却資産）額該当値テキスト">
          <a:extLst>
            <a:ext uri="{FF2B5EF4-FFF2-40B4-BE49-F238E27FC236}">
              <a16:creationId xmlns:a16="http://schemas.microsoft.com/office/drawing/2014/main" id="{00000000-0008-0000-0E00-0000EF000000}"/>
            </a:ext>
          </a:extLst>
        </xdr:cNvPr>
        <xdr:cNvSpPr txBox="1"/>
      </xdr:nvSpPr>
      <xdr:spPr>
        <a:xfrm>
          <a:off x="10515600" y="10831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116760</xdr:rowOff>
    </xdr:from>
    <xdr:to>
      <xdr:col>50</xdr:col>
      <xdr:colOff>165100</xdr:colOff>
      <xdr:row>64</xdr:row>
      <xdr:rowOff>46910</xdr:rowOff>
    </xdr:to>
    <xdr:sp macro="" textlink="">
      <xdr:nvSpPr>
        <xdr:cNvPr id="240" name="楕円 239">
          <a:extLst>
            <a:ext uri="{FF2B5EF4-FFF2-40B4-BE49-F238E27FC236}">
              <a16:creationId xmlns:a16="http://schemas.microsoft.com/office/drawing/2014/main" id="{00000000-0008-0000-0E00-0000F0000000}"/>
            </a:ext>
          </a:extLst>
        </xdr:cNvPr>
        <xdr:cNvSpPr/>
      </xdr:nvSpPr>
      <xdr:spPr>
        <a:xfrm>
          <a:off x="9588500" y="1091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166300</xdr:rowOff>
    </xdr:from>
    <xdr:to>
      <xdr:col>55</xdr:col>
      <xdr:colOff>0</xdr:colOff>
      <xdr:row>63</xdr:row>
      <xdr:rowOff>167560</xdr:rowOff>
    </xdr:to>
    <xdr:cxnSp macro="">
      <xdr:nvCxnSpPr>
        <xdr:cNvPr id="241" name="直線コネクタ 240">
          <a:extLst>
            <a:ext uri="{FF2B5EF4-FFF2-40B4-BE49-F238E27FC236}">
              <a16:creationId xmlns:a16="http://schemas.microsoft.com/office/drawing/2014/main" id="{00000000-0008-0000-0E00-0000F1000000}"/>
            </a:ext>
          </a:extLst>
        </xdr:cNvPr>
        <xdr:cNvCxnSpPr/>
      </xdr:nvCxnSpPr>
      <xdr:spPr>
        <a:xfrm flipV="1">
          <a:off x="9639300" y="10967650"/>
          <a:ext cx="838200" cy="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117775</xdr:rowOff>
    </xdr:from>
    <xdr:to>
      <xdr:col>46</xdr:col>
      <xdr:colOff>38100</xdr:colOff>
      <xdr:row>64</xdr:row>
      <xdr:rowOff>47925</xdr:rowOff>
    </xdr:to>
    <xdr:sp macro="" textlink="">
      <xdr:nvSpPr>
        <xdr:cNvPr id="242" name="楕円 241">
          <a:extLst>
            <a:ext uri="{FF2B5EF4-FFF2-40B4-BE49-F238E27FC236}">
              <a16:creationId xmlns:a16="http://schemas.microsoft.com/office/drawing/2014/main" id="{00000000-0008-0000-0E00-0000F2000000}"/>
            </a:ext>
          </a:extLst>
        </xdr:cNvPr>
        <xdr:cNvSpPr/>
      </xdr:nvSpPr>
      <xdr:spPr>
        <a:xfrm>
          <a:off x="8699500" y="1091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167560</xdr:rowOff>
    </xdr:from>
    <xdr:to>
      <xdr:col>50</xdr:col>
      <xdr:colOff>114300</xdr:colOff>
      <xdr:row>63</xdr:row>
      <xdr:rowOff>168575</xdr:rowOff>
    </xdr:to>
    <xdr:cxnSp macro="">
      <xdr:nvCxnSpPr>
        <xdr:cNvPr id="243" name="直線コネクタ 242">
          <a:extLst>
            <a:ext uri="{FF2B5EF4-FFF2-40B4-BE49-F238E27FC236}">
              <a16:creationId xmlns:a16="http://schemas.microsoft.com/office/drawing/2014/main" id="{00000000-0008-0000-0E00-0000F3000000}"/>
            </a:ext>
          </a:extLst>
        </xdr:cNvPr>
        <xdr:cNvCxnSpPr/>
      </xdr:nvCxnSpPr>
      <xdr:spPr>
        <a:xfrm flipV="1">
          <a:off x="8750300" y="10968910"/>
          <a:ext cx="889000" cy="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123403</xdr:rowOff>
    </xdr:from>
    <xdr:to>
      <xdr:col>41</xdr:col>
      <xdr:colOff>101600</xdr:colOff>
      <xdr:row>64</xdr:row>
      <xdr:rowOff>53553</xdr:rowOff>
    </xdr:to>
    <xdr:sp macro="" textlink="">
      <xdr:nvSpPr>
        <xdr:cNvPr id="244" name="楕円 243">
          <a:extLst>
            <a:ext uri="{FF2B5EF4-FFF2-40B4-BE49-F238E27FC236}">
              <a16:creationId xmlns:a16="http://schemas.microsoft.com/office/drawing/2014/main" id="{00000000-0008-0000-0E00-0000F4000000}"/>
            </a:ext>
          </a:extLst>
        </xdr:cNvPr>
        <xdr:cNvSpPr/>
      </xdr:nvSpPr>
      <xdr:spPr>
        <a:xfrm>
          <a:off x="7810500" y="1092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168575</xdr:rowOff>
    </xdr:from>
    <xdr:to>
      <xdr:col>45</xdr:col>
      <xdr:colOff>177800</xdr:colOff>
      <xdr:row>64</xdr:row>
      <xdr:rowOff>2753</xdr:rowOff>
    </xdr:to>
    <xdr:cxnSp macro="">
      <xdr:nvCxnSpPr>
        <xdr:cNvPr id="245" name="直線コネクタ 244">
          <a:extLst>
            <a:ext uri="{FF2B5EF4-FFF2-40B4-BE49-F238E27FC236}">
              <a16:creationId xmlns:a16="http://schemas.microsoft.com/office/drawing/2014/main" id="{00000000-0008-0000-0E00-0000F5000000}"/>
            </a:ext>
          </a:extLst>
        </xdr:cNvPr>
        <xdr:cNvCxnSpPr/>
      </xdr:nvCxnSpPr>
      <xdr:spPr>
        <a:xfrm flipV="1">
          <a:off x="7861300" y="10969925"/>
          <a:ext cx="889000" cy="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139257</xdr:rowOff>
    </xdr:from>
    <xdr:ext cx="599010" cy="259045"/>
    <xdr:sp macro="" textlink="">
      <xdr:nvSpPr>
        <xdr:cNvPr id="246" name="n_1aveValue【橋りょう・トンネル】&#10;一人当たり有形固定資産（償却資産）額">
          <a:extLst>
            <a:ext uri="{FF2B5EF4-FFF2-40B4-BE49-F238E27FC236}">
              <a16:creationId xmlns:a16="http://schemas.microsoft.com/office/drawing/2014/main" id="{00000000-0008-0000-0E00-0000F6000000}"/>
            </a:ext>
          </a:extLst>
        </xdr:cNvPr>
        <xdr:cNvSpPr txBox="1"/>
      </xdr:nvSpPr>
      <xdr:spPr>
        <a:xfrm>
          <a:off x="9327095" y="1059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1793</xdr:rowOff>
    </xdr:from>
    <xdr:ext cx="599010" cy="259045"/>
    <xdr:sp macro="" textlink="">
      <xdr:nvSpPr>
        <xdr:cNvPr id="247" name="n_2aveValue【橋りょう・トンネル】&#10;一人当たり有形固定資産（償却資産）額">
          <a:extLst>
            <a:ext uri="{FF2B5EF4-FFF2-40B4-BE49-F238E27FC236}">
              <a16:creationId xmlns:a16="http://schemas.microsoft.com/office/drawing/2014/main" id="{00000000-0008-0000-0E00-0000F7000000}"/>
            </a:ext>
          </a:extLst>
        </xdr:cNvPr>
        <xdr:cNvSpPr txBox="1"/>
      </xdr:nvSpPr>
      <xdr:spPr>
        <a:xfrm>
          <a:off x="8450795" y="1063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5297</xdr:rowOff>
    </xdr:from>
    <xdr:ext cx="599010" cy="259045"/>
    <xdr:sp macro="" textlink="">
      <xdr:nvSpPr>
        <xdr:cNvPr id="248" name="n_3aveValue【橋りょう・トンネル】&#10;一人当たり有形固定資産（償却資産）額">
          <a:extLst>
            <a:ext uri="{FF2B5EF4-FFF2-40B4-BE49-F238E27FC236}">
              <a16:creationId xmlns:a16="http://schemas.microsoft.com/office/drawing/2014/main" id="{00000000-0008-0000-0E00-0000F8000000}"/>
            </a:ext>
          </a:extLst>
        </xdr:cNvPr>
        <xdr:cNvSpPr txBox="1"/>
      </xdr:nvSpPr>
      <xdr:spPr>
        <a:xfrm>
          <a:off x="7561795" y="10635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10479</xdr:rowOff>
    </xdr:from>
    <xdr:ext cx="599010" cy="259045"/>
    <xdr:sp macro="" textlink="">
      <xdr:nvSpPr>
        <xdr:cNvPr id="249" name="n_4aveValue【橋りょう・トンネル】&#10;一人当たり有形固定資産（償却資産）額">
          <a:extLst>
            <a:ext uri="{FF2B5EF4-FFF2-40B4-BE49-F238E27FC236}">
              <a16:creationId xmlns:a16="http://schemas.microsoft.com/office/drawing/2014/main" id="{00000000-0008-0000-0E00-0000F9000000}"/>
            </a:ext>
          </a:extLst>
        </xdr:cNvPr>
        <xdr:cNvSpPr txBox="1"/>
      </xdr:nvSpPr>
      <xdr:spPr>
        <a:xfrm>
          <a:off x="6672795" y="1064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38037</xdr:rowOff>
    </xdr:from>
    <xdr:ext cx="599010" cy="259045"/>
    <xdr:sp macro="" textlink="">
      <xdr:nvSpPr>
        <xdr:cNvPr id="250" name="n_1mainValue【橋りょう・トンネル】&#10;一人当たり有形固定資産（償却資産）額">
          <a:extLst>
            <a:ext uri="{FF2B5EF4-FFF2-40B4-BE49-F238E27FC236}">
              <a16:creationId xmlns:a16="http://schemas.microsoft.com/office/drawing/2014/main" id="{00000000-0008-0000-0E00-0000FA000000}"/>
            </a:ext>
          </a:extLst>
        </xdr:cNvPr>
        <xdr:cNvSpPr txBox="1"/>
      </xdr:nvSpPr>
      <xdr:spPr>
        <a:xfrm>
          <a:off x="9327095" y="1101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39052</xdr:rowOff>
    </xdr:from>
    <xdr:ext cx="599010" cy="259045"/>
    <xdr:sp macro="" textlink="">
      <xdr:nvSpPr>
        <xdr:cNvPr id="251" name="n_2mainValue【橋りょう・トンネル】&#10;一人当たり有形固定資産（償却資産）額">
          <a:extLst>
            <a:ext uri="{FF2B5EF4-FFF2-40B4-BE49-F238E27FC236}">
              <a16:creationId xmlns:a16="http://schemas.microsoft.com/office/drawing/2014/main" id="{00000000-0008-0000-0E00-0000FB000000}"/>
            </a:ext>
          </a:extLst>
        </xdr:cNvPr>
        <xdr:cNvSpPr txBox="1"/>
      </xdr:nvSpPr>
      <xdr:spPr>
        <a:xfrm>
          <a:off x="8450795" y="1101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44680</xdr:rowOff>
    </xdr:from>
    <xdr:ext cx="599010" cy="259045"/>
    <xdr:sp macro="" textlink="">
      <xdr:nvSpPr>
        <xdr:cNvPr id="252" name="n_3mainValue【橋りょう・トンネル】&#10;一人当たり有形固定資産（償却資産）額">
          <a:extLst>
            <a:ext uri="{FF2B5EF4-FFF2-40B4-BE49-F238E27FC236}">
              <a16:creationId xmlns:a16="http://schemas.microsoft.com/office/drawing/2014/main" id="{00000000-0008-0000-0E00-0000FC000000}"/>
            </a:ext>
          </a:extLst>
        </xdr:cNvPr>
        <xdr:cNvSpPr txBox="1"/>
      </xdr:nvSpPr>
      <xdr:spPr>
        <a:xfrm>
          <a:off x="7561795" y="11017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00000000-0008-0000-0E00-0000FD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00000000-0008-0000-0E00-0000FE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00000000-0008-0000-0E00-0000FF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00000000-0008-0000-0E00-000000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00000000-0008-0000-0E00-000001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00000000-0008-0000-0E00-000002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00000000-0008-0000-0E00-000003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00000000-0008-0000-0E00-000004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a:extLst>
            <a:ext uri="{FF2B5EF4-FFF2-40B4-BE49-F238E27FC236}">
              <a16:creationId xmlns:a16="http://schemas.microsoft.com/office/drawing/2014/main" id="{00000000-0008-0000-0E00-000005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id="{00000000-0008-0000-0E00-000006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a:extLst>
            <a:ext uri="{FF2B5EF4-FFF2-40B4-BE49-F238E27FC236}">
              <a16:creationId xmlns:a16="http://schemas.microsoft.com/office/drawing/2014/main" id="{00000000-0008-0000-0E00-000007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4" name="直線コネクタ 263">
          <a:extLst>
            <a:ext uri="{FF2B5EF4-FFF2-40B4-BE49-F238E27FC236}">
              <a16:creationId xmlns:a16="http://schemas.microsoft.com/office/drawing/2014/main" id="{00000000-0008-0000-0E00-000008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5" name="テキスト ボックス 264">
          <a:extLst>
            <a:ext uri="{FF2B5EF4-FFF2-40B4-BE49-F238E27FC236}">
              <a16:creationId xmlns:a16="http://schemas.microsoft.com/office/drawing/2014/main" id="{00000000-0008-0000-0E00-000009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6" name="直線コネクタ 265">
          <a:extLst>
            <a:ext uri="{FF2B5EF4-FFF2-40B4-BE49-F238E27FC236}">
              <a16:creationId xmlns:a16="http://schemas.microsoft.com/office/drawing/2014/main" id="{00000000-0008-0000-0E00-00000A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7" name="【公営住宅】&#10;有形固定資産減価償却率グラフ枠">
          <a:extLst>
            <a:ext uri="{FF2B5EF4-FFF2-40B4-BE49-F238E27FC236}">
              <a16:creationId xmlns:a16="http://schemas.microsoft.com/office/drawing/2014/main" id="{00000000-0008-0000-0E00-000015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168729</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flipV="1">
          <a:off x="4634865"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9" name="【公営住宅】&#10;有形固定資産減価償却率最小値テキスト">
          <a:extLst>
            <a:ext uri="{FF2B5EF4-FFF2-40B4-BE49-F238E27FC236}">
              <a16:creationId xmlns:a16="http://schemas.microsoft.com/office/drawing/2014/main" id="{00000000-0008-0000-0E00-000017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340478" cy="259045"/>
    <xdr:sp macro="" textlink="">
      <xdr:nvSpPr>
        <xdr:cNvPr id="281" name="【公営住宅】&#10;有形固定資産減価償却率最大値テキスト">
          <a:extLst>
            <a:ext uri="{FF2B5EF4-FFF2-40B4-BE49-F238E27FC236}">
              <a16:creationId xmlns:a16="http://schemas.microsoft.com/office/drawing/2014/main" id="{00000000-0008-0000-0E00-000019010000}"/>
            </a:ext>
          </a:extLst>
        </xdr:cNvPr>
        <xdr:cNvSpPr txBox="1"/>
      </xdr:nvSpPr>
      <xdr:spPr>
        <a:xfrm>
          <a:off x="4673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31041</xdr:rowOff>
    </xdr:from>
    <xdr:ext cx="405111" cy="259045"/>
    <xdr:sp macro="" textlink="">
      <xdr:nvSpPr>
        <xdr:cNvPr id="283" name="【公営住宅】&#10;有形固定資産減価償却率平均値テキスト">
          <a:extLst>
            <a:ext uri="{FF2B5EF4-FFF2-40B4-BE49-F238E27FC236}">
              <a16:creationId xmlns:a16="http://schemas.microsoft.com/office/drawing/2014/main" id="{00000000-0008-0000-0E00-00001B010000}"/>
            </a:ext>
          </a:extLst>
        </xdr:cNvPr>
        <xdr:cNvSpPr txBox="1"/>
      </xdr:nvSpPr>
      <xdr:spPr>
        <a:xfrm>
          <a:off x="4673600" y="14261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52614</xdr:rowOff>
    </xdr:from>
    <xdr:to>
      <xdr:col>24</xdr:col>
      <xdr:colOff>114300</xdr:colOff>
      <xdr:row>83</xdr:row>
      <xdr:rowOff>154214</xdr:rowOff>
    </xdr:to>
    <xdr:sp macro="" textlink="">
      <xdr:nvSpPr>
        <xdr:cNvPr id="284" name="フローチャート: 判断 283">
          <a:extLst>
            <a:ext uri="{FF2B5EF4-FFF2-40B4-BE49-F238E27FC236}">
              <a16:creationId xmlns:a16="http://schemas.microsoft.com/office/drawing/2014/main" id="{00000000-0008-0000-0E00-00001C010000}"/>
            </a:ext>
          </a:extLst>
        </xdr:cNvPr>
        <xdr:cNvSpPr/>
      </xdr:nvSpPr>
      <xdr:spPr>
        <a:xfrm>
          <a:off x="45847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85" name="フローチャート: 判断 284">
          <a:extLst>
            <a:ext uri="{FF2B5EF4-FFF2-40B4-BE49-F238E27FC236}">
              <a16:creationId xmlns:a16="http://schemas.microsoft.com/office/drawing/2014/main" id="{00000000-0008-0000-0E00-00001D010000}"/>
            </a:ext>
          </a:extLst>
        </xdr:cNvPr>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29755</xdr:rowOff>
    </xdr:from>
    <xdr:to>
      <xdr:col>15</xdr:col>
      <xdr:colOff>101600</xdr:colOff>
      <xdr:row>83</xdr:row>
      <xdr:rowOff>131355</xdr:rowOff>
    </xdr:to>
    <xdr:sp macro="" textlink="">
      <xdr:nvSpPr>
        <xdr:cNvPr id="286" name="フローチャート: 判断 285">
          <a:extLst>
            <a:ext uri="{FF2B5EF4-FFF2-40B4-BE49-F238E27FC236}">
              <a16:creationId xmlns:a16="http://schemas.microsoft.com/office/drawing/2014/main" id="{00000000-0008-0000-0E00-00001E010000}"/>
            </a:ext>
          </a:extLst>
        </xdr:cNvPr>
        <xdr:cNvSpPr/>
      </xdr:nvSpPr>
      <xdr:spPr>
        <a:xfrm>
          <a:off x="2857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21589</xdr:rowOff>
    </xdr:from>
    <xdr:to>
      <xdr:col>10</xdr:col>
      <xdr:colOff>165100</xdr:colOff>
      <xdr:row>83</xdr:row>
      <xdr:rowOff>123189</xdr:rowOff>
    </xdr:to>
    <xdr:sp macro="" textlink="">
      <xdr:nvSpPr>
        <xdr:cNvPr id="287" name="フローチャート: 判断 286">
          <a:extLst>
            <a:ext uri="{FF2B5EF4-FFF2-40B4-BE49-F238E27FC236}">
              <a16:creationId xmlns:a16="http://schemas.microsoft.com/office/drawing/2014/main" id="{00000000-0008-0000-0E00-00001F010000}"/>
            </a:ext>
          </a:extLst>
        </xdr:cNvPr>
        <xdr:cNvSpPr/>
      </xdr:nvSpPr>
      <xdr:spPr>
        <a:xfrm>
          <a:off x="196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158750</xdr:rowOff>
    </xdr:from>
    <xdr:to>
      <xdr:col>6</xdr:col>
      <xdr:colOff>38100</xdr:colOff>
      <xdr:row>83</xdr:row>
      <xdr:rowOff>88900</xdr:rowOff>
    </xdr:to>
    <xdr:sp macro="" textlink="">
      <xdr:nvSpPr>
        <xdr:cNvPr id="288" name="フローチャート: 判断 287">
          <a:extLst>
            <a:ext uri="{FF2B5EF4-FFF2-40B4-BE49-F238E27FC236}">
              <a16:creationId xmlns:a16="http://schemas.microsoft.com/office/drawing/2014/main" id="{00000000-0008-0000-0E00-000020010000}"/>
            </a:ext>
          </a:extLst>
        </xdr:cNvPr>
        <xdr:cNvSpPr/>
      </xdr:nvSpPr>
      <xdr:spPr>
        <a:xfrm>
          <a:off x="107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E00-000021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E00-000024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148952</xdr:rowOff>
    </xdr:from>
    <xdr:to>
      <xdr:col>24</xdr:col>
      <xdr:colOff>114300</xdr:colOff>
      <xdr:row>83</xdr:row>
      <xdr:rowOff>79102</xdr:rowOff>
    </xdr:to>
    <xdr:sp macro="" textlink="">
      <xdr:nvSpPr>
        <xdr:cNvPr id="294" name="楕円 293">
          <a:extLst>
            <a:ext uri="{FF2B5EF4-FFF2-40B4-BE49-F238E27FC236}">
              <a16:creationId xmlns:a16="http://schemas.microsoft.com/office/drawing/2014/main" id="{00000000-0008-0000-0E00-000026010000}"/>
            </a:ext>
          </a:extLst>
        </xdr:cNvPr>
        <xdr:cNvSpPr/>
      </xdr:nvSpPr>
      <xdr:spPr>
        <a:xfrm>
          <a:off x="4584700" y="1420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379</xdr:rowOff>
    </xdr:from>
    <xdr:ext cx="405111" cy="259045"/>
    <xdr:sp macro="" textlink="">
      <xdr:nvSpPr>
        <xdr:cNvPr id="295" name="【公営住宅】&#10;有形固定資産減価償却率該当値テキスト">
          <a:extLst>
            <a:ext uri="{FF2B5EF4-FFF2-40B4-BE49-F238E27FC236}">
              <a16:creationId xmlns:a16="http://schemas.microsoft.com/office/drawing/2014/main" id="{00000000-0008-0000-0E00-000027010000}"/>
            </a:ext>
          </a:extLst>
        </xdr:cNvPr>
        <xdr:cNvSpPr txBox="1"/>
      </xdr:nvSpPr>
      <xdr:spPr>
        <a:xfrm>
          <a:off x="4673600" y="14059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134257</xdr:rowOff>
    </xdr:from>
    <xdr:to>
      <xdr:col>20</xdr:col>
      <xdr:colOff>38100</xdr:colOff>
      <xdr:row>83</xdr:row>
      <xdr:rowOff>64407</xdr:rowOff>
    </xdr:to>
    <xdr:sp macro="" textlink="">
      <xdr:nvSpPr>
        <xdr:cNvPr id="296" name="楕円 295">
          <a:extLst>
            <a:ext uri="{FF2B5EF4-FFF2-40B4-BE49-F238E27FC236}">
              <a16:creationId xmlns:a16="http://schemas.microsoft.com/office/drawing/2014/main" id="{00000000-0008-0000-0E00-000028010000}"/>
            </a:ext>
          </a:extLst>
        </xdr:cNvPr>
        <xdr:cNvSpPr/>
      </xdr:nvSpPr>
      <xdr:spPr>
        <a:xfrm>
          <a:off x="3746500" y="14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13607</xdr:rowOff>
    </xdr:from>
    <xdr:to>
      <xdr:col>24</xdr:col>
      <xdr:colOff>63500</xdr:colOff>
      <xdr:row>83</xdr:row>
      <xdr:rowOff>28302</xdr:rowOff>
    </xdr:to>
    <xdr:cxnSp macro="">
      <xdr:nvCxnSpPr>
        <xdr:cNvPr id="297" name="直線コネクタ 296">
          <a:extLst>
            <a:ext uri="{FF2B5EF4-FFF2-40B4-BE49-F238E27FC236}">
              <a16:creationId xmlns:a16="http://schemas.microsoft.com/office/drawing/2014/main" id="{00000000-0008-0000-0E00-000029010000}"/>
            </a:ext>
          </a:extLst>
        </xdr:cNvPr>
        <xdr:cNvCxnSpPr/>
      </xdr:nvCxnSpPr>
      <xdr:spPr>
        <a:xfrm>
          <a:off x="3797300" y="14243957"/>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103232</xdr:rowOff>
    </xdr:from>
    <xdr:to>
      <xdr:col>15</xdr:col>
      <xdr:colOff>101600</xdr:colOff>
      <xdr:row>83</xdr:row>
      <xdr:rowOff>33382</xdr:rowOff>
    </xdr:to>
    <xdr:sp macro="" textlink="">
      <xdr:nvSpPr>
        <xdr:cNvPr id="298" name="楕円 297">
          <a:extLst>
            <a:ext uri="{FF2B5EF4-FFF2-40B4-BE49-F238E27FC236}">
              <a16:creationId xmlns:a16="http://schemas.microsoft.com/office/drawing/2014/main" id="{00000000-0008-0000-0E00-00002A010000}"/>
            </a:ext>
          </a:extLst>
        </xdr:cNvPr>
        <xdr:cNvSpPr/>
      </xdr:nvSpPr>
      <xdr:spPr>
        <a:xfrm>
          <a:off x="2857500" y="1416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154032</xdr:rowOff>
    </xdr:from>
    <xdr:to>
      <xdr:col>19</xdr:col>
      <xdr:colOff>177800</xdr:colOff>
      <xdr:row>83</xdr:row>
      <xdr:rowOff>13607</xdr:rowOff>
    </xdr:to>
    <xdr:cxnSp macro="">
      <xdr:nvCxnSpPr>
        <xdr:cNvPr id="299" name="直線コネクタ 298">
          <a:extLst>
            <a:ext uri="{FF2B5EF4-FFF2-40B4-BE49-F238E27FC236}">
              <a16:creationId xmlns:a16="http://schemas.microsoft.com/office/drawing/2014/main" id="{00000000-0008-0000-0E00-00002B010000}"/>
            </a:ext>
          </a:extLst>
        </xdr:cNvPr>
        <xdr:cNvCxnSpPr/>
      </xdr:nvCxnSpPr>
      <xdr:spPr>
        <a:xfrm>
          <a:off x="2908300" y="1421293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68943</xdr:rowOff>
    </xdr:from>
    <xdr:to>
      <xdr:col>10</xdr:col>
      <xdr:colOff>165100</xdr:colOff>
      <xdr:row>82</xdr:row>
      <xdr:rowOff>170543</xdr:rowOff>
    </xdr:to>
    <xdr:sp macro="" textlink="">
      <xdr:nvSpPr>
        <xdr:cNvPr id="300" name="楕円 299">
          <a:extLst>
            <a:ext uri="{FF2B5EF4-FFF2-40B4-BE49-F238E27FC236}">
              <a16:creationId xmlns:a16="http://schemas.microsoft.com/office/drawing/2014/main" id="{00000000-0008-0000-0E00-00002C010000}"/>
            </a:ext>
          </a:extLst>
        </xdr:cNvPr>
        <xdr:cNvSpPr/>
      </xdr:nvSpPr>
      <xdr:spPr>
        <a:xfrm>
          <a:off x="19685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119743</xdr:rowOff>
    </xdr:from>
    <xdr:to>
      <xdr:col>15</xdr:col>
      <xdr:colOff>50800</xdr:colOff>
      <xdr:row>82</xdr:row>
      <xdr:rowOff>154032</xdr:rowOff>
    </xdr:to>
    <xdr:cxnSp macro="">
      <xdr:nvCxnSpPr>
        <xdr:cNvPr id="301" name="直線コネクタ 300">
          <a:extLst>
            <a:ext uri="{FF2B5EF4-FFF2-40B4-BE49-F238E27FC236}">
              <a16:creationId xmlns:a16="http://schemas.microsoft.com/office/drawing/2014/main" id="{00000000-0008-0000-0E00-00002D010000}"/>
            </a:ext>
          </a:extLst>
        </xdr:cNvPr>
        <xdr:cNvCxnSpPr/>
      </xdr:nvCxnSpPr>
      <xdr:spPr>
        <a:xfrm>
          <a:off x="2019300" y="1417864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130646</xdr:rowOff>
    </xdr:from>
    <xdr:ext cx="405111" cy="259045"/>
    <xdr:sp macro="" textlink="">
      <xdr:nvSpPr>
        <xdr:cNvPr id="302" name="n_1aveValue【公営住宅】&#10;有形固定資産減価償却率">
          <a:extLst>
            <a:ext uri="{FF2B5EF4-FFF2-40B4-BE49-F238E27FC236}">
              <a16:creationId xmlns:a16="http://schemas.microsoft.com/office/drawing/2014/main" id="{00000000-0008-0000-0E00-00002E010000}"/>
            </a:ext>
          </a:extLst>
        </xdr:cNvPr>
        <xdr:cNvSpPr txBox="1"/>
      </xdr:nvSpPr>
      <xdr:spPr>
        <a:xfrm>
          <a:off x="35820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122482</xdr:rowOff>
    </xdr:from>
    <xdr:ext cx="405111" cy="259045"/>
    <xdr:sp macro="" textlink="">
      <xdr:nvSpPr>
        <xdr:cNvPr id="303" name="n_2aveValue【公営住宅】&#10;有形固定資産減価償却率">
          <a:extLst>
            <a:ext uri="{FF2B5EF4-FFF2-40B4-BE49-F238E27FC236}">
              <a16:creationId xmlns:a16="http://schemas.microsoft.com/office/drawing/2014/main" id="{00000000-0008-0000-0E00-00002F010000}"/>
            </a:ext>
          </a:extLst>
        </xdr:cNvPr>
        <xdr:cNvSpPr txBox="1"/>
      </xdr:nvSpPr>
      <xdr:spPr>
        <a:xfrm>
          <a:off x="2705744"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114316</xdr:rowOff>
    </xdr:from>
    <xdr:ext cx="405111" cy="259045"/>
    <xdr:sp macro="" textlink="">
      <xdr:nvSpPr>
        <xdr:cNvPr id="304" name="n_3aveValue【公営住宅】&#10;有形固定資産減価償却率">
          <a:extLst>
            <a:ext uri="{FF2B5EF4-FFF2-40B4-BE49-F238E27FC236}">
              <a16:creationId xmlns:a16="http://schemas.microsoft.com/office/drawing/2014/main" id="{00000000-0008-0000-0E00-000030010000}"/>
            </a:ext>
          </a:extLst>
        </xdr:cNvPr>
        <xdr:cNvSpPr txBox="1"/>
      </xdr:nvSpPr>
      <xdr:spPr>
        <a:xfrm>
          <a:off x="1816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105427</xdr:rowOff>
    </xdr:from>
    <xdr:ext cx="405111" cy="259045"/>
    <xdr:sp macro="" textlink="">
      <xdr:nvSpPr>
        <xdr:cNvPr id="305" name="n_4aveValue【公営住宅】&#10;有形固定資産減価償却率">
          <a:extLst>
            <a:ext uri="{FF2B5EF4-FFF2-40B4-BE49-F238E27FC236}">
              <a16:creationId xmlns:a16="http://schemas.microsoft.com/office/drawing/2014/main" id="{00000000-0008-0000-0E00-000031010000}"/>
            </a:ext>
          </a:extLst>
        </xdr:cNvPr>
        <xdr:cNvSpPr txBox="1"/>
      </xdr:nvSpPr>
      <xdr:spPr>
        <a:xfrm>
          <a:off x="9277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80934</xdr:rowOff>
    </xdr:from>
    <xdr:ext cx="405111" cy="259045"/>
    <xdr:sp macro="" textlink="">
      <xdr:nvSpPr>
        <xdr:cNvPr id="306" name="n_1mainValue【公営住宅】&#10;有形固定資産減価償却率">
          <a:extLst>
            <a:ext uri="{FF2B5EF4-FFF2-40B4-BE49-F238E27FC236}">
              <a16:creationId xmlns:a16="http://schemas.microsoft.com/office/drawing/2014/main" id="{00000000-0008-0000-0E00-000032010000}"/>
            </a:ext>
          </a:extLst>
        </xdr:cNvPr>
        <xdr:cNvSpPr txBox="1"/>
      </xdr:nvSpPr>
      <xdr:spPr>
        <a:xfrm>
          <a:off x="3582044" y="1396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49909</xdr:rowOff>
    </xdr:from>
    <xdr:ext cx="405111" cy="259045"/>
    <xdr:sp macro="" textlink="">
      <xdr:nvSpPr>
        <xdr:cNvPr id="307" name="n_2mainValue【公営住宅】&#10;有形固定資産減価償却率">
          <a:extLst>
            <a:ext uri="{FF2B5EF4-FFF2-40B4-BE49-F238E27FC236}">
              <a16:creationId xmlns:a16="http://schemas.microsoft.com/office/drawing/2014/main" id="{00000000-0008-0000-0E00-000033010000}"/>
            </a:ext>
          </a:extLst>
        </xdr:cNvPr>
        <xdr:cNvSpPr txBox="1"/>
      </xdr:nvSpPr>
      <xdr:spPr>
        <a:xfrm>
          <a:off x="2705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15620</xdr:rowOff>
    </xdr:from>
    <xdr:ext cx="405111" cy="259045"/>
    <xdr:sp macro="" textlink="">
      <xdr:nvSpPr>
        <xdr:cNvPr id="308" name="n_3mainValue【公営住宅】&#10;有形固定資産減価償却率">
          <a:extLst>
            <a:ext uri="{FF2B5EF4-FFF2-40B4-BE49-F238E27FC236}">
              <a16:creationId xmlns:a16="http://schemas.microsoft.com/office/drawing/2014/main" id="{00000000-0008-0000-0E00-000034010000}"/>
            </a:ext>
          </a:extLst>
        </xdr:cNvPr>
        <xdr:cNvSpPr txBox="1"/>
      </xdr:nvSpPr>
      <xdr:spPr>
        <a:xfrm>
          <a:off x="18167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9" name="正方形/長方形 308">
          <a:extLst>
            <a:ext uri="{FF2B5EF4-FFF2-40B4-BE49-F238E27FC236}">
              <a16:creationId xmlns:a16="http://schemas.microsoft.com/office/drawing/2014/main" id="{00000000-0008-0000-0E00-000035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0" name="正方形/長方形 309">
          <a:extLst>
            <a:ext uri="{FF2B5EF4-FFF2-40B4-BE49-F238E27FC236}">
              <a16:creationId xmlns:a16="http://schemas.microsoft.com/office/drawing/2014/main" id="{00000000-0008-0000-0E00-000036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1" name="正方形/長方形 310">
          <a:extLst>
            <a:ext uri="{FF2B5EF4-FFF2-40B4-BE49-F238E27FC236}">
              <a16:creationId xmlns:a16="http://schemas.microsoft.com/office/drawing/2014/main" id="{00000000-0008-0000-0E00-000037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2" name="正方形/長方形 311">
          <a:extLst>
            <a:ext uri="{FF2B5EF4-FFF2-40B4-BE49-F238E27FC236}">
              <a16:creationId xmlns:a16="http://schemas.microsoft.com/office/drawing/2014/main" id="{00000000-0008-0000-0E00-000038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3" name="正方形/長方形 312">
          <a:extLst>
            <a:ext uri="{FF2B5EF4-FFF2-40B4-BE49-F238E27FC236}">
              <a16:creationId xmlns:a16="http://schemas.microsoft.com/office/drawing/2014/main" id="{00000000-0008-0000-0E00-000039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4" name="正方形/長方形 313">
          <a:extLst>
            <a:ext uri="{FF2B5EF4-FFF2-40B4-BE49-F238E27FC236}">
              <a16:creationId xmlns:a16="http://schemas.microsoft.com/office/drawing/2014/main" id="{00000000-0008-0000-0E00-00003A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5" name="正方形/長方形 314">
          <a:extLst>
            <a:ext uri="{FF2B5EF4-FFF2-40B4-BE49-F238E27FC236}">
              <a16:creationId xmlns:a16="http://schemas.microsoft.com/office/drawing/2014/main" id="{00000000-0008-0000-0E00-00003B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6" name="正方形/長方形 315">
          <a:extLst>
            <a:ext uri="{FF2B5EF4-FFF2-40B4-BE49-F238E27FC236}">
              <a16:creationId xmlns:a16="http://schemas.microsoft.com/office/drawing/2014/main" id="{00000000-0008-0000-0E00-00003C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7" name="テキスト ボックス 316">
          <a:extLst>
            <a:ext uri="{FF2B5EF4-FFF2-40B4-BE49-F238E27FC236}">
              <a16:creationId xmlns:a16="http://schemas.microsoft.com/office/drawing/2014/main" id="{00000000-0008-0000-0E00-00003D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8" name="直線コネクタ 317">
          <a:extLst>
            <a:ext uri="{FF2B5EF4-FFF2-40B4-BE49-F238E27FC236}">
              <a16:creationId xmlns:a16="http://schemas.microsoft.com/office/drawing/2014/main" id="{00000000-0008-0000-0E00-00003E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9" name="直線コネクタ 318">
          <a:extLst>
            <a:ext uri="{FF2B5EF4-FFF2-40B4-BE49-F238E27FC236}">
              <a16:creationId xmlns:a16="http://schemas.microsoft.com/office/drawing/2014/main" id="{00000000-0008-0000-0E00-00003F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0" name="テキスト ボックス 319">
          <a:extLst>
            <a:ext uri="{FF2B5EF4-FFF2-40B4-BE49-F238E27FC236}">
              <a16:creationId xmlns:a16="http://schemas.microsoft.com/office/drawing/2014/main" id="{00000000-0008-0000-0E00-000040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1" name="直線コネクタ 320">
          <a:extLst>
            <a:ext uri="{FF2B5EF4-FFF2-40B4-BE49-F238E27FC236}">
              <a16:creationId xmlns:a16="http://schemas.microsoft.com/office/drawing/2014/main" id="{00000000-0008-0000-0E00-000041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2" name="テキスト ボックス 321">
          <a:extLst>
            <a:ext uri="{FF2B5EF4-FFF2-40B4-BE49-F238E27FC236}">
              <a16:creationId xmlns:a16="http://schemas.microsoft.com/office/drawing/2014/main" id="{00000000-0008-0000-0E00-000042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3" name="直線コネクタ 322">
          <a:extLst>
            <a:ext uri="{FF2B5EF4-FFF2-40B4-BE49-F238E27FC236}">
              <a16:creationId xmlns:a16="http://schemas.microsoft.com/office/drawing/2014/main" id="{00000000-0008-0000-0E00-000043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24" name="テキスト ボックス 323">
          <a:extLst>
            <a:ext uri="{FF2B5EF4-FFF2-40B4-BE49-F238E27FC236}">
              <a16:creationId xmlns:a16="http://schemas.microsoft.com/office/drawing/2014/main" id="{00000000-0008-0000-0E00-000044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5" name="直線コネクタ 324">
          <a:extLst>
            <a:ext uri="{FF2B5EF4-FFF2-40B4-BE49-F238E27FC236}">
              <a16:creationId xmlns:a16="http://schemas.microsoft.com/office/drawing/2014/main" id="{00000000-0008-0000-0E00-000045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26" name="テキスト ボックス 325">
          <a:extLst>
            <a:ext uri="{FF2B5EF4-FFF2-40B4-BE49-F238E27FC236}">
              <a16:creationId xmlns:a16="http://schemas.microsoft.com/office/drawing/2014/main" id="{00000000-0008-0000-0E00-000046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7" name="直線コネクタ 326">
          <a:extLst>
            <a:ext uri="{FF2B5EF4-FFF2-40B4-BE49-F238E27FC236}">
              <a16:creationId xmlns:a16="http://schemas.microsoft.com/office/drawing/2014/main" id="{00000000-0008-0000-0E00-000047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公営住宅】&#10;一人当たり面積グラフ枠">
          <a:extLst>
            <a:ext uri="{FF2B5EF4-FFF2-40B4-BE49-F238E27FC236}">
              <a16:creationId xmlns:a16="http://schemas.microsoft.com/office/drawing/2014/main" id="{00000000-0008-0000-0E00-00004B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152857</xdr:rowOff>
    </xdr:from>
    <xdr:to>
      <xdr:col>54</xdr:col>
      <xdr:colOff>189865</xdr:colOff>
      <xdr:row>86</xdr:row>
      <xdr:rowOff>107290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flipV="1">
          <a:off x="10476865" y="13525957"/>
          <a:ext cx="0" cy="1326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111117</xdr:rowOff>
    </xdr:from>
    <xdr:ext cx="469744" cy="259045"/>
    <xdr:sp macro="" textlink="">
      <xdr:nvSpPr>
        <xdr:cNvPr id="333" name="【公営住宅】&#10;一人当たり面積最小値テキスト">
          <a:extLst>
            <a:ext uri="{FF2B5EF4-FFF2-40B4-BE49-F238E27FC236}">
              <a16:creationId xmlns:a16="http://schemas.microsoft.com/office/drawing/2014/main" id="{00000000-0008-0000-0E00-00004D010000}"/>
            </a:ext>
          </a:extLst>
        </xdr:cNvPr>
        <xdr:cNvSpPr txBox="1"/>
      </xdr:nvSpPr>
      <xdr:spPr>
        <a:xfrm>
          <a:off x="10515600" y="1485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107290</xdr:rowOff>
    </xdr:from>
    <xdr:to>
      <xdr:col>55</xdr:col>
      <xdr:colOff>88900</xdr:colOff>
      <xdr:row>86</xdr:row>
      <xdr:rowOff>107290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10388600" y="1485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99534</xdr:rowOff>
    </xdr:from>
    <xdr:ext cx="534377" cy="259045"/>
    <xdr:sp macro="" textlink="">
      <xdr:nvSpPr>
        <xdr:cNvPr id="335" name="【公営住宅】&#10;一人当たり面積最大値テキスト">
          <a:extLst>
            <a:ext uri="{FF2B5EF4-FFF2-40B4-BE49-F238E27FC236}">
              <a16:creationId xmlns:a16="http://schemas.microsoft.com/office/drawing/2014/main" id="{00000000-0008-0000-0E00-00004F010000}"/>
            </a:ext>
          </a:extLst>
        </xdr:cNvPr>
        <xdr:cNvSpPr txBox="1"/>
      </xdr:nvSpPr>
      <xdr:spPr>
        <a:xfrm>
          <a:off x="10515600" y="133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152857</xdr:rowOff>
    </xdr:from>
    <xdr:to>
      <xdr:col>55</xdr:col>
      <xdr:colOff>88900</xdr:colOff>
      <xdr:row>78</xdr:row>
      <xdr:rowOff>152857</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10388600" y="1352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38371</xdr:rowOff>
    </xdr:from>
    <xdr:ext cx="469744" cy="259045"/>
    <xdr:sp macro="" textlink="">
      <xdr:nvSpPr>
        <xdr:cNvPr id="337" name="【公営住宅】&#10;一人当たり面積平均値テキスト">
          <a:extLst>
            <a:ext uri="{FF2B5EF4-FFF2-40B4-BE49-F238E27FC236}">
              <a16:creationId xmlns:a16="http://schemas.microsoft.com/office/drawing/2014/main" id="{00000000-0008-0000-0E00-000051010000}"/>
            </a:ext>
          </a:extLst>
        </xdr:cNvPr>
        <xdr:cNvSpPr txBox="1"/>
      </xdr:nvSpPr>
      <xdr:spPr>
        <a:xfrm>
          <a:off x="10515600" y="144401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15494</xdr:rowOff>
    </xdr:from>
    <xdr:to>
      <xdr:col>55</xdr:col>
      <xdr:colOff>50800</xdr:colOff>
      <xdr:row>85</xdr:row>
      <xdr:rowOff>117094</xdr:rowOff>
    </xdr:to>
    <xdr:sp macro="" textlink="">
      <xdr:nvSpPr>
        <xdr:cNvPr id="338" name="フローチャート: 判断 337">
          <a:extLst>
            <a:ext uri="{FF2B5EF4-FFF2-40B4-BE49-F238E27FC236}">
              <a16:creationId xmlns:a16="http://schemas.microsoft.com/office/drawing/2014/main" id="{00000000-0008-0000-0E00-000052010000}"/>
            </a:ext>
          </a:extLst>
        </xdr:cNvPr>
        <xdr:cNvSpPr/>
      </xdr:nvSpPr>
      <xdr:spPr>
        <a:xfrm>
          <a:off x="10426700" y="14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9931</xdr:rowOff>
    </xdr:from>
    <xdr:to>
      <xdr:col>50</xdr:col>
      <xdr:colOff>165100</xdr:colOff>
      <xdr:row>85</xdr:row>
      <xdr:rowOff>111531</xdr:rowOff>
    </xdr:to>
    <xdr:sp macro="" textlink="">
      <xdr:nvSpPr>
        <xdr:cNvPr id="339" name="フローチャート: 判断 338">
          <a:extLst>
            <a:ext uri="{FF2B5EF4-FFF2-40B4-BE49-F238E27FC236}">
              <a16:creationId xmlns:a16="http://schemas.microsoft.com/office/drawing/2014/main" id="{00000000-0008-0000-0E00-000053010000}"/>
            </a:ext>
          </a:extLst>
        </xdr:cNvPr>
        <xdr:cNvSpPr/>
      </xdr:nvSpPr>
      <xdr:spPr>
        <a:xfrm>
          <a:off x="9588500" y="1458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24104</xdr:rowOff>
    </xdr:from>
    <xdr:to>
      <xdr:col>46</xdr:col>
      <xdr:colOff>38100</xdr:colOff>
      <xdr:row>85</xdr:row>
      <xdr:rowOff>125704</xdr:rowOff>
    </xdr:to>
    <xdr:sp macro="" textlink="">
      <xdr:nvSpPr>
        <xdr:cNvPr id="340" name="フローチャート: 判断 339">
          <a:extLst>
            <a:ext uri="{FF2B5EF4-FFF2-40B4-BE49-F238E27FC236}">
              <a16:creationId xmlns:a16="http://schemas.microsoft.com/office/drawing/2014/main" id="{00000000-0008-0000-0E00-000054010000}"/>
            </a:ext>
          </a:extLst>
        </xdr:cNvPr>
        <xdr:cNvSpPr/>
      </xdr:nvSpPr>
      <xdr:spPr>
        <a:xfrm>
          <a:off x="8699500" y="1459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46507</xdr:rowOff>
    </xdr:from>
    <xdr:to>
      <xdr:col>41</xdr:col>
      <xdr:colOff>101600</xdr:colOff>
      <xdr:row>85</xdr:row>
      <xdr:rowOff>148107</xdr:rowOff>
    </xdr:to>
    <xdr:sp macro="" textlink="">
      <xdr:nvSpPr>
        <xdr:cNvPr id="341" name="フローチャート: 判断 340">
          <a:extLst>
            <a:ext uri="{FF2B5EF4-FFF2-40B4-BE49-F238E27FC236}">
              <a16:creationId xmlns:a16="http://schemas.microsoft.com/office/drawing/2014/main" id="{00000000-0008-0000-0E00-000055010000}"/>
            </a:ext>
          </a:extLst>
        </xdr:cNvPr>
        <xdr:cNvSpPr/>
      </xdr:nvSpPr>
      <xdr:spPr>
        <a:xfrm>
          <a:off x="7810500" y="1461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36297</xdr:rowOff>
    </xdr:from>
    <xdr:to>
      <xdr:col>36</xdr:col>
      <xdr:colOff>165100</xdr:colOff>
      <xdr:row>85</xdr:row>
      <xdr:rowOff>137897</xdr:rowOff>
    </xdr:to>
    <xdr:sp macro="" textlink="">
      <xdr:nvSpPr>
        <xdr:cNvPr id="342" name="フローチャート: 判断 341">
          <a:extLst>
            <a:ext uri="{FF2B5EF4-FFF2-40B4-BE49-F238E27FC236}">
              <a16:creationId xmlns:a16="http://schemas.microsoft.com/office/drawing/2014/main" id="{00000000-0008-0000-0E00-000056010000}"/>
            </a:ext>
          </a:extLst>
        </xdr:cNvPr>
        <xdr:cNvSpPr/>
      </xdr:nvSpPr>
      <xdr:spPr>
        <a:xfrm>
          <a:off x="6921500" y="1460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00000000-0008-0000-0E00-000058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00000000-0008-0000-0E00-00005A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00000000-0008-0000-0E00-00005B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125603</xdr:rowOff>
    </xdr:from>
    <xdr:to>
      <xdr:col>55</xdr:col>
      <xdr:colOff>50800</xdr:colOff>
      <xdr:row>86</xdr:row>
      <xdr:rowOff>55753</xdr:rowOff>
    </xdr:to>
    <xdr:sp macro="" textlink="">
      <xdr:nvSpPr>
        <xdr:cNvPr id="348" name="楕円 347">
          <a:extLst>
            <a:ext uri="{FF2B5EF4-FFF2-40B4-BE49-F238E27FC236}">
              <a16:creationId xmlns:a16="http://schemas.microsoft.com/office/drawing/2014/main" id="{00000000-0008-0000-0E00-00005C010000}"/>
            </a:ext>
          </a:extLst>
        </xdr:cNvPr>
        <xdr:cNvSpPr/>
      </xdr:nvSpPr>
      <xdr:spPr>
        <a:xfrm>
          <a:off x="10426700" y="1469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40530</xdr:rowOff>
    </xdr:from>
    <xdr:ext cx="469744" cy="259045"/>
    <xdr:sp macro="" textlink="">
      <xdr:nvSpPr>
        <xdr:cNvPr id="349" name="【公営住宅】&#10;一人当たり面積該当値テキスト">
          <a:extLst>
            <a:ext uri="{FF2B5EF4-FFF2-40B4-BE49-F238E27FC236}">
              <a16:creationId xmlns:a16="http://schemas.microsoft.com/office/drawing/2014/main" id="{00000000-0008-0000-0E00-00005D010000}"/>
            </a:ext>
          </a:extLst>
        </xdr:cNvPr>
        <xdr:cNvSpPr txBox="1"/>
      </xdr:nvSpPr>
      <xdr:spPr>
        <a:xfrm>
          <a:off x="10515600" y="14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128651</xdr:rowOff>
    </xdr:from>
    <xdr:to>
      <xdr:col>50</xdr:col>
      <xdr:colOff>165100</xdr:colOff>
      <xdr:row>86</xdr:row>
      <xdr:rowOff>58801</xdr:rowOff>
    </xdr:to>
    <xdr:sp macro="" textlink="">
      <xdr:nvSpPr>
        <xdr:cNvPr id="350" name="楕円 349">
          <a:extLst>
            <a:ext uri="{FF2B5EF4-FFF2-40B4-BE49-F238E27FC236}">
              <a16:creationId xmlns:a16="http://schemas.microsoft.com/office/drawing/2014/main" id="{00000000-0008-0000-0E00-00005E010000}"/>
            </a:ext>
          </a:extLst>
        </xdr:cNvPr>
        <xdr:cNvSpPr/>
      </xdr:nvSpPr>
      <xdr:spPr>
        <a:xfrm>
          <a:off x="9588500" y="1470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4953</xdr:rowOff>
    </xdr:from>
    <xdr:to>
      <xdr:col>55</xdr:col>
      <xdr:colOff>0</xdr:colOff>
      <xdr:row>86</xdr:row>
      <xdr:rowOff>8001</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flipV="1">
          <a:off x="9639300" y="14749653"/>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130023</xdr:rowOff>
    </xdr:from>
    <xdr:to>
      <xdr:col>46</xdr:col>
      <xdr:colOff>38100</xdr:colOff>
      <xdr:row>86</xdr:row>
      <xdr:rowOff>60173</xdr:rowOff>
    </xdr:to>
    <xdr:sp macro="" textlink="">
      <xdr:nvSpPr>
        <xdr:cNvPr id="352" name="楕円 351">
          <a:extLst>
            <a:ext uri="{FF2B5EF4-FFF2-40B4-BE49-F238E27FC236}">
              <a16:creationId xmlns:a16="http://schemas.microsoft.com/office/drawing/2014/main" id="{00000000-0008-0000-0E00-000060010000}"/>
            </a:ext>
          </a:extLst>
        </xdr:cNvPr>
        <xdr:cNvSpPr/>
      </xdr:nvSpPr>
      <xdr:spPr>
        <a:xfrm>
          <a:off x="8699500" y="1470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8001</xdr:rowOff>
    </xdr:from>
    <xdr:to>
      <xdr:col>50</xdr:col>
      <xdr:colOff>114300</xdr:colOff>
      <xdr:row>86</xdr:row>
      <xdr:rowOff>9373</xdr:rowOff>
    </xdr:to>
    <xdr:cxnSp macro="">
      <xdr:nvCxnSpPr>
        <xdr:cNvPr id="353" name="直線コネクタ 352">
          <a:extLst>
            <a:ext uri="{FF2B5EF4-FFF2-40B4-BE49-F238E27FC236}">
              <a16:creationId xmlns:a16="http://schemas.microsoft.com/office/drawing/2014/main" id="{00000000-0008-0000-0E00-000061010000}"/>
            </a:ext>
          </a:extLst>
        </xdr:cNvPr>
        <xdr:cNvCxnSpPr/>
      </xdr:nvCxnSpPr>
      <xdr:spPr>
        <a:xfrm flipV="1">
          <a:off x="8750300" y="14752701"/>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131775</xdr:rowOff>
    </xdr:from>
    <xdr:to>
      <xdr:col>41</xdr:col>
      <xdr:colOff>101600</xdr:colOff>
      <xdr:row>86</xdr:row>
      <xdr:rowOff>61925</xdr:rowOff>
    </xdr:to>
    <xdr:sp macro="" textlink="">
      <xdr:nvSpPr>
        <xdr:cNvPr id="354" name="楕円 353">
          <a:extLst>
            <a:ext uri="{FF2B5EF4-FFF2-40B4-BE49-F238E27FC236}">
              <a16:creationId xmlns:a16="http://schemas.microsoft.com/office/drawing/2014/main" id="{00000000-0008-0000-0E00-000062010000}"/>
            </a:ext>
          </a:extLst>
        </xdr:cNvPr>
        <xdr:cNvSpPr/>
      </xdr:nvSpPr>
      <xdr:spPr>
        <a:xfrm>
          <a:off x="7810500" y="1470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9373</xdr:rowOff>
    </xdr:from>
    <xdr:to>
      <xdr:col>45</xdr:col>
      <xdr:colOff>177800</xdr:colOff>
      <xdr:row>86</xdr:row>
      <xdr:rowOff>11125</xdr:rowOff>
    </xdr:to>
    <xdr:cxnSp macro="">
      <xdr:nvCxnSpPr>
        <xdr:cNvPr id="355" name="直線コネクタ 354">
          <a:extLst>
            <a:ext uri="{FF2B5EF4-FFF2-40B4-BE49-F238E27FC236}">
              <a16:creationId xmlns:a16="http://schemas.microsoft.com/office/drawing/2014/main" id="{00000000-0008-0000-0E00-000063010000}"/>
            </a:ext>
          </a:extLst>
        </xdr:cNvPr>
        <xdr:cNvCxnSpPr/>
      </xdr:nvCxnSpPr>
      <xdr:spPr>
        <a:xfrm flipV="1">
          <a:off x="7861300" y="14754073"/>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128058</xdr:rowOff>
    </xdr:from>
    <xdr:ext cx="469744" cy="259045"/>
    <xdr:sp macro="" textlink="">
      <xdr:nvSpPr>
        <xdr:cNvPr id="356" name="n_1aveValue【公営住宅】&#10;一人当たり面積">
          <a:extLst>
            <a:ext uri="{FF2B5EF4-FFF2-40B4-BE49-F238E27FC236}">
              <a16:creationId xmlns:a16="http://schemas.microsoft.com/office/drawing/2014/main" id="{00000000-0008-0000-0E00-000064010000}"/>
            </a:ext>
          </a:extLst>
        </xdr:cNvPr>
        <xdr:cNvSpPr txBox="1"/>
      </xdr:nvSpPr>
      <xdr:spPr>
        <a:xfrm>
          <a:off x="9391727" y="1435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142231</xdr:rowOff>
    </xdr:from>
    <xdr:ext cx="469744" cy="259045"/>
    <xdr:sp macro="" textlink="">
      <xdr:nvSpPr>
        <xdr:cNvPr id="357" name="n_2aveValue【公営住宅】&#10;一人当たり面積">
          <a:extLst>
            <a:ext uri="{FF2B5EF4-FFF2-40B4-BE49-F238E27FC236}">
              <a16:creationId xmlns:a16="http://schemas.microsoft.com/office/drawing/2014/main" id="{00000000-0008-0000-0E00-000065010000}"/>
            </a:ext>
          </a:extLst>
        </xdr:cNvPr>
        <xdr:cNvSpPr txBox="1"/>
      </xdr:nvSpPr>
      <xdr:spPr>
        <a:xfrm>
          <a:off x="8515427" y="1437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164634</xdr:rowOff>
    </xdr:from>
    <xdr:ext cx="469744" cy="259045"/>
    <xdr:sp macro="" textlink="">
      <xdr:nvSpPr>
        <xdr:cNvPr id="358" name="n_3aveValue【公営住宅】&#10;一人当たり面積">
          <a:extLst>
            <a:ext uri="{FF2B5EF4-FFF2-40B4-BE49-F238E27FC236}">
              <a16:creationId xmlns:a16="http://schemas.microsoft.com/office/drawing/2014/main" id="{00000000-0008-0000-0E00-000066010000}"/>
            </a:ext>
          </a:extLst>
        </xdr:cNvPr>
        <xdr:cNvSpPr txBox="1"/>
      </xdr:nvSpPr>
      <xdr:spPr>
        <a:xfrm>
          <a:off x="7626427" y="143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154424</xdr:rowOff>
    </xdr:from>
    <xdr:ext cx="469744" cy="259045"/>
    <xdr:sp macro="" textlink="">
      <xdr:nvSpPr>
        <xdr:cNvPr id="359" name="n_4aveValue【公営住宅】&#10;一人当たり面積">
          <a:extLst>
            <a:ext uri="{FF2B5EF4-FFF2-40B4-BE49-F238E27FC236}">
              <a16:creationId xmlns:a16="http://schemas.microsoft.com/office/drawing/2014/main" id="{00000000-0008-0000-0E00-000067010000}"/>
            </a:ext>
          </a:extLst>
        </xdr:cNvPr>
        <xdr:cNvSpPr txBox="1"/>
      </xdr:nvSpPr>
      <xdr:spPr>
        <a:xfrm>
          <a:off x="6737427" y="1438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49928</xdr:rowOff>
    </xdr:from>
    <xdr:ext cx="469744" cy="259045"/>
    <xdr:sp macro="" textlink="">
      <xdr:nvSpPr>
        <xdr:cNvPr id="360" name="n_1mainValue【公営住宅】&#10;一人当たり面積">
          <a:extLst>
            <a:ext uri="{FF2B5EF4-FFF2-40B4-BE49-F238E27FC236}">
              <a16:creationId xmlns:a16="http://schemas.microsoft.com/office/drawing/2014/main" id="{00000000-0008-0000-0E00-000068010000}"/>
            </a:ext>
          </a:extLst>
        </xdr:cNvPr>
        <xdr:cNvSpPr txBox="1"/>
      </xdr:nvSpPr>
      <xdr:spPr>
        <a:xfrm>
          <a:off x="9391727" y="1479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51300</xdr:rowOff>
    </xdr:from>
    <xdr:ext cx="469744" cy="259045"/>
    <xdr:sp macro="" textlink="">
      <xdr:nvSpPr>
        <xdr:cNvPr id="361" name="n_2mainValue【公営住宅】&#10;一人当たり面積">
          <a:extLst>
            <a:ext uri="{FF2B5EF4-FFF2-40B4-BE49-F238E27FC236}">
              <a16:creationId xmlns:a16="http://schemas.microsoft.com/office/drawing/2014/main" id="{00000000-0008-0000-0E00-000069010000}"/>
            </a:ext>
          </a:extLst>
        </xdr:cNvPr>
        <xdr:cNvSpPr txBox="1"/>
      </xdr:nvSpPr>
      <xdr:spPr>
        <a:xfrm>
          <a:off x="8515427" y="14796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53052</xdr:rowOff>
    </xdr:from>
    <xdr:ext cx="469744" cy="259045"/>
    <xdr:sp macro="" textlink="">
      <xdr:nvSpPr>
        <xdr:cNvPr id="362" name="n_3mainValue【公営住宅】&#10;一人当たり面積">
          <a:extLst>
            <a:ext uri="{FF2B5EF4-FFF2-40B4-BE49-F238E27FC236}">
              <a16:creationId xmlns:a16="http://schemas.microsoft.com/office/drawing/2014/main" id="{00000000-0008-0000-0E00-00006A010000}"/>
            </a:ext>
          </a:extLst>
        </xdr:cNvPr>
        <xdr:cNvSpPr txBox="1"/>
      </xdr:nvSpPr>
      <xdr:spPr>
        <a:xfrm>
          <a:off x="7626427" y="14797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0" name="正方形/長方形 369">
          <a:extLst>
            <a:ext uri="{FF2B5EF4-FFF2-40B4-BE49-F238E27FC236}">
              <a16:creationId xmlns:a16="http://schemas.microsoft.com/office/drawing/2014/main" id="{00000000-0008-0000-0E00-00007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1" name="正方形/長方形 370">
          <a:extLst>
            <a:ext uri="{FF2B5EF4-FFF2-40B4-BE49-F238E27FC236}">
              <a16:creationId xmlns:a16="http://schemas.microsoft.com/office/drawing/2014/main" id="{00000000-0008-0000-0E00-00007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2" name="正方形/長方形 371">
          <a:extLst>
            <a:ext uri="{FF2B5EF4-FFF2-40B4-BE49-F238E27FC236}">
              <a16:creationId xmlns:a16="http://schemas.microsoft.com/office/drawing/2014/main" id="{00000000-0008-0000-0E00-00007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認定こども園・幼稚園・保育所】&#10;有形固定資産減価償却率グラフ枠">
          <a:extLst>
            <a:ext uri="{FF2B5EF4-FFF2-40B4-BE49-F238E27FC236}">
              <a16:creationId xmlns:a16="http://schemas.microsoft.com/office/drawing/2014/main" id="{00000000-0008-0000-0E00-00009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123553</xdr:rowOff>
    </xdr:from>
    <xdr:to>
      <xdr:col>85</xdr:col>
      <xdr:colOff>126364</xdr:colOff>
      <xdr:row>42</xdr:row>
      <xdr:rowOff>92528</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flipV="1">
          <a:off x="16318864" y="5781403"/>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5" name="【認定こども園・幼稚園・保育所】&#10;有形固定資産減価償却率最小値テキスト">
          <a:extLst>
            <a:ext uri="{FF2B5EF4-FFF2-40B4-BE49-F238E27FC236}">
              <a16:creationId xmlns:a16="http://schemas.microsoft.com/office/drawing/2014/main" id="{00000000-0008-0000-0E00-000095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70230</xdr:rowOff>
    </xdr:from>
    <xdr:ext cx="340478" cy="259045"/>
    <xdr:sp macro="" textlink="">
      <xdr:nvSpPr>
        <xdr:cNvPr id="407" name="【認定こども園・幼稚園・保育所】&#10;有形固定資産減価償却率最大値テキスト">
          <a:extLst>
            <a:ext uri="{FF2B5EF4-FFF2-40B4-BE49-F238E27FC236}">
              <a16:creationId xmlns:a16="http://schemas.microsoft.com/office/drawing/2014/main" id="{00000000-0008-0000-0E00-000097010000}"/>
            </a:ext>
          </a:extLst>
        </xdr:cNvPr>
        <xdr:cNvSpPr txBox="1"/>
      </xdr:nvSpPr>
      <xdr:spPr>
        <a:xfrm>
          <a:off x="16357600" y="55566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123553</xdr:rowOff>
    </xdr:from>
    <xdr:to>
      <xdr:col>86</xdr:col>
      <xdr:colOff>25400</xdr:colOff>
      <xdr:row>33</xdr:row>
      <xdr:rowOff>123553</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6230600" y="578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79301</xdr:rowOff>
    </xdr:from>
    <xdr:ext cx="405111" cy="259045"/>
    <xdr:sp macro="" textlink="">
      <xdr:nvSpPr>
        <xdr:cNvPr id="409" name="【認定こども園・幼稚園・保育所】&#10;有形固定資産減価償却率平均値テキスト">
          <a:extLst>
            <a:ext uri="{FF2B5EF4-FFF2-40B4-BE49-F238E27FC236}">
              <a16:creationId xmlns:a16="http://schemas.microsoft.com/office/drawing/2014/main" id="{00000000-0008-0000-0E00-000099010000}"/>
            </a:ext>
          </a:extLst>
        </xdr:cNvPr>
        <xdr:cNvSpPr txBox="1"/>
      </xdr:nvSpPr>
      <xdr:spPr>
        <a:xfrm>
          <a:off x="16357600" y="625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56424</xdr:rowOff>
    </xdr:from>
    <xdr:to>
      <xdr:col>85</xdr:col>
      <xdr:colOff>177800</xdr:colOff>
      <xdr:row>37</xdr:row>
      <xdr:rowOff>158024</xdr:rowOff>
    </xdr:to>
    <xdr:sp macro="" textlink="">
      <xdr:nvSpPr>
        <xdr:cNvPr id="410" name="フローチャート: 判断 409">
          <a:extLst>
            <a:ext uri="{FF2B5EF4-FFF2-40B4-BE49-F238E27FC236}">
              <a16:creationId xmlns:a16="http://schemas.microsoft.com/office/drawing/2014/main" id="{00000000-0008-0000-0E00-00009A010000}"/>
            </a:ext>
          </a:extLst>
        </xdr:cNvPr>
        <xdr:cNvSpPr/>
      </xdr:nvSpPr>
      <xdr:spPr>
        <a:xfrm>
          <a:off x="162687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93980</xdr:rowOff>
    </xdr:from>
    <xdr:to>
      <xdr:col>81</xdr:col>
      <xdr:colOff>101600</xdr:colOff>
      <xdr:row>38</xdr:row>
      <xdr:rowOff>24130</xdr:rowOff>
    </xdr:to>
    <xdr:sp macro="" textlink="">
      <xdr:nvSpPr>
        <xdr:cNvPr id="411" name="フローチャート: 判断 410">
          <a:extLst>
            <a:ext uri="{FF2B5EF4-FFF2-40B4-BE49-F238E27FC236}">
              <a16:creationId xmlns:a16="http://schemas.microsoft.com/office/drawing/2014/main" id="{00000000-0008-0000-0E00-00009B010000}"/>
            </a:ext>
          </a:extLst>
        </xdr:cNvPr>
        <xdr:cNvSpPr/>
      </xdr:nvSpPr>
      <xdr:spPr>
        <a:xfrm>
          <a:off x="15430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84183</xdr:rowOff>
    </xdr:from>
    <xdr:to>
      <xdr:col>76</xdr:col>
      <xdr:colOff>165100</xdr:colOff>
      <xdr:row>38</xdr:row>
      <xdr:rowOff>14332</xdr:rowOff>
    </xdr:to>
    <xdr:sp macro="" textlink="">
      <xdr:nvSpPr>
        <xdr:cNvPr id="412" name="フローチャート: 判断 411">
          <a:extLst>
            <a:ext uri="{FF2B5EF4-FFF2-40B4-BE49-F238E27FC236}">
              <a16:creationId xmlns:a16="http://schemas.microsoft.com/office/drawing/2014/main" id="{00000000-0008-0000-0E00-00009C010000}"/>
            </a:ext>
          </a:extLst>
        </xdr:cNvPr>
        <xdr:cNvSpPr/>
      </xdr:nvSpPr>
      <xdr:spPr>
        <a:xfrm>
          <a:off x="14541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113574</xdr:rowOff>
    </xdr:from>
    <xdr:to>
      <xdr:col>72</xdr:col>
      <xdr:colOff>38100</xdr:colOff>
      <xdr:row>38</xdr:row>
      <xdr:rowOff>43724</xdr:rowOff>
    </xdr:to>
    <xdr:sp macro="" textlink="">
      <xdr:nvSpPr>
        <xdr:cNvPr id="413" name="フローチャート: 判断 412">
          <a:extLst>
            <a:ext uri="{FF2B5EF4-FFF2-40B4-BE49-F238E27FC236}">
              <a16:creationId xmlns:a16="http://schemas.microsoft.com/office/drawing/2014/main" id="{00000000-0008-0000-0E00-00009D010000}"/>
            </a:ext>
          </a:extLst>
        </xdr:cNvPr>
        <xdr:cNvSpPr/>
      </xdr:nvSpPr>
      <xdr:spPr>
        <a:xfrm>
          <a:off x="13652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18869</xdr:rowOff>
    </xdr:from>
    <xdr:to>
      <xdr:col>67</xdr:col>
      <xdr:colOff>101600</xdr:colOff>
      <xdr:row>37</xdr:row>
      <xdr:rowOff>120469</xdr:rowOff>
    </xdr:to>
    <xdr:sp macro="" textlink="">
      <xdr:nvSpPr>
        <xdr:cNvPr id="414" name="フローチャート: 判断 413">
          <a:extLst>
            <a:ext uri="{FF2B5EF4-FFF2-40B4-BE49-F238E27FC236}">
              <a16:creationId xmlns:a16="http://schemas.microsoft.com/office/drawing/2014/main" id="{00000000-0008-0000-0E00-00009E010000}"/>
            </a:ext>
          </a:extLst>
        </xdr:cNvPr>
        <xdr:cNvSpPr/>
      </xdr:nvSpPr>
      <xdr:spPr>
        <a:xfrm>
          <a:off x="12763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142966</xdr:rowOff>
    </xdr:from>
    <xdr:to>
      <xdr:col>85</xdr:col>
      <xdr:colOff>177800</xdr:colOff>
      <xdr:row>42</xdr:row>
      <xdr:rowOff>73116</xdr:rowOff>
    </xdr:to>
    <xdr:sp macro="" textlink="">
      <xdr:nvSpPr>
        <xdr:cNvPr id="420" name="楕円 419">
          <a:extLst>
            <a:ext uri="{FF2B5EF4-FFF2-40B4-BE49-F238E27FC236}">
              <a16:creationId xmlns:a16="http://schemas.microsoft.com/office/drawing/2014/main" id="{00000000-0008-0000-0E00-0000A4010000}"/>
            </a:ext>
          </a:extLst>
        </xdr:cNvPr>
        <xdr:cNvSpPr/>
      </xdr:nvSpPr>
      <xdr:spPr>
        <a:xfrm>
          <a:off x="16268700" y="717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57893</xdr:rowOff>
    </xdr:from>
    <xdr:ext cx="405111" cy="259045"/>
    <xdr:sp macro="" textlink="">
      <xdr:nvSpPr>
        <xdr:cNvPr id="421" name="【認定こども園・幼稚園・保育所】&#10;有形固定資産減価償却率該当値テキスト">
          <a:extLst>
            <a:ext uri="{FF2B5EF4-FFF2-40B4-BE49-F238E27FC236}">
              <a16:creationId xmlns:a16="http://schemas.microsoft.com/office/drawing/2014/main" id="{00000000-0008-0000-0E00-0000A5010000}"/>
            </a:ext>
          </a:extLst>
        </xdr:cNvPr>
        <xdr:cNvSpPr txBox="1"/>
      </xdr:nvSpPr>
      <xdr:spPr>
        <a:xfrm>
          <a:off x="16357600" y="7087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162560</xdr:rowOff>
    </xdr:from>
    <xdr:to>
      <xdr:col>81</xdr:col>
      <xdr:colOff>101600</xdr:colOff>
      <xdr:row>42</xdr:row>
      <xdr:rowOff>92710</xdr:rowOff>
    </xdr:to>
    <xdr:sp macro="" textlink="">
      <xdr:nvSpPr>
        <xdr:cNvPr id="422" name="楕円 421">
          <a:extLst>
            <a:ext uri="{FF2B5EF4-FFF2-40B4-BE49-F238E27FC236}">
              <a16:creationId xmlns:a16="http://schemas.microsoft.com/office/drawing/2014/main" id="{00000000-0008-0000-0E00-0000A6010000}"/>
            </a:ext>
          </a:extLst>
        </xdr:cNvPr>
        <xdr:cNvSpPr/>
      </xdr:nvSpPr>
      <xdr:spPr>
        <a:xfrm>
          <a:off x="15430500" y="719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22316</xdr:rowOff>
    </xdr:from>
    <xdr:to>
      <xdr:col>85</xdr:col>
      <xdr:colOff>127000</xdr:colOff>
      <xdr:row>42</xdr:row>
      <xdr:rowOff>41910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flipV="1">
          <a:off x="15481300" y="722321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42</xdr:row>
      <xdr:rowOff>28666</xdr:rowOff>
    </xdr:from>
    <xdr:to>
      <xdr:col>76</xdr:col>
      <xdr:colOff>165100</xdr:colOff>
      <xdr:row>42</xdr:row>
      <xdr:rowOff>130266</xdr:rowOff>
    </xdr:to>
    <xdr:sp macro="" textlink="">
      <xdr:nvSpPr>
        <xdr:cNvPr id="424" name="楕円 423">
          <a:extLst>
            <a:ext uri="{FF2B5EF4-FFF2-40B4-BE49-F238E27FC236}">
              <a16:creationId xmlns:a16="http://schemas.microsoft.com/office/drawing/2014/main" id="{00000000-0008-0000-0E00-0000A8010000}"/>
            </a:ext>
          </a:extLst>
        </xdr:cNvPr>
        <xdr:cNvSpPr/>
      </xdr:nvSpPr>
      <xdr:spPr>
        <a:xfrm>
          <a:off x="14541500" y="722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41910</xdr:rowOff>
    </xdr:from>
    <xdr:to>
      <xdr:col>81</xdr:col>
      <xdr:colOff>50800</xdr:colOff>
      <xdr:row>42</xdr:row>
      <xdr:rowOff>79466</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flipV="1">
          <a:off x="14592300" y="724281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42</xdr:row>
      <xdr:rowOff>41728</xdr:rowOff>
    </xdr:from>
    <xdr:to>
      <xdr:col>72</xdr:col>
      <xdr:colOff>38100</xdr:colOff>
      <xdr:row>42</xdr:row>
      <xdr:rowOff>143328</xdr:rowOff>
    </xdr:to>
    <xdr:sp macro="" textlink="">
      <xdr:nvSpPr>
        <xdr:cNvPr id="426" name="楕円 425">
          <a:extLst>
            <a:ext uri="{FF2B5EF4-FFF2-40B4-BE49-F238E27FC236}">
              <a16:creationId xmlns:a16="http://schemas.microsoft.com/office/drawing/2014/main" id="{00000000-0008-0000-0E00-0000AA010000}"/>
            </a:ext>
          </a:extLst>
        </xdr:cNvPr>
        <xdr:cNvSpPr/>
      </xdr:nvSpPr>
      <xdr:spPr>
        <a:xfrm>
          <a:off x="13652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79466</xdr:rowOff>
    </xdr:from>
    <xdr:to>
      <xdr:col>76</xdr:col>
      <xdr:colOff>114300</xdr:colOff>
      <xdr:row>42</xdr:row>
      <xdr:rowOff>92528</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flipV="1">
          <a:off x="13703300" y="728036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40657</xdr:rowOff>
    </xdr:from>
    <xdr:ext cx="405111" cy="259045"/>
    <xdr:sp macro="" textlink="">
      <xdr:nvSpPr>
        <xdr:cNvPr id="428" name="n_1aveValue【認定こども園・幼稚園・保育所】&#10;有形固定資産減価償却率">
          <a:extLst>
            <a:ext uri="{FF2B5EF4-FFF2-40B4-BE49-F238E27FC236}">
              <a16:creationId xmlns:a16="http://schemas.microsoft.com/office/drawing/2014/main" id="{00000000-0008-0000-0E00-0000AC010000}"/>
            </a:ext>
          </a:extLst>
        </xdr:cNvPr>
        <xdr:cNvSpPr txBox="1"/>
      </xdr:nvSpPr>
      <xdr:spPr>
        <a:xfrm>
          <a:off x="152660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30860</xdr:rowOff>
    </xdr:from>
    <xdr:ext cx="405111" cy="259045"/>
    <xdr:sp macro="" textlink="">
      <xdr:nvSpPr>
        <xdr:cNvPr id="429" name="n_2aveValue【認定こども園・幼稚園・保育所】&#10;有形固定資産減価償却率">
          <a:extLst>
            <a:ext uri="{FF2B5EF4-FFF2-40B4-BE49-F238E27FC236}">
              <a16:creationId xmlns:a16="http://schemas.microsoft.com/office/drawing/2014/main" id="{00000000-0008-0000-0E00-0000AD010000}"/>
            </a:ext>
          </a:extLst>
        </xdr:cNvPr>
        <xdr:cNvSpPr txBox="1"/>
      </xdr:nvSpPr>
      <xdr:spPr>
        <a:xfrm>
          <a:off x="14389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60251</xdr:rowOff>
    </xdr:from>
    <xdr:ext cx="405111" cy="259045"/>
    <xdr:sp macro="" textlink="">
      <xdr:nvSpPr>
        <xdr:cNvPr id="430" name="n_3aveValue【認定こども園・幼稚園・保育所】&#10;有形固定資産減価償却率">
          <a:extLst>
            <a:ext uri="{FF2B5EF4-FFF2-40B4-BE49-F238E27FC236}">
              <a16:creationId xmlns:a16="http://schemas.microsoft.com/office/drawing/2014/main" id="{00000000-0008-0000-0E00-0000AE010000}"/>
            </a:ext>
          </a:extLst>
        </xdr:cNvPr>
        <xdr:cNvSpPr txBox="1"/>
      </xdr:nvSpPr>
      <xdr:spPr>
        <a:xfrm>
          <a:off x="135007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136996</xdr:rowOff>
    </xdr:from>
    <xdr:ext cx="405111" cy="259045"/>
    <xdr:sp macro="" textlink="">
      <xdr:nvSpPr>
        <xdr:cNvPr id="431" name="n_4aveValue【認定こども園・幼稚園・保育所】&#10;有形固定資産減価償却率">
          <a:extLst>
            <a:ext uri="{FF2B5EF4-FFF2-40B4-BE49-F238E27FC236}">
              <a16:creationId xmlns:a16="http://schemas.microsoft.com/office/drawing/2014/main" id="{00000000-0008-0000-0E00-0000AF010000}"/>
            </a:ext>
          </a:extLst>
        </xdr:cNvPr>
        <xdr:cNvSpPr txBox="1"/>
      </xdr:nvSpPr>
      <xdr:spPr>
        <a:xfrm>
          <a:off x="12611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83837</xdr:rowOff>
    </xdr:from>
    <xdr:ext cx="405111" cy="259045"/>
    <xdr:sp macro="" textlink="">
      <xdr:nvSpPr>
        <xdr:cNvPr id="432" name="n_1mainValue【認定こども園・幼稚園・保育所】&#10;有形固定資産減価償却率">
          <a:extLst>
            <a:ext uri="{FF2B5EF4-FFF2-40B4-BE49-F238E27FC236}">
              <a16:creationId xmlns:a16="http://schemas.microsoft.com/office/drawing/2014/main" id="{00000000-0008-0000-0E00-0000B0010000}"/>
            </a:ext>
          </a:extLst>
        </xdr:cNvPr>
        <xdr:cNvSpPr txBox="1"/>
      </xdr:nvSpPr>
      <xdr:spPr>
        <a:xfrm>
          <a:off x="15266044" y="728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121393</xdr:rowOff>
    </xdr:from>
    <xdr:ext cx="405111" cy="259045"/>
    <xdr:sp macro="" textlink="">
      <xdr:nvSpPr>
        <xdr:cNvPr id="433" name="n_2mainValue【認定こども園・幼稚園・保育所】&#10;有形固定資産減価償却率">
          <a:extLst>
            <a:ext uri="{FF2B5EF4-FFF2-40B4-BE49-F238E27FC236}">
              <a16:creationId xmlns:a16="http://schemas.microsoft.com/office/drawing/2014/main" id="{00000000-0008-0000-0E00-0000B1010000}"/>
            </a:ext>
          </a:extLst>
        </xdr:cNvPr>
        <xdr:cNvSpPr txBox="1"/>
      </xdr:nvSpPr>
      <xdr:spPr>
        <a:xfrm>
          <a:off x="14389744" y="732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42</xdr:row>
      <xdr:rowOff>134455</xdr:rowOff>
    </xdr:from>
    <xdr:ext cx="469744" cy="259045"/>
    <xdr:sp macro="" textlink="">
      <xdr:nvSpPr>
        <xdr:cNvPr id="434" name="n_3mainValue【認定こども園・幼稚園・保育所】&#10;有形固定資産減価償却率">
          <a:extLst>
            <a:ext uri="{FF2B5EF4-FFF2-40B4-BE49-F238E27FC236}">
              <a16:creationId xmlns:a16="http://schemas.microsoft.com/office/drawing/2014/main" id="{00000000-0008-0000-0E00-0000B2010000}"/>
            </a:ext>
          </a:extLst>
        </xdr:cNvPr>
        <xdr:cNvSpPr txBox="1"/>
      </xdr:nvSpPr>
      <xdr:spPr>
        <a:xfrm>
          <a:off x="13468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9" name="正方形/長方形 438">
          <a:extLst>
            <a:ext uri="{FF2B5EF4-FFF2-40B4-BE49-F238E27FC236}">
              <a16:creationId xmlns:a16="http://schemas.microsoft.com/office/drawing/2014/main" id="{00000000-0008-0000-0E00-0000B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0" name="正方形/長方形 439">
          <a:extLst>
            <a:ext uri="{FF2B5EF4-FFF2-40B4-BE49-F238E27FC236}">
              <a16:creationId xmlns:a16="http://schemas.microsoft.com/office/drawing/2014/main" id="{00000000-0008-0000-0E00-0000B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1" name="正方形/長方形 440">
          <a:extLst>
            <a:ext uri="{FF2B5EF4-FFF2-40B4-BE49-F238E27FC236}">
              <a16:creationId xmlns:a16="http://schemas.microsoft.com/office/drawing/2014/main" id="{00000000-0008-0000-0E00-0000B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2" name="正方形/長方形 441">
          <a:extLst>
            <a:ext uri="{FF2B5EF4-FFF2-40B4-BE49-F238E27FC236}">
              <a16:creationId xmlns:a16="http://schemas.microsoft.com/office/drawing/2014/main" id="{00000000-0008-0000-0E00-0000B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7" name="直線コネクタ 446">
          <a:extLst>
            <a:ext uri="{FF2B5EF4-FFF2-40B4-BE49-F238E27FC236}">
              <a16:creationId xmlns:a16="http://schemas.microsoft.com/office/drawing/2014/main" id="{00000000-0008-0000-0E00-0000BF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9" name="直線コネクタ 448">
          <a:extLst>
            <a:ext uri="{FF2B5EF4-FFF2-40B4-BE49-F238E27FC236}">
              <a16:creationId xmlns:a16="http://schemas.microsoft.com/office/drawing/2014/main" id="{00000000-0008-0000-0E00-0000C1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1" name="直線コネクタ 450">
          <a:extLst>
            <a:ext uri="{FF2B5EF4-FFF2-40B4-BE49-F238E27FC236}">
              <a16:creationId xmlns:a16="http://schemas.microsoft.com/office/drawing/2014/main" id="{00000000-0008-0000-0E00-0000C3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4" name="テキスト ボックス 453">
          <a:extLst>
            <a:ext uri="{FF2B5EF4-FFF2-40B4-BE49-F238E27FC236}">
              <a16:creationId xmlns:a16="http://schemas.microsoft.com/office/drawing/2014/main" id="{00000000-0008-0000-0E00-0000C6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5" name="【認定こども園・幼稚園・保育所】&#10;一人当たり面積グラフ枠">
          <a:extLst>
            <a:ext uri="{FF2B5EF4-FFF2-40B4-BE49-F238E27FC236}">
              <a16:creationId xmlns:a16="http://schemas.microsoft.com/office/drawing/2014/main" id="{00000000-0008-0000-0E00-0000C7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77572</xdr:rowOff>
    </xdr:from>
    <xdr:to>
      <xdr:col>116</xdr:col>
      <xdr:colOff>62864</xdr:colOff>
      <xdr:row>41</xdr:row>
      <xdr:rowOff>112319</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flipV="1">
          <a:off x="22160864" y="5735422"/>
          <a:ext cx="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57" name="【認定こども園・幼稚園・保育所】&#10;一人当たり面積最小値テキスト">
          <a:extLst>
            <a:ext uri="{FF2B5EF4-FFF2-40B4-BE49-F238E27FC236}">
              <a16:creationId xmlns:a16="http://schemas.microsoft.com/office/drawing/2014/main" id="{00000000-0008-0000-0E00-0000C9010000}"/>
            </a:ext>
          </a:extLst>
        </xdr:cNvPr>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24249</xdr:rowOff>
    </xdr:from>
    <xdr:ext cx="469744" cy="259045"/>
    <xdr:sp macro="" textlink="">
      <xdr:nvSpPr>
        <xdr:cNvPr id="459" name="【認定こども園・幼稚園・保育所】&#10;一人当たり面積最大値テキスト">
          <a:extLst>
            <a:ext uri="{FF2B5EF4-FFF2-40B4-BE49-F238E27FC236}">
              <a16:creationId xmlns:a16="http://schemas.microsoft.com/office/drawing/2014/main" id="{00000000-0008-0000-0E00-0000CB010000}"/>
            </a:ext>
          </a:extLst>
        </xdr:cNvPr>
        <xdr:cNvSpPr txBox="1"/>
      </xdr:nvSpPr>
      <xdr:spPr>
        <a:xfrm>
          <a:off x="22199600" y="55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77572</xdr:rowOff>
    </xdr:from>
    <xdr:to>
      <xdr:col>116</xdr:col>
      <xdr:colOff>152400</xdr:colOff>
      <xdr:row>33</xdr:row>
      <xdr:rowOff>77572</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22072600" y="573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140174</xdr:rowOff>
    </xdr:from>
    <xdr:ext cx="469744" cy="259045"/>
    <xdr:sp macro="" textlink="">
      <xdr:nvSpPr>
        <xdr:cNvPr id="461" name="【認定こども園・幼稚園・保育所】&#10;一人当たり面積平均値テキスト">
          <a:extLst>
            <a:ext uri="{FF2B5EF4-FFF2-40B4-BE49-F238E27FC236}">
              <a16:creationId xmlns:a16="http://schemas.microsoft.com/office/drawing/2014/main" id="{00000000-0008-0000-0E00-0000CD010000}"/>
            </a:ext>
          </a:extLst>
        </xdr:cNvPr>
        <xdr:cNvSpPr txBox="1"/>
      </xdr:nvSpPr>
      <xdr:spPr>
        <a:xfrm>
          <a:off x="22199600" y="665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462" name="フローチャート: 判断 461">
          <a:extLst>
            <a:ext uri="{FF2B5EF4-FFF2-40B4-BE49-F238E27FC236}">
              <a16:creationId xmlns:a16="http://schemas.microsoft.com/office/drawing/2014/main" id="{00000000-0008-0000-0E00-0000CE010000}"/>
            </a:ext>
          </a:extLst>
        </xdr:cNvPr>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35</xdr:row>
      <xdr:rowOff>168504</xdr:rowOff>
    </xdr:from>
    <xdr:to>
      <xdr:col>112</xdr:col>
      <xdr:colOff>38100</xdr:colOff>
      <xdr:row>36</xdr:row>
      <xdr:rowOff>98654</xdr:rowOff>
    </xdr:to>
    <xdr:sp macro="" textlink="">
      <xdr:nvSpPr>
        <xdr:cNvPr id="463" name="フローチャート: 判断 462">
          <a:extLst>
            <a:ext uri="{FF2B5EF4-FFF2-40B4-BE49-F238E27FC236}">
              <a16:creationId xmlns:a16="http://schemas.microsoft.com/office/drawing/2014/main" id="{00000000-0008-0000-0E00-0000CF010000}"/>
            </a:ext>
          </a:extLst>
        </xdr:cNvPr>
        <xdr:cNvSpPr/>
      </xdr:nvSpPr>
      <xdr:spPr>
        <a:xfrm>
          <a:off x="21272500" y="616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149301</xdr:rowOff>
    </xdr:from>
    <xdr:to>
      <xdr:col>107</xdr:col>
      <xdr:colOff>101600</xdr:colOff>
      <xdr:row>40</xdr:row>
      <xdr:rowOff>79451</xdr:rowOff>
    </xdr:to>
    <xdr:sp macro="" textlink="">
      <xdr:nvSpPr>
        <xdr:cNvPr id="464" name="フローチャート: 判断 463">
          <a:extLst>
            <a:ext uri="{FF2B5EF4-FFF2-40B4-BE49-F238E27FC236}">
              <a16:creationId xmlns:a16="http://schemas.microsoft.com/office/drawing/2014/main" id="{00000000-0008-0000-0E00-0000D0010000}"/>
            </a:ext>
          </a:extLst>
        </xdr:cNvPr>
        <xdr:cNvSpPr/>
      </xdr:nvSpPr>
      <xdr:spPr>
        <a:xfrm>
          <a:off x="20383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120041</xdr:rowOff>
    </xdr:from>
    <xdr:to>
      <xdr:col>102</xdr:col>
      <xdr:colOff>165100</xdr:colOff>
      <xdr:row>40</xdr:row>
      <xdr:rowOff>50191</xdr:rowOff>
    </xdr:to>
    <xdr:sp macro="" textlink="">
      <xdr:nvSpPr>
        <xdr:cNvPr id="465" name="フローチャート: 判断 464">
          <a:extLst>
            <a:ext uri="{FF2B5EF4-FFF2-40B4-BE49-F238E27FC236}">
              <a16:creationId xmlns:a16="http://schemas.microsoft.com/office/drawing/2014/main" id="{00000000-0008-0000-0E00-0000D1010000}"/>
            </a:ext>
          </a:extLst>
        </xdr:cNvPr>
        <xdr:cNvSpPr/>
      </xdr:nvSpPr>
      <xdr:spPr>
        <a:xfrm>
          <a:off x="19494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115468</xdr:rowOff>
    </xdr:from>
    <xdr:to>
      <xdr:col>98</xdr:col>
      <xdr:colOff>38100</xdr:colOff>
      <xdr:row>40</xdr:row>
      <xdr:rowOff>45618</xdr:rowOff>
    </xdr:to>
    <xdr:sp macro="" textlink="">
      <xdr:nvSpPr>
        <xdr:cNvPr id="466" name="フローチャート: 判断 465">
          <a:extLst>
            <a:ext uri="{FF2B5EF4-FFF2-40B4-BE49-F238E27FC236}">
              <a16:creationId xmlns:a16="http://schemas.microsoft.com/office/drawing/2014/main" id="{00000000-0008-0000-0E00-0000D2010000}"/>
            </a:ext>
          </a:extLst>
        </xdr:cNvPr>
        <xdr:cNvSpPr/>
      </xdr:nvSpPr>
      <xdr:spPr>
        <a:xfrm>
          <a:off x="18605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161646</xdr:rowOff>
    </xdr:from>
    <xdr:to>
      <xdr:col>116</xdr:col>
      <xdr:colOff>114300</xdr:colOff>
      <xdr:row>41</xdr:row>
      <xdr:rowOff>91796</xdr:rowOff>
    </xdr:to>
    <xdr:sp macro="" textlink="">
      <xdr:nvSpPr>
        <xdr:cNvPr id="472" name="楕円 471">
          <a:extLst>
            <a:ext uri="{FF2B5EF4-FFF2-40B4-BE49-F238E27FC236}">
              <a16:creationId xmlns:a16="http://schemas.microsoft.com/office/drawing/2014/main" id="{00000000-0008-0000-0E00-0000D8010000}"/>
            </a:ext>
          </a:extLst>
        </xdr:cNvPr>
        <xdr:cNvSpPr/>
      </xdr:nvSpPr>
      <xdr:spPr>
        <a:xfrm>
          <a:off x="22110700" y="701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76573</xdr:rowOff>
    </xdr:from>
    <xdr:ext cx="469744" cy="259045"/>
    <xdr:sp macro="" textlink="">
      <xdr:nvSpPr>
        <xdr:cNvPr id="473" name="【認定こども園・幼稚園・保育所】&#10;一人当たり面積該当値テキスト">
          <a:extLst>
            <a:ext uri="{FF2B5EF4-FFF2-40B4-BE49-F238E27FC236}">
              <a16:creationId xmlns:a16="http://schemas.microsoft.com/office/drawing/2014/main" id="{00000000-0008-0000-0E00-0000D9010000}"/>
            </a:ext>
          </a:extLst>
        </xdr:cNvPr>
        <xdr:cNvSpPr txBox="1"/>
      </xdr:nvSpPr>
      <xdr:spPr>
        <a:xfrm>
          <a:off x="22199600" y="693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163475</xdr:rowOff>
    </xdr:from>
    <xdr:to>
      <xdr:col>112</xdr:col>
      <xdr:colOff>38100</xdr:colOff>
      <xdr:row>41</xdr:row>
      <xdr:rowOff>93625</xdr:rowOff>
    </xdr:to>
    <xdr:sp macro="" textlink="">
      <xdr:nvSpPr>
        <xdr:cNvPr id="474" name="楕円 473">
          <a:extLst>
            <a:ext uri="{FF2B5EF4-FFF2-40B4-BE49-F238E27FC236}">
              <a16:creationId xmlns:a16="http://schemas.microsoft.com/office/drawing/2014/main" id="{00000000-0008-0000-0E00-0000DA010000}"/>
            </a:ext>
          </a:extLst>
        </xdr:cNvPr>
        <xdr:cNvSpPr/>
      </xdr:nvSpPr>
      <xdr:spPr>
        <a:xfrm>
          <a:off x="21272500" y="70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40996</xdr:rowOff>
    </xdr:from>
    <xdr:to>
      <xdr:col>116</xdr:col>
      <xdr:colOff>63500</xdr:colOff>
      <xdr:row>41</xdr:row>
      <xdr:rowOff>42825</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flipV="1">
          <a:off x="21323300" y="7070446"/>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164388</xdr:rowOff>
    </xdr:from>
    <xdr:to>
      <xdr:col>107</xdr:col>
      <xdr:colOff>101600</xdr:colOff>
      <xdr:row>41</xdr:row>
      <xdr:rowOff>94538</xdr:rowOff>
    </xdr:to>
    <xdr:sp macro="" textlink="">
      <xdr:nvSpPr>
        <xdr:cNvPr id="476" name="楕円 475">
          <a:extLst>
            <a:ext uri="{FF2B5EF4-FFF2-40B4-BE49-F238E27FC236}">
              <a16:creationId xmlns:a16="http://schemas.microsoft.com/office/drawing/2014/main" id="{00000000-0008-0000-0E00-0000DC010000}"/>
            </a:ext>
          </a:extLst>
        </xdr:cNvPr>
        <xdr:cNvSpPr/>
      </xdr:nvSpPr>
      <xdr:spPr>
        <a:xfrm>
          <a:off x="20383500" y="702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42825</xdr:rowOff>
    </xdr:from>
    <xdr:to>
      <xdr:col>111</xdr:col>
      <xdr:colOff>177800</xdr:colOff>
      <xdr:row>41</xdr:row>
      <xdr:rowOff>43738</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flipV="1">
          <a:off x="20434300" y="7072275"/>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166218</xdr:rowOff>
    </xdr:from>
    <xdr:to>
      <xdr:col>102</xdr:col>
      <xdr:colOff>165100</xdr:colOff>
      <xdr:row>41</xdr:row>
      <xdr:rowOff>96368</xdr:rowOff>
    </xdr:to>
    <xdr:sp macro="" textlink="">
      <xdr:nvSpPr>
        <xdr:cNvPr id="478" name="楕円 477">
          <a:extLst>
            <a:ext uri="{FF2B5EF4-FFF2-40B4-BE49-F238E27FC236}">
              <a16:creationId xmlns:a16="http://schemas.microsoft.com/office/drawing/2014/main" id="{00000000-0008-0000-0E00-0000DE010000}"/>
            </a:ext>
          </a:extLst>
        </xdr:cNvPr>
        <xdr:cNvSpPr/>
      </xdr:nvSpPr>
      <xdr:spPr>
        <a:xfrm>
          <a:off x="19494500" y="702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43738</xdr:rowOff>
    </xdr:from>
    <xdr:to>
      <xdr:col>107</xdr:col>
      <xdr:colOff>50800</xdr:colOff>
      <xdr:row>41</xdr:row>
      <xdr:rowOff>45568</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flipV="1">
          <a:off x="19545300" y="7073188"/>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34</xdr:row>
      <xdr:rowOff>115181</xdr:rowOff>
    </xdr:from>
    <xdr:ext cx="469744" cy="259045"/>
    <xdr:sp macro="" textlink="">
      <xdr:nvSpPr>
        <xdr:cNvPr id="480" name="n_1aveValue【認定こども園・幼稚園・保育所】&#10;一人当たり面積">
          <a:extLst>
            <a:ext uri="{FF2B5EF4-FFF2-40B4-BE49-F238E27FC236}">
              <a16:creationId xmlns:a16="http://schemas.microsoft.com/office/drawing/2014/main" id="{00000000-0008-0000-0E00-0000E0010000}"/>
            </a:ext>
          </a:extLst>
        </xdr:cNvPr>
        <xdr:cNvSpPr txBox="1"/>
      </xdr:nvSpPr>
      <xdr:spPr>
        <a:xfrm>
          <a:off x="21075727" y="594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95978</xdr:rowOff>
    </xdr:from>
    <xdr:ext cx="469744" cy="259045"/>
    <xdr:sp macro="" textlink="">
      <xdr:nvSpPr>
        <xdr:cNvPr id="481" name="n_2aveValue【認定こども園・幼稚園・保育所】&#10;一人当たり面積">
          <a:extLst>
            <a:ext uri="{FF2B5EF4-FFF2-40B4-BE49-F238E27FC236}">
              <a16:creationId xmlns:a16="http://schemas.microsoft.com/office/drawing/2014/main" id="{00000000-0008-0000-0E00-0000E1010000}"/>
            </a:ext>
          </a:extLst>
        </xdr:cNvPr>
        <xdr:cNvSpPr txBox="1"/>
      </xdr:nvSpPr>
      <xdr:spPr>
        <a:xfrm>
          <a:off x="201994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66718</xdr:rowOff>
    </xdr:from>
    <xdr:ext cx="469744" cy="259045"/>
    <xdr:sp macro="" textlink="">
      <xdr:nvSpPr>
        <xdr:cNvPr id="482" name="n_3aveValue【認定こども園・幼稚園・保育所】&#10;一人当たり面積">
          <a:extLst>
            <a:ext uri="{FF2B5EF4-FFF2-40B4-BE49-F238E27FC236}">
              <a16:creationId xmlns:a16="http://schemas.microsoft.com/office/drawing/2014/main" id="{00000000-0008-0000-0E00-0000E2010000}"/>
            </a:ext>
          </a:extLst>
        </xdr:cNvPr>
        <xdr:cNvSpPr txBox="1"/>
      </xdr:nvSpPr>
      <xdr:spPr>
        <a:xfrm>
          <a:off x="19310427"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62145</xdr:rowOff>
    </xdr:from>
    <xdr:ext cx="469744" cy="259045"/>
    <xdr:sp macro="" textlink="">
      <xdr:nvSpPr>
        <xdr:cNvPr id="483" name="n_4aveValue【認定こども園・幼稚園・保育所】&#10;一人当たり面積">
          <a:extLst>
            <a:ext uri="{FF2B5EF4-FFF2-40B4-BE49-F238E27FC236}">
              <a16:creationId xmlns:a16="http://schemas.microsoft.com/office/drawing/2014/main" id="{00000000-0008-0000-0E00-0000E3010000}"/>
            </a:ext>
          </a:extLst>
        </xdr:cNvPr>
        <xdr:cNvSpPr txBox="1"/>
      </xdr:nvSpPr>
      <xdr:spPr>
        <a:xfrm>
          <a:off x="18421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84752</xdr:rowOff>
    </xdr:from>
    <xdr:ext cx="469744" cy="259045"/>
    <xdr:sp macro="" textlink="">
      <xdr:nvSpPr>
        <xdr:cNvPr id="484" name="n_1mainValue【認定こども園・幼稚園・保育所】&#10;一人当たり面積">
          <a:extLst>
            <a:ext uri="{FF2B5EF4-FFF2-40B4-BE49-F238E27FC236}">
              <a16:creationId xmlns:a16="http://schemas.microsoft.com/office/drawing/2014/main" id="{00000000-0008-0000-0E00-0000E4010000}"/>
            </a:ext>
          </a:extLst>
        </xdr:cNvPr>
        <xdr:cNvSpPr txBox="1"/>
      </xdr:nvSpPr>
      <xdr:spPr>
        <a:xfrm>
          <a:off x="21075727" y="711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85665</xdr:rowOff>
    </xdr:from>
    <xdr:ext cx="469744" cy="259045"/>
    <xdr:sp macro="" textlink="">
      <xdr:nvSpPr>
        <xdr:cNvPr id="485" name="n_2mainValue【認定こども園・幼稚園・保育所】&#10;一人当たり面積">
          <a:extLst>
            <a:ext uri="{FF2B5EF4-FFF2-40B4-BE49-F238E27FC236}">
              <a16:creationId xmlns:a16="http://schemas.microsoft.com/office/drawing/2014/main" id="{00000000-0008-0000-0E00-0000E5010000}"/>
            </a:ext>
          </a:extLst>
        </xdr:cNvPr>
        <xdr:cNvSpPr txBox="1"/>
      </xdr:nvSpPr>
      <xdr:spPr>
        <a:xfrm>
          <a:off x="20199427" y="711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87495</xdr:rowOff>
    </xdr:from>
    <xdr:ext cx="469744" cy="259045"/>
    <xdr:sp macro="" textlink="">
      <xdr:nvSpPr>
        <xdr:cNvPr id="486" name="n_3mainValue【認定こども園・幼稚園・保育所】&#10;一人当たり面積">
          <a:extLst>
            <a:ext uri="{FF2B5EF4-FFF2-40B4-BE49-F238E27FC236}">
              <a16:creationId xmlns:a16="http://schemas.microsoft.com/office/drawing/2014/main" id="{00000000-0008-0000-0E00-0000E6010000}"/>
            </a:ext>
          </a:extLst>
        </xdr:cNvPr>
        <xdr:cNvSpPr txBox="1"/>
      </xdr:nvSpPr>
      <xdr:spPr>
        <a:xfrm>
          <a:off x="19310427" y="711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7" name="正方形/長方形 486">
          <a:extLst>
            <a:ext uri="{FF2B5EF4-FFF2-40B4-BE49-F238E27FC236}">
              <a16:creationId xmlns:a16="http://schemas.microsoft.com/office/drawing/2014/main" id="{00000000-0008-0000-0E00-0000E7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8" name="正方形/長方形 487">
          <a:extLst>
            <a:ext uri="{FF2B5EF4-FFF2-40B4-BE49-F238E27FC236}">
              <a16:creationId xmlns:a16="http://schemas.microsoft.com/office/drawing/2014/main" id="{00000000-0008-0000-0E00-0000E8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9" name="正方形/長方形 488">
          <a:extLst>
            <a:ext uri="{FF2B5EF4-FFF2-40B4-BE49-F238E27FC236}">
              <a16:creationId xmlns:a16="http://schemas.microsoft.com/office/drawing/2014/main" id="{00000000-0008-0000-0E00-0000E9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0" name="正方形/長方形 489">
          <a:extLst>
            <a:ext uri="{FF2B5EF4-FFF2-40B4-BE49-F238E27FC236}">
              <a16:creationId xmlns:a16="http://schemas.microsoft.com/office/drawing/2014/main" id="{00000000-0008-0000-0E00-0000EA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1" name="正方形/長方形 490">
          <a:extLst>
            <a:ext uri="{FF2B5EF4-FFF2-40B4-BE49-F238E27FC236}">
              <a16:creationId xmlns:a16="http://schemas.microsoft.com/office/drawing/2014/main" id="{00000000-0008-0000-0E00-0000EB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2" name="正方形/長方形 491">
          <a:extLst>
            <a:ext uri="{FF2B5EF4-FFF2-40B4-BE49-F238E27FC236}">
              <a16:creationId xmlns:a16="http://schemas.microsoft.com/office/drawing/2014/main" id="{00000000-0008-0000-0E00-0000EC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3" name="正方形/長方形 492">
          <a:extLst>
            <a:ext uri="{FF2B5EF4-FFF2-40B4-BE49-F238E27FC236}">
              <a16:creationId xmlns:a16="http://schemas.microsoft.com/office/drawing/2014/main" id="{00000000-0008-0000-0E00-0000ED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4" name="正方形/長方形 493">
          <a:extLst>
            <a:ext uri="{FF2B5EF4-FFF2-40B4-BE49-F238E27FC236}">
              <a16:creationId xmlns:a16="http://schemas.microsoft.com/office/drawing/2014/main" id="{00000000-0008-0000-0E00-0000EE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5" name="テキスト ボックス 494">
          <a:extLst>
            <a:ext uri="{FF2B5EF4-FFF2-40B4-BE49-F238E27FC236}">
              <a16:creationId xmlns:a16="http://schemas.microsoft.com/office/drawing/2014/main" id="{00000000-0008-0000-0E00-0000EF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7" name="テキスト ボックス 496">
          <a:extLst>
            <a:ext uri="{FF2B5EF4-FFF2-40B4-BE49-F238E27FC236}">
              <a16:creationId xmlns:a16="http://schemas.microsoft.com/office/drawing/2014/main" id="{00000000-0008-0000-0E00-0000F1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0" name="【学校施設】&#10;有形固定資産減価償却率グラフ枠">
          <a:extLst>
            <a:ext uri="{FF2B5EF4-FFF2-40B4-BE49-F238E27FC236}">
              <a16:creationId xmlns:a16="http://schemas.microsoft.com/office/drawing/2014/main" id="{00000000-0008-0000-0E00-0000FE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163830</xdr:rowOff>
    </xdr:from>
    <xdr:to>
      <xdr:col>85</xdr:col>
      <xdr:colOff>126364</xdr:colOff>
      <xdr:row>63</xdr:row>
      <xdr:rowOff>144780</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flipV="1">
          <a:off x="16318864" y="942213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148607</xdr:rowOff>
    </xdr:from>
    <xdr:ext cx="405111" cy="259045"/>
    <xdr:sp macro="" textlink="">
      <xdr:nvSpPr>
        <xdr:cNvPr id="512" name="【学校施設】&#10;有形固定資産減価償却率最小値テキスト">
          <a:extLst>
            <a:ext uri="{FF2B5EF4-FFF2-40B4-BE49-F238E27FC236}">
              <a16:creationId xmlns:a16="http://schemas.microsoft.com/office/drawing/2014/main" id="{00000000-0008-0000-0E00-000000020000}"/>
            </a:ext>
          </a:extLst>
        </xdr:cNvPr>
        <xdr:cNvSpPr txBox="1"/>
      </xdr:nvSpPr>
      <xdr:spPr>
        <a:xfrm>
          <a:off x="16357600"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144780</xdr:rowOff>
    </xdr:from>
    <xdr:to>
      <xdr:col>86</xdr:col>
      <xdr:colOff>25400</xdr:colOff>
      <xdr:row>63</xdr:row>
      <xdr:rowOff>144780</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16230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110507</xdr:rowOff>
    </xdr:from>
    <xdr:ext cx="405111" cy="259045"/>
    <xdr:sp macro="" textlink="">
      <xdr:nvSpPr>
        <xdr:cNvPr id="514" name="【学校施設】&#10;有形固定資産減価償却率最大値テキスト">
          <a:extLst>
            <a:ext uri="{FF2B5EF4-FFF2-40B4-BE49-F238E27FC236}">
              <a16:creationId xmlns:a16="http://schemas.microsoft.com/office/drawing/2014/main" id="{00000000-0008-0000-0E00-000002020000}"/>
            </a:ext>
          </a:extLst>
        </xdr:cNvPr>
        <xdr:cNvSpPr txBox="1"/>
      </xdr:nvSpPr>
      <xdr:spPr>
        <a:xfrm>
          <a:off x="16357600" y="919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163830</xdr:rowOff>
    </xdr:from>
    <xdr:to>
      <xdr:col>86</xdr:col>
      <xdr:colOff>25400</xdr:colOff>
      <xdr:row>54</xdr:row>
      <xdr:rowOff>163830</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16230600" y="942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151147</xdr:rowOff>
    </xdr:from>
    <xdr:ext cx="405111" cy="259045"/>
    <xdr:sp macro="" textlink="">
      <xdr:nvSpPr>
        <xdr:cNvPr id="516" name="【学校施設】&#10;有形固定資産減価償却率平均値テキスト">
          <a:extLst>
            <a:ext uri="{FF2B5EF4-FFF2-40B4-BE49-F238E27FC236}">
              <a16:creationId xmlns:a16="http://schemas.microsoft.com/office/drawing/2014/main" id="{00000000-0008-0000-0E00-000004020000}"/>
            </a:ext>
          </a:extLst>
        </xdr:cNvPr>
        <xdr:cNvSpPr txBox="1"/>
      </xdr:nvSpPr>
      <xdr:spPr>
        <a:xfrm>
          <a:off x="16357600"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517" name="フローチャート: 判断 516">
          <a:extLst>
            <a:ext uri="{FF2B5EF4-FFF2-40B4-BE49-F238E27FC236}">
              <a16:creationId xmlns:a16="http://schemas.microsoft.com/office/drawing/2014/main" id="{00000000-0008-0000-0E00-000005020000}"/>
            </a:ext>
          </a:extLst>
        </xdr:cNvPr>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518" name="フローチャート: 判断 517">
          <a:extLst>
            <a:ext uri="{FF2B5EF4-FFF2-40B4-BE49-F238E27FC236}">
              <a16:creationId xmlns:a16="http://schemas.microsoft.com/office/drawing/2014/main" id="{00000000-0008-0000-0E00-000006020000}"/>
            </a:ext>
          </a:extLst>
        </xdr:cNvPr>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76835</xdr:rowOff>
    </xdr:from>
    <xdr:to>
      <xdr:col>76</xdr:col>
      <xdr:colOff>165100</xdr:colOff>
      <xdr:row>60</xdr:row>
      <xdr:rowOff>6985</xdr:rowOff>
    </xdr:to>
    <xdr:sp macro="" textlink="">
      <xdr:nvSpPr>
        <xdr:cNvPr id="519" name="フローチャート: 判断 518">
          <a:extLst>
            <a:ext uri="{FF2B5EF4-FFF2-40B4-BE49-F238E27FC236}">
              <a16:creationId xmlns:a16="http://schemas.microsoft.com/office/drawing/2014/main" id="{00000000-0008-0000-0E00-000007020000}"/>
            </a:ext>
          </a:extLst>
        </xdr:cNvPr>
        <xdr:cNvSpPr/>
      </xdr:nvSpPr>
      <xdr:spPr>
        <a:xfrm>
          <a:off x="14541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61595</xdr:rowOff>
    </xdr:from>
    <xdr:to>
      <xdr:col>72</xdr:col>
      <xdr:colOff>38100</xdr:colOff>
      <xdr:row>59</xdr:row>
      <xdr:rowOff>163195</xdr:rowOff>
    </xdr:to>
    <xdr:sp macro="" textlink="">
      <xdr:nvSpPr>
        <xdr:cNvPr id="520" name="フローチャート: 判断 519">
          <a:extLst>
            <a:ext uri="{FF2B5EF4-FFF2-40B4-BE49-F238E27FC236}">
              <a16:creationId xmlns:a16="http://schemas.microsoft.com/office/drawing/2014/main" id="{00000000-0008-0000-0E00-000008020000}"/>
            </a:ext>
          </a:extLst>
        </xdr:cNvPr>
        <xdr:cNvSpPr/>
      </xdr:nvSpPr>
      <xdr:spPr>
        <a:xfrm>
          <a:off x="13652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42545</xdr:rowOff>
    </xdr:from>
    <xdr:to>
      <xdr:col>67</xdr:col>
      <xdr:colOff>101600</xdr:colOff>
      <xdr:row>59</xdr:row>
      <xdr:rowOff>144145</xdr:rowOff>
    </xdr:to>
    <xdr:sp macro="" textlink="">
      <xdr:nvSpPr>
        <xdr:cNvPr id="521" name="フローチャート: 判断 520">
          <a:extLst>
            <a:ext uri="{FF2B5EF4-FFF2-40B4-BE49-F238E27FC236}">
              <a16:creationId xmlns:a16="http://schemas.microsoft.com/office/drawing/2014/main" id="{00000000-0008-0000-0E00-000009020000}"/>
            </a:ext>
          </a:extLst>
        </xdr:cNvPr>
        <xdr:cNvSpPr/>
      </xdr:nvSpPr>
      <xdr:spPr>
        <a:xfrm>
          <a:off x="12763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527" name="楕円 526">
          <a:extLst>
            <a:ext uri="{FF2B5EF4-FFF2-40B4-BE49-F238E27FC236}">
              <a16:creationId xmlns:a16="http://schemas.microsoft.com/office/drawing/2014/main" id="{00000000-0008-0000-0E00-00000F020000}"/>
            </a:ext>
          </a:extLst>
        </xdr:cNvPr>
        <xdr:cNvSpPr/>
      </xdr:nvSpPr>
      <xdr:spPr>
        <a:xfrm>
          <a:off x="16268700" y="103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5732</xdr:rowOff>
    </xdr:from>
    <xdr:ext cx="405111" cy="259045"/>
    <xdr:sp macro="" textlink="">
      <xdr:nvSpPr>
        <xdr:cNvPr id="528" name="【学校施設】&#10;有形固定資産減価償却率該当値テキスト">
          <a:extLst>
            <a:ext uri="{FF2B5EF4-FFF2-40B4-BE49-F238E27FC236}">
              <a16:creationId xmlns:a16="http://schemas.microsoft.com/office/drawing/2014/main" id="{00000000-0008-0000-0E00-000010020000}"/>
            </a:ext>
          </a:extLst>
        </xdr:cNvPr>
        <xdr:cNvSpPr txBox="1"/>
      </xdr:nvSpPr>
      <xdr:spPr>
        <a:xfrm>
          <a:off x="16357600" y="1029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166370</xdr:rowOff>
    </xdr:from>
    <xdr:to>
      <xdr:col>81</xdr:col>
      <xdr:colOff>101600</xdr:colOff>
      <xdr:row>60</xdr:row>
      <xdr:rowOff>96520</xdr:rowOff>
    </xdr:to>
    <xdr:sp macro="" textlink="">
      <xdr:nvSpPr>
        <xdr:cNvPr id="529" name="楕円 528">
          <a:extLst>
            <a:ext uri="{FF2B5EF4-FFF2-40B4-BE49-F238E27FC236}">
              <a16:creationId xmlns:a16="http://schemas.microsoft.com/office/drawing/2014/main" id="{00000000-0008-0000-0E00-000011020000}"/>
            </a:ext>
          </a:extLst>
        </xdr:cNvPr>
        <xdr:cNvSpPr/>
      </xdr:nvSpPr>
      <xdr:spPr>
        <a:xfrm>
          <a:off x="15430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45720</xdr:rowOff>
    </xdr:from>
    <xdr:to>
      <xdr:col>85</xdr:col>
      <xdr:colOff>127000</xdr:colOff>
      <xdr:row>60</xdr:row>
      <xdr:rowOff>78105</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5481300" y="1033272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132080</xdr:rowOff>
    </xdr:from>
    <xdr:to>
      <xdr:col>76</xdr:col>
      <xdr:colOff>165100</xdr:colOff>
      <xdr:row>60</xdr:row>
      <xdr:rowOff>62230</xdr:rowOff>
    </xdr:to>
    <xdr:sp macro="" textlink="">
      <xdr:nvSpPr>
        <xdr:cNvPr id="531" name="楕円 530">
          <a:extLst>
            <a:ext uri="{FF2B5EF4-FFF2-40B4-BE49-F238E27FC236}">
              <a16:creationId xmlns:a16="http://schemas.microsoft.com/office/drawing/2014/main" id="{00000000-0008-0000-0E00-000013020000}"/>
            </a:ext>
          </a:extLst>
        </xdr:cNvPr>
        <xdr:cNvSpPr/>
      </xdr:nvSpPr>
      <xdr:spPr>
        <a:xfrm>
          <a:off x="14541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11430</xdr:rowOff>
    </xdr:from>
    <xdr:to>
      <xdr:col>81</xdr:col>
      <xdr:colOff>50800</xdr:colOff>
      <xdr:row>60</xdr:row>
      <xdr:rowOff>45720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4592300" y="102984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114935</xdr:rowOff>
    </xdr:from>
    <xdr:to>
      <xdr:col>72</xdr:col>
      <xdr:colOff>38100</xdr:colOff>
      <xdr:row>60</xdr:row>
      <xdr:rowOff>45085</xdr:rowOff>
    </xdr:to>
    <xdr:sp macro="" textlink="">
      <xdr:nvSpPr>
        <xdr:cNvPr id="533" name="楕円 532">
          <a:extLst>
            <a:ext uri="{FF2B5EF4-FFF2-40B4-BE49-F238E27FC236}">
              <a16:creationId xmlns:a16="http://schemas.microsoft.com/office/drawing/2014/main" id="{00000000-0008-0000-0E00-000015020000}"/>
            </a:ext>
          </a:extLst>
        </xdr:cNvPr>
        <xdr:cNvSpPr/>
      </xdr:nvSpPr>
      <xdr:spPr>
        <a:xfrm>
          <a:off x="136525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165735</xdr:rowOff>
    </xdr:from>
    <xdr:to>
      <xdr:col>76</xdr:col>
      <xdr:colOff>114300</xdr:colOff>
      <xdr:row>60</xdr:row>
      <xdr:rowOff>11430</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3703300" y="1028128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48277</xdr:rowOff>
    </xdr:from>
    <xdr:ext cx="405111" cy="259045"/>
    <xdr:sp macro="" textlink="">
      <xdr:nvSpPr>
        <xdr:cNvPr id="535" name="n_1aveValue【学校施設】&#10;有形固定資産減価償却率">
          <a:extLst>
            <a:ext uri="{FF2B5EF4-FFF2-40B4-BE49-F238E27FC236}">
              <a16:creationId xmlns:a16="http://schemas.microsoft.com/office/drawing/2014/main" id="{00000000-0008-0000-0E00-000017020000}"/>
            </a:ext>
          </a:extLst>
        </xdr:cNvPr>
        <xdr:cNvSpPr txBox="1"/>
      </xdr:nvSpPr>
      <xdr:spPr>
        <a:xfrm>
          <a:off x="152660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23512</xdr:rowOff>
    </xdr:from>
    <xdr:ext cx="405111" cy="259045"/>
    <xdr:sp macro="" textlink="">
      <xdr:nvSpPr>
        <xdr:cNvPr id="536" name="n_2aveValue【学校施設】&#10;有形固定資産減価償却率">
          <a:extLst>
            <a:ext uri="{FF2B5EF4-FFF2-40B4-BE49-F238E27FC236}">
              <a16:creationId xmlns:a16="http://schemas.microsoft.com/office/drawing/2014/main" id="{00000000-0008-0000-0E00-000018020000}"/>
            </a:ext>
          </a:extLst>
        </xdr:cNvPr>
        <xdr:cNvSpPr txBox="1"/>
      </xdr:nvSpPr>
      <xdr:spPr>
        <a:xfrm>
          <a:off x="14389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8272</xdr:rowOff>
    </xdr:from>
    <xdr:ext cx="405111" cy="259045"/>
    <xdr:sp macro="" textlink="">
      <xdr:nvSpPr>
        <xdr:cNvPr id="537" name="n_3aveValue【学校施設】&#10;有形固定資産減価償却率">
          <a:extLst>
            <a:ext uri="{FF2B5EF4-FFF2-40B4-BE49-F238E27FC236}">
              <a16:creationId xmlns:a16="http://schemas.microsoft.com/office/drawing/2014/main" id="{00000000-0008-0000-0E00-000019020000}"/>
            </a:ext>
          </a:extLst>
        </xdr:cNvPr>
        <xdr:cNvSpPr txBox="1"/>
      </xdr:nvSpPr>
      <xdr:spPr>
        <a:xfrm>
          <a:off x="13500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160672</xdr:rowOff>
    </xdr:from>
    <xdr:ext cx="405111" cy="259045"/>
    <xdr:sp macro="" textlink="">
      <xdr:nvSpPr>
        <xdr:cNvPr id="538" name="n_4aveValue【学校施設】&#10;有形固定資産減価償却率">
          <a:extLst>
            <a:ext uri="{FF2B5EF4-FFF2-40B4-BE49-F238E27FC236}">
              <a16:creationId xmlns:a16="http://schemas.microsoft.com/office/drawing/2014/main" id="{00000000-0008-0000-0E00-00001A020000}"/>
            </a:ext>
          </a:extLst>
        </xdr:cNvPr>
        <xdr:cNvSpPr txBox="1"/>
      </xdr:nvSpPr>
      <xdr:spPr>
        <a:xfrm>
          <a:off x="12611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87647</xdr:rowOff>
    </xdr:from>
    <xdr:ext cx="405111" cy="259045"/>
    <xdr:sp macro="" textlink="">
      <xdr:nvSpPr>
        <xdr:cNvPr id="539" name="n_1mainValue【学校施設】&#10;有形固定資産減価償却率">
          <a:extLst>
            <a:ext uri="{FF2B5EF4-FFF2-40B4-BE49-F238E27FC236}">
              <a16:creationId xmlns:a16="http://schemas.microsoft.com/office/drawing/2014/main" id="{00000000-0008-0000-0E00-00001B020000}"/>
            </a:ext>
          </a:extLst>
        </xdr:cNvPr>
        <xdr:cNvSpPr txBox="1"/>
      </xdr:nvSpPr>
      <xdr:spPr>
        <a:xfrm>
          <a:off x="152660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53357</xdr:rowOff>
    </xdr:from>
    <xdr:ext cx="405111" cy="259045"/>
    <xdr:sp macro="" textlink="">
      <xdr:nvSpPr>
        <xdr:cNvPr id="540" name="n_2mainValue【学校施設】&#10;有形固定資産減価償却率">
          <a:extLst>
            <a:ext uri="{FF2B5EF4-FFF2-40B4-BE49-F238E27FC236}">
              <a16:creationId xmlns:a16="http://schemas.microsoft.com/office/drawing/2014/main" id="{00000000-0008-0000-0E00-00001C020000}"/>
            </a:ext>
          </a:extLst>
        </xdr:cNvPr>
        <xdr:cNvSpPr txBox="1"/>
      </xdr:nvSpPr>
      <xdr:spPr>
        <a:xfrm>
          <a:off x="14389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36212</xdr:rowOff>
    </xdr:from>
    <xdr:ext cx="405111" cy="259045"/>
    <xdr:sp macro="" textlink="">
      <xdr:nvSpPr>
        <xdr:cNvPr id="541" name="n_3mainValue【学校施設】&#10;有形固定資産減価償却率">
          <a:extLst>
            <a:ext uri="{FF2B5EF4-FFF2-40B4-BE49-F238E27FC236}">
              <a16:creationId xmlns:a16="http://schemas.microsoft.com/office/drawing/2014/main" id="{00000000-0008-0000-0E00-00001D020000}"/>
            </a:ext>
          </a:extLst>
        </xdr:cNvPr>
        <xdr:cNvSpPr txBox="1"/>
      </xdr:nvSpPr>
      <xdr:spPr>
        <a:xfrm>
          <a:off x="13500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2" name="正方形/長方形 541">
          <a:extLst>
            <a:ext uri="{FF2B5EF4-FFF2-40B4-BE49-F238E27FC236}">
              <a16:creationId xmlns:a16="http://schemas.microsoft.com/office/drawing/2014/main" id="{00000000-0008-0000-0E00-00001E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3" name="正方形/長方形 542">
          <a:extLst>
            <a:ext uri="{FF2B5EF4-FFF2-40B4-BE49-F238E27FC236}">
              <a16:creationId xmlns:a16="http://schemas.microsoft.com/office/drawing/2014/main" id="{00000000-0008-0000-0E00-00001F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4" name="正方形/長方形 543">
          <a:extLst>
            <a:ext uri="{FF2B5EF4-FFF2-40B4-BE49-F238E27FC236}">
              <a16:creationId xmlns:a16="http://schemas.microsoft.com/office/drawing/2014/main" id="{00000000-0008-0000-0E00-000020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5" name="正方形/長方形 544">
          <a:extLst>
            <a:ext uri="{FF2B5EF4-FFF2-40B4-BE49-F238E27FC236}">
              <a16:creationId xmlns:a16="http://schemas.microsoft.com/office/drawing/2014/main" id="{00000000-0008-0000-0E00-000021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6" name="正方形/長方形 545">
          <a:extLst>
            <a:ext uri="{FF2B5EF4-FFF2-40B4-BE49-F238E27FC236}">
              <a16:creationId xmlns:a16="http://schemas.microsoft.com/office/drawing/2014/main" id="{00000000-0008-0000-0E00-000022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7" name="正方形/長方形 546">
          <a:extLst>
            <a:ext uri="{FF2B5EF4-FFF2-40B4-BE49-F238E27FC236}">
              <a16:creationId xmlns:a16="http://schemas.microsoft.com/office/drawing/2014/main" id="{00000000-0008-0000-0E00-000023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8" name="正方形/長方形 547">
          <a:extLst>
            <a:ext uri="{FF2B5EF4-FFF2-40B4-BE49-F238E27FC236}">
              <a16:creationId xmlns:a16="http://schemas.microsoft.com/office/drawing/2014/main" id="{00000000-0008-0000-0E00-000024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9" name="正方形/長方形 548">
          <a:extLst>
            <a:ext uri="{FF2B5EF4-FFF2-40B4-BE49-F238E27FC236}">
              <a16:creationId xmlns:a16="http://schemas.microsoft.com/office/drawing/2014/main" id="{00000000-0008-0000-0E00-000025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3" name="テキスト ボックス 552">
          <a:extLst>
            <a:ext uri="{FF2B5EF4-FFF2-40B4-BE49-F238E27FC236}">
              <a16:creationId xmlns:a16="http://schemas.microsoft.com/office/drawing/2014/main" id="{00000000-0008-0000-0E00-000029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5" name="テキスト ボックス 554">
          <a:extLst>
            <a:ext uri="{FF2B5EF4-FFF2-40B4-BE49-F238E27FC236}">
              <a16:creationId xmlns:a16="http://schemas.microsoft.com/office/drawing/2014/main" id="{00000000-0008-0000-0E00-00002B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57" name="テキスト ボックス 556">
          <a:extLst>
            <a:ext uri="{FF2B5EF4-FFF2-40B4-BE49-F238E27FC236}">
              <a16:creationId xmlns:a16="http://schemas.microsoft.com/office/drawing/2014/main" id="{00000000-0008-0000-0E00-00002D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4" name="【学校施設】&#10;一人当たり面積グラフ枠">
          <a:extLst>
            <a:ext uri="{FF2B5EF4-FFF2-40B4-BE49-F238E27FC236}">
              <a16:creationId xmlns:a16="http://schemas.microsoft.com/office/drawing/2014/main" id="{00000000-0008-0000-0E00-000034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114757</xdr:rowOff>
    </xdr:from>
    <xdr:to>
      <xdr:col>116</xdr:col>
      <xdr:colOff>62864</xdr:colOff>
      <xdr:row>63</xdr:row>
      <xdr:rowOff>129997</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flipV="1">
          <a:off x="22160864" y="9715957"/>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133824</xdr:rowOff>
    </xdr:from>
    <xdr:ext cx="469744" cy="259045"/>
    <xdr:sp macro="" textlink="">
      <xdr:nvSpPr>
        <xdr:cNvPr id="566" name="【学校施設】&#10;一人当たり面積最小値テキスト">
          <a:extLst>
            <a:ext uri="{FF2B5EF4-FFF2-40B4-BE49-F238E27FC236}">
              <a16:creationId xmlns:a16="http://schemas.microsoft.com/office/drawing/2014/main" id="{00000000-0008-0000-0E00-000036020000}"/>
            </a:ext>
          </a:extLst>
        </xdr:cNvPr>
        <xdr:cNvSpPr txBox="1"/>
      </xdr:nvSpPr>
      <xdr:spPr>
        <a:xfrm>
          <a:off x="22199600" y="1093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129997</xdr:rowOff>
    </xdr:from>
    <xdr:to>
      <xdr:col>116</xdr:col>
      <xdr:colOff>152400</xdr:colOff>
      <xdr:row>63</xdr:row>
      <xdr:rowOff>129997</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22072600" y="1093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61434</xdr:rowOff>
    </xdr:from>
    <xdr:ext cx="534377" cy="259045"/>
    <xdr:sp macro="" textlink="">
      <xdr:nvSpPr>
        <xdr:cNvPr id="568" name="【学校施設】&#10;一人当たり面積最大値テキスト">
          <a:extLst>
            <a:ext uri="{FF2B5EF4-FFF2-40B4-BE49-F238E27FC236}">
              <a16:creationId xmlns:a16="http://schemas.microsoft.com/office/drawing/2014/main" id="{00000000-0008-0000-0E00-000038020000}"/>
            </a:ext>
          </a:extLst>
        </xdr:cNvPr>
        <xdr:cNvSpPr txBox="1"/>
      </xdr:nvSpPr>
      <xdr:spPr>
        <a:xfrm>
          <a:off x="22199600" y="949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114757</xdr:rowOff>
    </xdr:from>
    <xdr:to>
      <xdr:col>116</xdr:col>
      <xdr:colOff>152400</xdr:colOff>
      <xdr:row>56</xdr:row>
      <xdr:rowOff>114757</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a:off x="22072600" y="971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128668</xdr:rowOff>
    </xdr:from>
    <xdr:ext cx="469744" cy="259045"/>
    <xdr:sp macro="" textlink="">
      <xdr:nvSpPr>
        <xdr:cNvPr id="570" name="【学校施設】&#10;一人当たり面積平均値テキスト">
          <a:extLst>
            <a:ext uri="{FF2B5EF4-FFF2-40B4-BE49-F238E27FC236}">
              <a16:creationId xmlns:a16="http://schemas.microsoft.com/office/drawing/2014/main" id="{00000000-0008-0000-0E00-00003A020000}"/>
            </a:ext>
          </a:extLst>
        </xdr:cNvPr>
        <xdr:cNvSpPr txBox="1"/>
      </xdr:nvSpPr>
      <xdr:spPr>
        <a:xfrm>
          <a:off x="22199600" y="10587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105791</xdr:rowOff>
    </xdr:from>
    <xdr:to>
      <xdr:col>116</xdr:col>
      <xdr:colOff>114300</xdr:colOff>
      <xdr:row>63</xdr:row>
      <xdr:rowOff>35941</xdr:rowOff>
    </xdr:to>
    <xdr:sp macro="" textlink="">
      <xdr:nvSpPr>
        <xdr:cNvPr id="571" name="フローチャート: 判断 570">
          <a:extLst>
            <a:ext uri="{FF2B5EF4-FFF2-40B4-BE49-F238E27FC236}">
              <a16:creationId xmlns:a16="http://schemas.microsoft.com/office/drawing/2014/main" id="{00000000-0008-0000-0E00-00003B020000}"/>
            </a:ext>
          </a:extLst>
        </xdr:cNvPr>
        <xdr:cNvSpPr/>
      </xdr:nvSpPr>
      <xdr:spPr>
        <a:xfrm>
          <a:off x="22110700" y="1073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107315</xdr:rowOff>
    </xdr:from>
    <xdr:to>
      <xdr:col>112</xdr:col>
      <xdr:colOff>38100</xdr:colOff>
      <xdr:row>63</xdr:row>
      <xdr:rowOff>37465</xdr:rowOff>
    </xdr:to>
    <xdr:sp macro="" textlink="">
      <xdr:nvSpPr>
        <xdr:cNvPr id="572" name="フローチャート: 判断 571">
          <a:extLst>
            <a:ext uri="{FF2B5EF4-FFF2-40B4-BE49-F238E27FC236}">
              <a16:creationId xmlns:a16="http://schemas.microsoft.com/office/drawing/2014/main" id="{00000000-0008-0000-0E00-00003C020000}"/>
            </a:ext>
          </a:extLst>
        </xdr:cNvPr>
        <xdr:cNvSpPr/>
      </xdr:nvSpPr>
      <xdr:spPr>
        <a:xfrm>
          <a:off x="21272500" y="1073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114554</xdr:rowOff>
    </xdr:from>
    <xdr:to>
      <xdr:col>107</xdr:col>
      <xdr:colOff>101600</xdr:colOff>
      <xdr:row>63</xdr:row>
      <xdr:rowOff>44704</xdr:rowOff>
    </xdr:to>
    <xdr:sp macro="" textlink="">
      <xdr:nvSpPr>
        <xdr:cNvPr id="573" name="フローチャート: 判断 572">
          <a:extLst>
            <a:ext uri="{FF2B5EF4-FFF2-40B4-BE49-F238E27FC236}">
              <a16:creationId xmlns:a16="http://schemas.microsoft.com/office/drawing/2014/main" id="{00000000-0008-0000-0E00-00003D020000}"/>
            </a:ext>
          </a:extLst>
        </xdr:cNvPr>
        <xdr:cNvSpPr/>
      </xdr:nvSpPr>
      <xdr:spPr>
        <a:xfrm>
          <a:off x="20383500" y="1074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134747</xdr:rowOff>
    </xdr:from>
    <xdr:to>
      <xdr:col>102</xdr:col>
      <xdr:colOff>165100</xdr:colOff>
      <xdr:row>63</xdr:row>
      <xdr:rowOff>64897</xdr:rowOff>
    </xdr:to>
    <xdr:sp macro="" textlink="">
      <xdr:nvSpPr>
        <xdr:cNvPr id="574" name="フローチャート: 判断 573">
          <a:extLst>
            <a:ext uri="{FF2B5EF4-FFF2-40B4-BE49-F238E27FC236}">
              <a16:creationId xmlns:a16="http://schemas.microsoft.com/office/drawing/2014/main" id="{00000000-0008-0000-0E00-00003E020000}"/>
            </a:ext>
          </a:extLst>
        </xdr:cNvPr>
        <xdr:cNvSpPr/>
      </xdr:nvSpPr>
      <xdr:spPr>
        <a:xfrm>
          <a:off x="194945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129260</xdr:rowOff>
    </xdr:from>
    <xdr:to>
      <xdr:col>98</xdr:col>
      <xdr:colOff>38100</xdr:colOff>
      <xdr:row>63</xdr:row>
      <xdr:rowOff>59410</xdr:rowOff>
    </xdr:to>
    <xdr:sp macro="" textlink="">
      <xdr:nvSpPr>
        <xdr:cNvPr id="575" name="フローチャート: 判断 574">
          <a:extLst>
            <a:ext uri="{FF2B5EF4-FFF2-40B4-BE49-F238E27FC236}">
              <a16:creationId xmlns:a16="http://schemas.microsoft.com/office/drawing/2014/main" id="{00000000-0008-0000-0E00-00003F020000}"/>
            </a:ext>
          </a:extLst>
        </xdr:cNvPr>
        <xdr:cNvSpPr/>
      </xdr:nvSpPr>
      <xdr:spPr>
        <a:xfrm>
          <a:off x="18605500" y="107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165227</xdr:rowOff>
    </xdr:from>
    <xdr:to>
      <xdr:col>116</xdr:col>
      <xdr:colOff>114300</xdr:colOff>
      <xdr:row>63</xdr:row>
      <xdr:rowOff>95377</xdr:rowOff>
    </xdr:to>
    <xdr:sp macro="" textlink="">
      <xdr:nvSpPr>
        <xdr:cNvPr id="581" name="楕円 580">
          <a:extLst>
            <a:ext uri="{FF2B5EF4-FFF2-40B4-BE49-F238E27FC236}">
              <a16:creationId xmlns:a16="http://schemas.microsoft.com/office/drawing/2014/main" id="{00000000-0008-0000-0E00-000045020000}"/>
            </a:ext>
          </a:extLst>
        </xdr:cNvPr>
        <xdr:cNvSpPr/>
      </xdr:nvSpPr>
      <xdr:spPr>
        <a:xfrm>
          <a:off x="22110700" y="1079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84218</xdr:rowOff>
    </xdr:from>
    <xdr:ext cx="469744" cy="259045"/>
    <xdr:sp macro="" textlink="">
      <xdr:nvSpPr>
        <xdr:cNvPr id="582" name="【学校施設】&#10;一人当たり面積該当値テキスト">
          <a:extLst>
            <a:ext uri="{FF2B5EF4-FFF2-40B4-BE49-F238E27FC236}">
              <a16:creationId xmlns:a16="http://schemas.microsoft.com/office/drawing/2014/main" id="{00000000-0008-0000-0E00-000046020000}"/>
            </a:ext>
          </a:extLst>
        </xdr:cNvPr>
        <xdr:cNvSpPr txBox="1"/>
      </xdr:nvSpPr>
      <xdr:spPr>
        <a:xfrm>
          <a:off x="22199600" y="10714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168351</xdr:rowOff>
    </xdr:from>
    <xdr:to>
      <xdr:col>112</xdr:col>
      <xdr:colOff>38100</xdr:colOff>
      <xdr:row>63</xdr:row>
      <xdr:rowOff>98501</xdr:rowOff>
    </xdr:to>
    <xdr:sp macro="" textlink="">
      <xdr:nvSpPr>
        <xdr:cNvPr id="583" name="楕円 582">
          <a:extLst>
            <a:ext uri="{FF2B5EF4-FFF2-40B4-BE49-F238E27FC236}">
              <a16:creationId xmlns:a16="http://schemas.microsoft.com/office/drawing/2014/main" id="{00000000-0008-0000-0E00-000047020000}"/>
            </a:ext>
          </a:extLst>
        </xdr:cNvPr>
        <xdr:cNvSpPr/>
      </xdr:nvSpPr>
      <xdr:spPr>
        <a:xfrm>
          <a:off x="21272500" y="1079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44577</xdr:rowOff>
    </xdr:from>
    <xdr:to>
      <xdr:col>116</xdr:col>
      <xdr:colOff>63500</xdr:colOff>
      <xdr:row>63</xdr:row>
      <xdr:rowOff>47701</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flipV="1">
          <a:off x="21323300" y="10845927"/>
          <a:ext cx="8382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170866</xdr:rowOff>
    </xdr:from>
    <xdr:to>
      <xdr:col>107</xdr:col>
      <xdr:colOff>101600</xdr:colOff>
      <xdr:row>63</xdr:row>
      <xdr:rowOff>101016</xdr:rowOff>
    </xdr:to>
    <xdr:sp macro="" textlink="">
      <xdr:nvSpPr>
        <xdr:cNvPr id="585" name="楕円 584">
          <a:extLst>
            <a:ext uri="{FF2B5EF4-FFF2-40B4-BE49-F238E27FC236}">
              <a16:creationId xmlns:a16="http://schemas.microsoft.com/office/drawing/2014/main" id="{00000000-0008-0000-0E00-000049020000}"/>
            </a:ext>
          </a:extLst>
        </xdr:cNvPr>
        <xdr:cNvSpPr/>
      </xdr:nvSpPr>
      <xdr:spPr>
        <a:xfrm>
          <a:off x="20383500" y="108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47701</xdr:rowOff>
    </xdr:from>
    <xdr:to>
      <xdr:col>111</xdr:col>
      <xdr:colOff>177800</xdr:colOff>
      <xdr:row>63</xdr:row>
      <xdr:rowOff>50216</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flipV="1">
          <a:off x="20434300" y="10849051"/>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1930</xdr:rowOff>
    </xdr:from>
    <xdr:to>
      <xdr:col>102</xdr:col>
      <xdr:colOff>165100</xdr:colOff>
      <xdr:row>63</xdr:row>
      <xdr:rowOff>103530</xdr:rowOff>
    </xdr:to>
    <xdr:sp macro="" textlink="">
      <xdr:nvSpPr>
        <xdr:cNvPr id="587" name="楕円 586">
          <a:extLst>
            <a:ext uri="{FF2B5EF4-FFF2-40B4-BE49-F238E27FC236}">
              <a16:creationId xmlns:a16="http://schemas.microsoft.com/office/drawing/2014/main" id="{00000000-0008-0000-0E00-00004B020000}"/>
            </a:ext>
          </a:extLst>
        </xdr:cNvPr>
        <xdr:cNvSpPr/>
      </xdr:nvSpPr>
      <xdr:spPr>
        <a:xfrm>
          <a:off x="19494500" y="1080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50216</xdr:rowOff>
    </xdr:from>
    <xdr:to>
      <xdr:col>107</xdr:col>
      <xdr:colOff>50800</xdr:colOff>
      <xdr:row>63</xdr:row>
      <xdr:rowOff>52730</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flipV="1">
          <a:off x="19545300" y="10851566"/>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53992</xdr:rowOff>
    </xdr:from>
    <xdr:ext cx="469744" cy="259045"/>
    <xdr:sp macro="" textlink="">
      <xdr:nvSpPr>
        <xdr:cNvPr id="589" name="n_1aveValue【学校施設】&#10;一人当たり面積">
          <a:extLst>
            <a:ext uri="{FF2B5EF4-FFF2-40B4-BE49-F238E27FC236}">
              <a16:creationId xmlns:a16="http://schemas.microsoft.com/office/drawing/2014/main" id="{00000000-0008-0000-0E00-00004D020000}"/>
            </a:ext>
          </a:extLst>
        </xdr:cNvPr>
        <xdr:cNvSpPr txBox="1"/>
      </xdr:nvSpPr>
      <xdr:spPr>
        <a:xfrm>
          <a:off x="21075727" y="1051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61231</xdr:rowOff>
    </xdr:from>
    <xdr:ext cx="469744" cy="259045"/>
    <xdr:sp macro="" textlink="">
      <xdr:nvSpPr>
        <xdr:cNvPr id="590" name="n_2aveValue【学校施設】&#10;一人当たり面積">
          <a:extLst>
            <a:ext uri="{FF2B5EF4-FFF2-40B4-BE49-F238E27FC236}">
              <a16:creationId xmlns:a16="http://schemas.microsoft.com/office/drawing/2014/main" id="{00000000-0008-0000-0E00-00004E020000}"/>
            </a:ext>
          </a:extLst>
        </xdr:cNvPr>
        <xdr:cNvSpPr txBox="1"/>
      </xdr:nvSpPr>
      <xdr:spPr>
        <a:xfrm>
          <a:off x="20199427" y="1051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81424</xdr:rowOff>
    </xdr:from>
    <xdr:ext cx="469744" cy="259045"/>
    <xdr:sp macro="" textlink="">
      <xdr:nvSpPr>
        <xdr:cNvPr id="591" name="n_3aveValue【学校施設】&#10;一人当たり面積">
          <a:extLst>
            <a:ext uri="{FF2B5EF4-FFF2-40B4-BE49-F238E27FC236}">
              <a16:creationId xmlns:a16="http://schemas.microsoft.com/office/drawing/2014/main" id="{00000000-0008-0000-0E00-00004F020000}"/>
            </a:ext>
          </a:extLst>
        </xdr:cNvPr>
        <xdr:cNvSpPr txBox="1"/>
      </xdr:nvSpPr>
      <xdr:spPr>
        <a:xfrm>
          <a:off x="19310427" y="1053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75937</xdr:rowOff>
    </xdr:from>
    <xdr:ext cx="469744" cy="259045"/>
    <xdr:sp macro="" textlink="">
      <xdr:nvSpPr>
        <xdr:cNvPr id="592" name="n_4aveValue【学校施設】&#10;一人当たり面積">
          <a:extLst>
            <a:ext uri="{FF2B5EF4-FFF2-40B4-BE49-F238E27FC236}">
              <a16:creationId xmlns:a16="http://schemas.microsoft.com/office/drawing/2014/main" id="{00000000-0008-0000-0E00-000050020000}"/>
            </a:ext>
          </a:extLst>
        </xdr:cNvPr>
        <xdr:cNvSpPr txBox="1"/>
      </xdr:nvSpPr>
      <xdr:spPr>
        <a:xfrm>
          <a:off x="18421427" y="105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89628</xdr:rowOff>
    </xdr:from>
    <xdr:ext cx="469744" cy="259045"/>
    <xdr:sp macro="" textlink="">
      <xdr:nvSpPr>
        <xdr:cNvPr id="593" name="n_1mainValue【学校施設】&#10;一人当たり面積">
          <a:extLst>
            <a:ext uri="{FF2B5EF4-FFF2-40B4-BE49-F238E27FC236}">
              <a16:creationId xmlns:a16="http://schemas.microsoft.com/office/drawing/2014/main" id="{00000000-0008-0000-0E00-000051020000}"/>
            </a:ext>
          </a:extLst>
        </xdr:cNvPr>
        <xdr:cNvSpPr txBox="1"/>
      </xdr:nvSpPr>
      <xdr:spPr>
        <a:xfrm>
          <a:off x="21075727" y="10890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92143</xdr:rowOff>
    </xdr:from>
    <xdr:ext cx="469744" cy="259045"/>
    <xdr:sp macro="" textlink="">
      <xdr:nvSpPr>
        <xdr:cNvPr id="594" name="n_2mainValue【学校施設】&#10;一人当たり面積">
          <a:extLst>
            <a:ext uri="{FF2B5EF4-FFF2-40B4-BE49-F238E27FC236}">
              <a16:creationId xmlns:a16="http://schemas.microsoft.com/office/drawing/2014/main" id="{00000000-0008-0000-0E00-000052020000}"/>
            </a:ext>
          </a:extLst>
        </xdr:cNvPr>
        <xdr:cNvSpPr txBox="1"/>
      </xdr:nvSpPr>
      <xdr:spPr>
        <a:xfrm>
          <a:off x="20199427" y="10893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94657</xdr:rowOff>
    </xdr:from>
    <xdr:ext cx="469744" cy="259045"/>
    <xdr:sp macro="" textlink="">
      <xdr:nvSpPr>
        <xdr:cNvPr id="595" name="n_3mainValue【学校施設】&#10;一人当たり面積">
          <a:extLst>
            <a:ext uri="{FF2B5EF4-FFF2-40B4-BE49-F238E27FC236}">
              <a16:creationId xmlns:a16="http://schemas.microsoft.com/office/drawing/2014/main" id="{00000000-0008-0000-0E00-000053020000}"/>
            </a:ext>
          </a:extLst>
        </xdr:cNvPr>
        <xdr:cNvSpPr txBox="1"/>
      </xdr:nvSpPr>
      <xdr:spPr>
        <a:xfrm>
          <a:off x="19310427" y="1089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6" name="正方形/長方形 595">
          <a:extLst>
            <a:ext uri="{FF2B5EF4-FFF2-40B4-BE49-F238E27FC236}">
              <a16:creationId xmlns:a16="http://schemas.microsoft.com/office/drawing/2014/main" id="{00000000-0008-0000-0E00-00005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7" name="正方形/長方形 596">
          <a:extLst>
            <a:ext uri="{FF2B5EF4-FFF2-40B4-BE49-F238E27FC236}">
              <a16:creationId xmlns:a16="http://schemas.microsoft.com/office/drawing/2014/main" id="{00000000-0008-0000-0E00-00005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8" name="正方形/長方形 597">
          <a:extLst>
            <a:ext uri="{FF2B5EF4-FFF2-40B4-BE49-F238E27FC236}">
              <a16:creationId xmlns:a16="http://schemas.microsoft.com/office/drawing/2014/main" id="{00000000-0008-0000-0E00-00005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9" name="正方形/長方形 598">
          <a:extLst>
            <a:ext uri="{FF2B5EF4-FFF2-40B4-BE49-F238E27FC236}">
              <a16:creationId xmlns:a16="http://schemas.microsoft.com/office/drawing/2014/main" id="{00000000-0008-0000-0E00-00005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0" name="正方形/長方形 599">
          <a:extLst>
            <a:ext uri="{FF2B5EF4-FFF2-40B4-BE49-F238E27FC236}">
              <a16:creationId xmlns:a16="http://schemas.microsoft.com/office/drawing/2014/main" id="{00000000-0008-0000-0E00-00005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1" name="正方形/長方形 600">
          <a:extLst>
            <a:ext uri="{FF2B5EF4-FFF2-40B4-BE49-F238E27FC236}">
              <a16:creationId xmlns:a16="http://schemas.microsoft.com/office/drawing/2014/main" id="{00000000-0008-0000-0E00-00005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2" name="正方形/長方形 601">
          <a:extLst>
            <a:ext uri="{FF2B5EF4-FFF2-40B4-BE49-F238E27FC236}">
              <a16:creationId xmlns:a16="http://schemas.microsoft.com/office/drawing/2014/main" id="{00000000-0008-0000-0E00-00005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3" name="正方形/長方形 602">
          <a:extLst>
            <a:ext uri="{FF2B5EF4-FFF2-40B4-BE49-F238E27FC236}">
              <a16:creationId xmlns:a16="http://schemas.microsoft.com/office/drawing/2014/main" id="{00000000-0008-0000-0E00-00005B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5" name="直線コネクタ 604">
          <a:extLst>
            <a:ext uri="{FF2B5EF4-FFF2-40B4-BE49-F238E27FC236}">
              <a16:creationId xmlns:a16="http://schemas.microsoft.com/office/drawing/2014/main" id="{00000000-0008-0000-0E00-00005D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7" name="直線コネクタ 606">
          <a:extLst>
            <a:ext uri="{FF2B5EF4-FFF2-40B4-BE49-F238E27FC236}">
              <a16:creationId xmlns:a16="http://schemas.microsoft.com/office/drawing/2014/main" id="{00000000-0008-0000-0E00-00005F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0" name="テキスト ボックス 609">
          <a:extLst>
            <a:ext uri="{FF2B5EF4-FFF2-40B4-BE49-F238E27FC236}">
              <a16:creationId xmlns:a16="http://schemas.microsoft.com/office/drawing/2014/main" id="{00000000-0008-0000-0E00-000062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2" name="テキスト ボックス 611">
          <a:extLst>
            <a:ext uri="{FF2B5EF4-FFF2-40B4-BE49-F238E27FC236}">
              <a16:creationId xmlns:a16="http://schemas.microsoft.com/office/drawing/2014/main" id="{00000000-0008-0000-0E00-000064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4" name="テキスト ボックス 613">
          <a:extLst>
            <a:ext uri="{FF2B5EF4-FFF2-40B4-BE49-F238E27FC236}">
              <a16:creationId xmlns:a16="http://schemas.microsoft.com/office/drawing/2014/main" id="{00000000-0008-0000-0E00-000066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6" name="テキスト ボックス 615">
          <a:extLst>
            <a:ext uri="{FF2B5EF4-FFF2-40B4-BE49-F238E27FC236}">
              <a16:creationId xmlns:a16="http://schemas.microsoft.com/office/drawing/2014/main" id="{00000000-0008-0000-0E00-000068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8" name="テキスト ボックス 617">
          <a:extLst>
            <a:ext uri="{FF2B5EF4-FFF2-40B4-BE49-F238E27FC236}">
              <a16:creationId xmlns:a16="http://schemas.microsoft.com/office/drawing/2014/main" id="{00000000-0008-0000-0E00-00006A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0" name="【児童館】&#10;有形固定資産減価償却率グラフ枠">
          <a:extLst>
            <a:ext uri="{FF2B5EF4-FFF2-40B4-BE49-F238E27FC236}">
              <a16:creationId xmlns:a16="http://schemas.microsoft.com/office/drawing/2014/main" id="{00000000-0008-0000-0E00-00006C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168729</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flipV="1">
          <a:off x="16318864"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2" name="【児童館】&#10;有形固定資産減価償却率最小値テキスト">
          <a:extLst>
            <a:ext uri="{FF2B5EF4-FFF2-40B4-BE49-F238E27FC236}">
              <a16:creationId xmlns:a16="http://schemas.microsoft.com/office/drawing/2014/main" id="{00000000-0008-0000-0E00-00006E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340478" cy="259045"/>
    <xdr:sp macro="" textlink="">
      <xdr:nvSpPr>
        <xdr:cNvPr id="624" name="【児童館】&#10;有形固定資産減価償却率最大値テキスト">
          <a:extLst>
            <a:ext uri="{FF2B5EF4-FFF2-40B4-BE49-F238E27FC236}">
              <a16:creationId xmlns:a16="http://schemas.microsoft.com/office/drawing/2014/main" id="{00000000-0008-0000-0E00-000070020000}"/>
            </a:ext>
          </a:extLst>
        </xdr:cNvPr>
        <xdr:cNvSpPr txBox="1"/>
      </xdr:nvSpPr>
      <xdr:spPr>
        <a:xfrm>
          <a:off x="16357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29771</xdr:rowOff>
    </xdr:from>
    <xdr:ext cx="405111" cy="259045"/>
    <xdr:sp macro="" textlink="">
      <xdr:nvSpPr>
        <xdr:cNvPr id="626" name="【児童館】&#10;有形固定資産減価償却率平均値テキスト">
          <a:extLst>
            <a:ext uri="{FF2B5EF4-FFF2-40B4-BE49-F238E27FC236}">
              <a16:creationId xmlns:a16="http://schemas.microsoft.com/office/drawing/2014/main" id="{00000000-0008-0000-0E00-000072020000}"/>
            </a:ext>
          </a:extLst>
        </xdr:cNvPr>
        <xdr:cNvSpPr txBox="1"/>
      </xdr:nvSpPr>
      <xdr:spPr>
        <a:xfrm>
          <a:off x="16357600" y="142601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6894</xdr:rowOff>
    </xdr:from>
    <xdr:to>
      <xdr:col>85</xdr:col>
      <xdr:colOff>177800</xdr:colOff>
      <xdr:row>84</xdr:row>
      <xdr:rowOff>108494</xdr:rowOff>
    </xdr:to>
    <xdr:sp macro="" textlink="">
      <xdr:nvSpPr>
        <xdr:cNvPr id="627" name="フローチャート: 判断 626">
          <a:extLst>
            <a:ext uri="{FF2B5EF4-FFF2-40B4-BE49-F238E27FC236}">
              <a16:creationId xmlns:a16="http://schemas.microsoft.com/office/drawing/2014/main" id="{00000000-0008-0000-0E00-000073020000}"/>
            </a:ext>
          </a:extLst>
        </xdr:cNvPr>
        <xdr:cNvSpPr/>
      </xdr:nvSpPr>
      <xdr:spPr>
        <a:xfrm>
          <a:off x="16268700" y="1440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155484</xdr:rowOff>
    </xdr:from>
    <xdr:to>
      <xdr:col>81</xdr:col>
      <xdr:colOff>101600</xdr:colOff>
      <xdr:row>84</xdr:row>
      <xdr:rowOff>85634</xdr:rowOff>
    </xdr:to>
    <xdr:sp macro="" textlink="">
      <xdr:nvSpPr>
        <xdr:cNvPr id="628" name="フローチャート: 判断 627">
          <a:extLst>
            <a:ext uri="{FF2B5EF4-FFF2-40B4-BE49-F238E27FC236}">
              <a16:creationId xmlns:a16="http://schemas.microsoft.com/office/drawing/2014/main" id="{00000000-0008-0000-0E00-000074020000}"/>
            </a:ext>
          </a:extLst>
        </xdr:cNvPr>
        <xdr:cNvSpPr/>
      </xdr:nvSpPr>
      <xdr:spPr>
        <a:xfrm>
          <a:off x="15430500" y="1438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44450</xdr:rowOff>
    </xdr:from>
    <xdr:to>
      <xdr:col>76</xdr:col>
      <xdr:colOff>165100</xdr:colOff>
      <xdr:row>83</xdr:row>
      <xdr:rowOff>146050</xdr:rowOff>
    </xdr:to>
    <xdr:sp macro="" textlink="">
      <xdr:nvSpPr>
        <xdr:cNvPr id="629" name="フローチャート: 判断 628">
          <a:extLst>
            <a:ext uri="{FF2B5EF4-FFF2-40B4-BE49-F238E27FC236}">
              <a16:creationId xmlns:a16="http://schemas.microsoft.com/office/drawing/2014/main" id="{00000000-0008-0000-0E00-000075020000}"/>
            </a:ext>
          </a:extLst>
        </xdr:cNvPr>
        <xdr:cNvSpPr/>
      </xdr:nvSpPr>
      <xdr:spPr>
        <a:xfrm>
          <a:off x="1454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121194</xdr:rowOff>
    </xdr:from>
    <xdr:to>
      <xdr:col>72</xdr:col>
      <xdr:colOff>38100</xdr:colOff>
      <xdr:row>84</xdr:row>
      <xdr:rowOff>51344</xdr:rowOff>
    </xdr:to>
    <xdr:sp macro="" textlink="">
      <xdr:nvSpPr>
        <xdr:cNvPr id="630" name="フローチャート: 判断 629">
          <a:extLst>
            <a:ext uri="{FF2B5EF4-FFF2-40B4-BE49-F238E27FC236}">
              <a16:creationId xmlns:a16="http://schemas.microsoft.com/office/drawing/2014/main" id="{00000000-0008-0000-0E00-000076020000}"/>
            </a:ext>
          </a:extLst>
        </xdr:cNvPr>
        <xdr:cNvSpPr/>
      </xdr:nvSpPr>
      <xdr:spPr>
        <a:xfrm>
          <a:off x="13652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65677</xdr:rowOff>
    </xdr:from>
    <xdr:to>
      <xdr:col>67</xdr:col>
      <xdr:colOff>101600</xdr:colOff>
      <xdr:row>82</xdr:row>
      <xdr:rowOff>167277</xdr:rowOff>
    </xdr:to>
    <xdr:sp macro="" textlink="">
      <xdr:nvSpPr>
        <xdr:cNvPr id="631" name="フローチャート: 判断 630">
          <a:extLst>
            <a:ext uri="{FF2B5EF4-FFF2-40B4-BE49-F238E27FC236}">
              <a16:creationId xmlns:a16="http://schemas.microsoft.com/office/drawing/2014/main" id="{00000000-0008-0000-0E00-000077020000}"/>
            </a:ext>
          </a:extLst>
        </xdr:cNvPr>
        <xdr:cNvSpPr/>
      </xdr:nvSpPr>
      <xdr:spPr>
        <a:xfrm>
          <a:off x="12763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637" name="楕円 636">
          <a:extLst>
            <a:ext uri="{FF2B5EF4-FFF2-40B4-BE49-F238E27FC236}">
              <a16:creationId xmlns:a16="http://schemas.microsoft.com/office/drawing/2014/main" id="{00000000-0008-0000-0E00-00007D020000}"/>
            </a:ext>
          </a:extLst>
        </xdr:cNvPr>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638" name="【児童館】&#10;有形固定資産減価償却率該当値テキスト">
          <a:extLst>
            <a:ext uri="{FF2B5EF4-FFF2-40B4-BE49-F238E27FC236}">
              <a16:creationId xmlns:a16="http://schemas.microsoft.com/office/drawing/2014/main" id="{00000000-0008-0000-0E00-00007E020000}"/>
            </a:ext>
          </a:extLst>
        </xdr:cNvPr>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639" name="楕円 638">
          <a:extLst>
            <a:ext uri="{FF2B5EF4-FFF2-40B4-BE49-F238E27FC236}">
              <a16:creationId xmlns:a16="http://schemas.microsoft.com/office/drawing/2014/main" id="{00000000-0008-0000-0E00-00007F020000}"/>
            </a:ext>
          </a:extLst>
        </xdr:cNvPr>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641" name="楕円 640">
          <a:extLst>
            <a:ext uri="{FF2B5EF4-FFF2-40B4-BE49-F238E27FC236}">
              <a16:creationId xmlns:a16="http://schemas.microsoft.com/office/drawing/2014/main" id="{00000000-0008-0000-0E00-000081020000}"/>
            </a:ext>
          </a:extLst>
        </xdr:cNvPr>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643" name="楕円 642">
          <a:extLst>
            <a:ext uri="{FF2B5EF4-FFF2-40B4-BE49-F238E27FC236}">
              <a16:creationId xmlns:a16="http://schemas.microsoft.com/office/drawing/2014/main" id="{00000000-0008-0000-0E00-000083020000}"/>
            </a:ext>
          </a:extLst>
        </xdr:cNvPr>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102161</xdr:rowOff>
    </xdr:from>
    <xdr:ext cx="405111" cy="259045"/>
    <xdr:sp macro="" textlink="">
      <xdr:nvSpPr>
        <xdr:cNvPr id="645" name="n_1aveValue【児童館】&#10;有形固定資産減価償却率">
          <a:extLst>
            <a:ext uri="{FF2B5EF4-FFF2-40B4-BE49-F238E27FC236}">
              <a16:creationId xmlns:a16="http://schemas.microsoft.com/office/drawing/2014/main" id="{00000000-0008-0000-0E00-000085020000}"/>
            </a:ext>
          </a:extLst>
        </xdr:cNvPr>
        <xdr:cNvSpPr txBox="1"/>
      </xdr:nvSpPr>
      <xdr:spPr>
        <a:xfrm>
          <a:off x="15266044" y="14161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162577</xdr:rowOff>
    </xdr:from>
    <xdr:ext cx="405111" cy="259045"/>
    <xdr:sp macro="" textlink="">
      <xdr:nvSpPr>
        <xdr:cNvPr id="646" name="n_2aveValue【児童館】&#10;有形固定資産減価償却率">
          <a:extLst>
            <a:ext uri="{FF2B5EF4-FFF2-40B4-BE49-F238E27FC236}">
              <a16:creationId xmlns:a16="http://schemas.microsoft.com/office/drawing/2014/main" id="{00000000-0008-0000-0E00-000086020000}"/>
            </a:ext>
          </a:extLst>
        </xdr:cNvPr>
        <xdr:cNvSpPr txBox="1"/>
      </xdr:nvSpPr>
      <xdr:spPr>
        <a:xfrm>
          <a:off x="14389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67871</xdr:rowOff>
    </xdr:from>
    <xdr:ext cx="405111" cy="259045"/>
    <xdr:sp macro="" textlink="">
      <xdr:nvSpPr>
        <xdr:cNvPr id="647" name="n_3aveValue【児童館】&#10;有形固定資産減価償却率">
          <a:extLst>
            <a:ext uri="{FF2B5EF4-FFF2-40B4-BE49-F238E27FC236}">
              <a16:creationId xmlns:a16="http://schemas.microsoft.com/office/drawing/2014/main" id="{00000000-0008-0000-0E00-000087020000}"/>
            </a:ext>
          </a:extLst>
        </xdr:cNvPr>
        <xdr:cNvSpPr txBox="1"/>
      </xdr:nvSpPr>
      <xdr:spPr>
        <a:xfrm>
          <a:off x="13500744" y="1412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12354</xdr:rowOff>
    </xdr:from>
    <xdr:ext cx="405111" cy="259045"/>
    <xdr:sp macro="" textlink="">
      <xdr:nvSpPr>
        <xdr:cNvPr id="648" name="n_4aveValue【児童館】&#10;有形固定資産減価償却率">
          <a:extLst>
            <a:ext uri="{FF2B5EF4-FFF2-40B4-BE49-F238E27FC236}">
              <a16:creationId xmlns:a16="http://schemas.microsoft.com/office/drawing/2014/main" id="{00000000-0008-0000-0E00-000088020000}"/>
            </a:ext>
          </a:extLst>
        </xdr:cNvPr>
        <xdr:cNvSpPr txBox="1"/>
      </xdr:nvSpPr>
      <xdr:spPr>
        <a:xfrm>
          <a:off x="126117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649" name="n_1mainValue【児童館】&#10;有形固定資産減価償却率">
          <a:extLst>
            <a:ext uri="{FF2B5EF4-FFF2-40B4-BE49-F238E27FC236}">
              <a16:creationId xmlns:a16="http://schemas.microsoft.com/office/drawing/2014/main" id="{00000000-0008-0000-0E00-000089020000}"/>
            </a:ext>
          </a:extLst>
        </xdr:cNvPr>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650" name="n_2mainValue【児童館】&#10;有形固定資産減価償却率">
          <a:extLst>
            <a:ext uri="{FF2B5EF4-FFF2-40B4-BE49-F238E27FC236}">
              <a16:creationId xmlns:a16="http://schemas.microsoft.com/office/drawing/2014/main" id="{00000000-0008-0000-0E00-00008A020000}"/>
            </a:ext>
          </a:extLst>
        </xdr:cNvPr>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651" name="n_3mainValue【児童館】&#10;有形固定資産減価償却率">
          <a:extLst>
            <a:ext uri="{FF2B5EF4-FFF2-40B4-BE49-F238E27FC236}">
              <a16:creationId xmlns:a16="http://schemas.microsoft.com/office/drawing/2014/main" id="{00000000-0008-0000-0E00-00008B020000}"/>
            </a:ext>
          </a:extLst>
        </xdr:cNvPr>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2" name="正方形/長方形 651">
          <a:extLst>
            <a:ext uri="{FF2B5EF4-FFF2-40B4-BE49-F238E27FC236}">
              <a16:creationId xmlns:a16="http://schemas.microsoft.com/office/drawing/2014/main" id="{00000000-0008-0000-0E00-00008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3" name="正方形/長方形 652">
          <a:extLst>
            <a:ext uri="{FF2B5EF4-FFF2-40B4-BE49-F238E27FC236}">
              <a16:creationId xmlns:a16="http://schemas.microsoft.com/office/drawing/2014/main" id="{00000000-0008-0000-0E00-00008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4" name="正方形/長方形 653">
          <a:extLst>
            <a:ext uri="{FF2B5EF4-FFF2-40B4-BE49-F238E27FC236}">
              <a16:creationId xmlns:a16="http://schemas.microsoft.com/office/drawing/2014/main" id="{00000000-0008-0000-0E00-00008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5" name="正方形/長方形 654">
          <a:extLst>
            <a:ext uri="{FF2B5EF4-FFF2-40B4-BE49-F238E27FC236}">
              <a16:creationId xmlns:a16="http://schemas.microsoft.com/office/drawing/2014/main" id="{00000000-0008-0000-0E00-00008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6" name="正方形/長方形 655">
          <a:extLst>
            <a:ext uri="{FF2B5EF4-FFF2-40B4-BE49-F238E27FC236}">
              <a16:creationId xmlns:a16="http://schemas.microsoft.com/office/drawing/2014/main" id="{00000000-0008-0000-0E00-00009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7" name="正方形/長方形 656">
          <a:extLst>
            <a:ext uri="{FF2B5EF4-FFF2-40B4-BE49-F238E27FC236}">
              <a16:creationId xmlns:a16="http://schemas.microsoft.com/office/drawing/2014/main" id="{00000000-0008-0000-0E00-00009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8" name="正方形/長方形 657">
          <a:extLst>
            <a:ext uri="{FF2B5EF4-FFF2-40B4-BE49-F238E27FC236}">
              <a16:creationId xmlns:a16="http://schemas.microsoft.com/office/drawing/2014/main" id="{00000000-0008-0000-0E00-00009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9" name="正方形/長方形 658">
          <a:extLst>
            <a:ext uri="{FF2B5EF4-FFF2-40B4-BE49-F238E27FC236}">
              <a16:creationId xmlns:a16="http://schemas.microsoft.com/office/drawing/2014/main" id="{00000000-0008-0000-0E00-000093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2" name="直線コネクタ 661">
          <a:extLst>
            <a:ext uri="{FF2B5EF4-FFF2-40B4-BE49-F238E27FC236}">
              <a16:creationId xmlns:a16="http://schemas.microsoft.com/office/drawing/2014/main" id="{00000000-0008-0000-0E00-000096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5" name="テキスト ボックス 664">
          <a:extLst>
            <a:ext uri="{FF2B5EF4-FFF2-40B4-BE49-F238E27FC236}">
              <a16:creationId xmlns:a16="http://schemas.microsoft.com/office/drawing/2014/main" id="{00000000-0008-0000-0E00-000099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7" name="テキスト ボックス 666">
          <a:extLst>
            <a:ext uri="{FF2B5EF4-FFF2-40B4-BE49-F238E27FC236}">
              <a16:creationId xmlns:a16="http://schemas.microsoft.com/office/drawing/2014/main" id="{00000000-0008-0000-0E00-00009B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9" name="テキスト ボックス 668">
          <a:extLst>
            <a:ext uri="{FF2B5EF4-FFF2-40B4-BE49-F238E27FC236}">
              <a16:creationId xmlns:a16="http://schemas.microsoft.com/office/drawing/2014/main" id="{00000000-0008-0000-0E00-00009D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1" name="テキスト ボックス 670">
          <a:extLst>
            <a:ext uri="{FF2B5EF4-FFF2-40B4-BE49-F238E27FC236}">
              <a16:creationId xmlns:a16="http://schemas.microsoft.com/office/drawing/2014/main" id="{00000000-0008-0000-0E00-00009F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2" name="【児童館】&#10;一人当たり面積グラフ枠">
          <a:extLst>
            <a:ext uri="{FF2B5EF4-FFF2-40B4-BE49-F238E27FC236}">
              <a16:creationId xmlns:a16="http://schemas.microsoft.com/office/drawing/2014/main" id="{00000000-0008-0000-0E00-0000A0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104394</xdr:rowOff>
    </xdr:from>
    <xdr:to>
      <xdr:col>116</xdr:col>
      <xdr:colOff>62864</xdr:colOff>
      <xdr:row>85</xdr:row>
      <xdr:rowOff>113537</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flipV="1">
          <a:off x="22160864" y="136489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117364</xdr:rowOff>
    </xdr:from>
    <xdr:ext cx="469744" cy="259045"/>
    <xdr:sp macro="" textlink="">
      <xdr:nvSpPr>
        <xdr:cNvPr id="674" name="【児童館】&#10;一人当たり面積最小値テキスト">
          <a:extLst>
            <a:ext uri="{FF2B5EF4-FFF2-40B4-BE49-F238E27FC236}">
              <a16:creationId xmlns:a16="http://schemas.microsoft.com/office/drawing/2014/main" id="{00000000-0008-0000-0E00-0000A2020000}"/>
            </a:ext>
          </a:extLst>
        </xdr:cNvPr>
        <xdr:cNvSpPr txBox="1"/>
      </xdr:nvSpPr>
      <xdr:spPr>
        <a:xfrm>
          <a:off x="22199600" y="1469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113537</xdr:rowOff>
    </xdr:from>
    <xdr:to>
      <xdr:col>116</xdr:col>
      <xdr:colOff>152400</xdr:colOff>
      <xdr:row>85</xdr:row>
      <xdr:rowOff>113537</xdr:rowOff>
    </xdr:to>
    <xdr:cxnSp macro="">
      <xdr:nvCxnSpPr>
        <xdr:cNvPr id="675" name="直線コネクタ 674">
          <a:extLst>
            <a:ext uri="{FF2B5EF4-FFF2-40B4-BE49-F238E27FC236}">
              <a16:creationId xmlns:a16="http://schemas.microsoft.com/office/drawing/2014/main" id="{00000000-0008-0000-0E00-0000A3020000}"/>
            </a:ext>
          </a:extLst>
        </xdr:cNvPr>
        <xdr:cNvCxnSpPr/>
      </xdr:nvCxnSpPr>
      <xdr:spPr>
        <a:xfrm>
          <a:off x="22072600" y="1468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51071</xdr:rowOff>
    </xdr:from>
    <xdr:ext cx="469744" cy="259045"/>
    <xdr:sp macro="" textlink="">
      <xdr:nvSpPr>
        <xdr:cNvPr id="676" name="【児童館】&#10;一人当たり面積最大値テキスト">
          <a:extLst>
            <a:ext uri="{FF2B5EF4-FFF2-40B4-BE49-F238E27FC236}">
              <a16:creationId xmlns:a16="http://schemas.microsoft.com/office/drawing/2014/main" id="{00000000-0008-0000-0E00-0000A4020000}"/>
            </a:ext>
          </a:extLst>
        </xdr:cNvPr>
        <xdr:cNvSpPr txBox="1"/>
      </xdr:nvSpPr>
      <xdr:spPr>
        <a:xfrm>
          <a:off x="22199600" y="1342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104394</xdr:rowOff>
    </xdr:from>
    <xdr:to>
      <xdr:col>116</xdr:col>
      <xdr:colOff>152400</xdr:colOff>
      <xdr:row>79</xdr:row>
      <xdr:rowOff>104394</xdr:rowOff>
    </xdr:to>
    <xdr:cxnSp macro="">
      <xdr:nvCxnSpPr>
        <xdr:cNvPr id="677" name="直線コネクタ 676">
          <a:extLst>
            <a:ext uri="{FF2B5EF4-FFF2-40B4-BE49-F238E27FC236}">
              <a16:creationId xmlns:a16="http://schemas.microsoft.com/office/drawing/2014/main" id="{00000000-0008-0000-0E00-0000A5020000}"/>
            </a:ext>
          </a:extLst>
        </xdr:cNvPr>
        <xdr:cNvCxnSpPr/>
      </xdr:nvCxnSpPr>
      <xdr:spPr>
        <a:xfrm>
          <a:off x="22072600" y="1364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126764</xdr:rowOff>
    </xdr:from>
    <xdr:ext cx="469744" cy="259045"/>
    <xdr:sp macro="" textlink="">
      <xdr:nvSpPr>
        <xdr:cNvPr id="678" name="【児童館】&#10;一人当たり面積平均値テキスト">
          <a:extLst>
            <a:ext uri="{FF2B5EF4-FFF2-40B4-BE49-F238E27FC236}">
              <a16:creationId xmlns:a16="http://schemas.microsoft.com/office/drawing/2014/main" id="{00000000-0008-0000-0E00-0000A6020000}"/>
            </a:ext>
          </a:extLst>
        </xdr:cNvPr>
        <xdr:cNvSpPr txBox="1"/>
      </xdr:nvSpPr>
      <xdr:spPr>
        <a:xfrm>
          <a:off x="22199600" y="14185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103887</xdr:rowOff>
    </xdr:from>
    <xdr:to>
      <xdr:col>116</xdr:col>
      <xdr:colOff>114300</xdr:colOff>
      <xdr:row>84</xdr:row>
      <xdr:rowOff>34037</xdr:rowOff>
    </xdr:to>
    <xdr:sp macro="" textlink="">
      <xdr:nvSpPr>
        <xdr:cNvPr id="679" name="フローチャート: 判断 678">
          <a:extLst>
            <a:ext uri="{FF2B5EF4-FFF2-40B4-BE49-F238E27FC236}">
              <a16:creationId xmlns:a16="http://schemas.microsoft.com/office/drawing/2014/main" id="{00000000-0008-0000-0E00-0000A7020000}"/>
            </a:ext>
          </a:extLst>
        </xdr:cNvPr>
        <xdr:cNvSpPr/>
      </xdr:nvSpPr>
      <xdr:spPr>
        <a:xfrm>
          <a:off x="22110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135889</xdr:rowOff>
    </xdr:from>
    <xdr:to>
      <xdr:col>112</xdr:col>
      <xdr:colOff>38100</xdr:colOff>
      <xdr:row>84</xdr:row>
      <xdr:rowOff>66039</xdr:rowOff>
    </xdr:to>
    <xdr:sp macro="" textlink="">
      <xdr:nvSpPr>
        <xdr:cNvPr id="680" name="フローチャート: 判断 679">
          <a:extLst>
            <a:ext uri="{FF2B5EF4-FFF2-40B4-BE49-F238E27FC236}">
              <a16:creationId xmlns:a16="http://schemas.microsoft.com/office/drawing/2014/main" id="{00000000-0008-0000-0E00-0000A8020000}"/>
            </a:ext>
          </a:extLst>
        </xdr:cNvPr>
        <xdr:cNvSpPr/>
      </xdr:nvSpPr>
      <xdr:spPr>
        <a:xfrm>
          <a:off x="21272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145035</xdr:rowOff>
    </xdr:from>
    <xdr:to>
      <xdr:col>107</xdr:col>
      <xdr:colOff>101600</xdr:colOff>
      <xdr:row>84</xdr:row>
      <xdr:rowOff>75185</xdr:rowOff>
    </xdr:to>
    <xdr:sp macro="" textlink="">
      <xdr:nvSpPr>
        <xdr:cNvPr id="681" name="フローチャート: 判断 680">
          <a:extLst>
            <a:ext uri="{FF2B5EF4-FFF2-40B4-BE49-F238E27FC236}">
              <a16:creationId xmlns:a16="http://schemas.microsoft.com/office/drawing/2014/main" id="{00000000-0008-0000-0E00-0000A9020000}"/>
            </a:ext>
          </a:extLst>
        </xdr:cNvPr>
        <xdr:cNvSpPr/>
      </xdr:nvSpPr>
      <xdr:spPr>
        <a:xfrm>
          <a:off x="20383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682" name="フローチャート: 判断 681">
          <a:extLst>
            <a:ext uri="{FF2B5EF4-FFF2-40B4-BE49-F238E27FC236}">
              <a16:creationId xmlns:a16="http://schemas.microsoft.com/office/drawing/2014/main" id="{00000000-0008-0000-0E00-0000AA020000}"/>
            </a:ext>
          </a:extLst>
        </xdr:cNvPr>
        <xdr:cNvSpPr/>
      </xdr:nvSpPr>
      <xdr:spPr>
        <a:xfrm>
          <a:off x="19494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5587</xdr:rowOff>
    </xdr:from>
    <xdr:to>
      <xdr:col>98</xdr:col>
      <xdr:colOff>38100</xdr:colOff>
      <xdr:row>84</xdr:row>
      <xdr:rowOff>107187</xdr:rowOff>
    </xdr:to>
    <xdr:sp macro="" textlink="">
      <xdr:nvSpPr>
        <xdr:cNvPr id="683" name="フローチャート: 判断 682">
          <a:extLst>
            <a:ext uri="{FF2B5EF4-FFF2-40B4-BE49-F238E27FC236}">
              <a16:creationId xmlns:a16="http://schemas.microsoft.com/office/drawing/2014/main" id="{00000000-0008-0000-0E00-0000AB020000}"/>
            </a:ext>
          </a:extLst>
        </xdr:cNvPr>
        <xdr:cNvSpPr/>
      </xdr:nvSpPr>
      <xdr:spPr>
        <a:xfrm>
          <a:off x="18605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00000000-0008-0000-0E00-0000AD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id="{00000000-0008-0000-0E00-0000AE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id="{00000000-0008-0000-0E00-0000AF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id="{00000000-0008-0000-0E00-0000B0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689" name="楕円 688">
          <a:extLst>
            <a:ext uri="{FF2B5EF4-FFF2-40B4-BE49-F238E27FC236}">
              <a16:creationId xmlns:a16="http://schemas.microsoft.com/office/drawing/2014/main" id="{00000000-0008-0000-0E00-0000B1020000}"/>
            </a:ext>
          </a:extLst>
        </xdr:cNvPr>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130827</xdr:rowOff>
    </xdr:from>
    <xdr:ext cx="469744" cy="259045"/>
    <xdr:sp macro="" textlink="">
      <xdr:nvSpPr>
        <xdr:cNvPr id="690" name="【児童館】&#10;一人当たり面積該当値テキスト">
          <a:extLst>
            <a:ext uri="{FF2B5EF4-FFF2-40B4-BE49-F238E27FC236}">
              <a16:creationId xmlns:a16="http://schemas.microsoft.com/office/drawing/2014/main" id="{00000000-0008-0000-0E00-0000B2020000}"/>
            </a:ext>
          </a:extLst>
        </xdr:cNvPr>
        <xdr:cNvSpPr txBox="1"/>
      </xdr:nvSpPr>
      <xdr:spPr>
        <a:xfrm>
          <a:off x="22199600"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49022</xdr:rowOff>
    </xdr:from>
    <xdr:to>
      <xdr:col>112</xdr:col>
      <xdr:colOff>38100</xdr:colOff>
      <xdr:row>85</xdr:row>
      <xdr:rowOff>150622</xdr:rowOff>
    </xdr:to>
    <xdr:sp macro="" textlink="">
      <xdr:nvSpPr>
        <xdr:cNvPr id="691" name="楕円 690">
          <a:extLst>
            <a:ext uri="{FF2B5EF4-FFF2-40B4-BE49-F238E27FC236}">
              <a16:creationId xmlns:a16="http://schemas.microsoft.com/office/drawing/2014/main" id="{00000000-0008-0000-0E00-0000B3020000}"/>
            </a:ext>
          </a:extLst>
        </xdr:cNvPr>
        <xdr:cNvSpPr/>
      </xdr:nvSpPr>
      <xdr:spPr>
        <a:xfrm>
          <a:off x="21272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99822</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flipV="1">
          <a:off x="21323300" y="146685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49022</xdr:rowOff>
    </xdr:from>
    <xdr:to>
      <xdr:col>107</xdr:col>
      <xdr:colOff>101600</xdr:colOff>
      <xdr:row>85</xdr:row>
      <xdr:rowOff>150622</xdr:rowOff>
    </xdr:to>
    <xdr:sp macro="" textlink="">
      <xdr:nvSpPr>
        <xdr:cNvPr id="693" name="楕円 692">
          <a:extLst>
            <a:ext uri="{FF2B5EF4-FFF2-40B4-BE49-F238E27FC236}">
              <a16:creationId xmlns:a16="http://schemas.microsoft.com/office/drawing/2014/main" id="{00000000-0008-0000-0E00-0000B5020000}"/>
            </a:ext>
          </a:extLst>
        </xdr:cNvPr>
        <xdr:cNvSpPr/>
      </xdr:nvSpPr>
      <xdr:spPr>
        <a:xfrm>
          <a:off x="20383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99822</xdr:rowOff>
    </xdr:from>
    <xdr:to>
      <xdr:col>111</xdr:col>
      <xdr:colOff>177800</xdr:colOff>
      <xdr:row>85</xdr:row>
      <xdr:rowOff>99822</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20434300" y="1467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49022</xdr:rowOff>
    </xdr:from>
    <xdr:to>
      <xdr:col>102</xdr:col>
      <xdr:colOff>165100</xdr:colOff>
      <xdr:row>85</xdr:row>
      <xdr:rowOff>150622</xdr:rowOff>
    </xdr:to>
    <xdr:sp macro="" textlink="">
      <xdr:nvSpPr>
        <xdr:cNvPr id="695" name="楕円 694">
          <a:extLst>
            <a:ext uri="{FF2B5EF4-FFF2-40B4-BE49-F238E27FC236}">
              <a16:creationId xmlns:a16="http://schemas.microsoft.com/office/drawing/2014/main" id="{00000000-0008-0000-0E00-0000B7020000}"/>
            </a:ext>
          </a:extLst>
        </xdr:cNvPr>
        <xdr:cNvSpPr/>
      </xdr:nvSpPr>
      <xdr:spPr>
        <a:xfrm>
          <a:off x="19494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99822</xdr:rowOff>
    </xdr:from>
    <xdr:to>
      <xdr:col>107</xdr:col>
      <xdr:colOff>50800</xdr:colOff>
      <xdr:row>85</xdr:row>
      <xdr:rowOff>99822</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a:off x="19545300" y="1467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82566</xdr:rowOff>
    </xdr:from>
    <xdr:ext cx="469744" cy="259045"/>
    <xdr:sp macro="" textlink="">
      <xdr:nvSpPr>
        <xdr:cNvPr id="697" name="n_1aveValue【児童館】&#10;一人当たり面積">
          <a:extLst>
            <a:ext uri="{FF2B5EF4-FFF2-40B4-BE49-F238E27FC236}">
              <a16:creationId xmlns:a16="http://schemas.microsoft.com/office/drawing/2014/main" id="{00000000-0008-0000-0E00-0000B9020000}"/>
            </a:ext>
          </a:extLst>
        </xdr:cNvPr>
        <xdr:cNvSpPr txBox="1"/>
      </xdr:nvSpPr>
      <xdr:spPr>
        <a:xfrm>
          <a:off x="21075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91712</xdr:rowOff>
    </xdr:from>
    <xdr:ext cx="469744" cy="259045"/>
    <xdr:sp macro="" textlink="">
      <xdr:nvSpPr>
        <xdr:cNvPr id="698" name="n_2aveValue【児童館】&#10;一人当たり面積">
          <a:extLst>
            <a:ext uri="{FF2B5EF4-FFF2-40B4-BE49-F238E27FC236}">
              <a16:creationId xmlns:a16="http://schemas.microsoft.com/office/drawing/2014/main" id="{00000000-0008-0000-0E00-0000BA020000}"/>
            </a:ext>
          </a:extLst>
        </xdr:cNvPr>
        <xdr:cNvSpPr txBox="1"/>
      </xdr:nvSpPr>
      <xdr:spPr>
        <a:xfrm>
          <a:off x="20199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82566</xdr:rowOff>
    </xdr:from>
    <xdr:ext cx="469744" cy="259045"/>
    <xdr:sp macro="" textlink="">
      <xdr:nvSpPr>
        <xdr:cNvPr id="699" name="n_3aveValue【児童館】&#10;一人当たり面積">
          <a:extLst>
            <a:ext uri="{FF2B5EF4-FFF2-40B4-BE49-F238E27FC236}">
              <a16:creationId xmlns:a16="http://schemas.microsoft.com/office/drawing/2014/main" id="{00000000-0008-0000-0E00-0000BB020000}"/>
            </a:ext>
          </a:extLst>
        </xdr:cNvPr>
        <xdr:cNvSpPr txBox="1"/>
      </xdr:nvSpPr>
      <xdr:spPr>
        <a:xfrm>
          <a:off x="19310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123714</xdr:rowOff>
    </xdr:from>
    <xdr:ext cx="469744" cy="259045"/>
    <xdr:sp macro="" textlink="">
      <xdr:nvSpPr>
        <xdr:cNvPr id="700" name="n_4aveValue【児童館】&#10;一人当たり面積">
          <a:extLst>
            <a:ext uri="{FF2B5EF4-FFF2-40B4-BE49-F238E27FC236}">
              <a16:creationId xmlns:a16="http://schemas.microsoft.com/office/drawing/2014/main" id="{00000000-0008-0000-0E00-0000BC020000}"/>
            </a:ext>
          </a:extLst>
        </xdr:cNvPr>
        <xdr:cNvSpPr txBox="1"/>
      </xdr:nvSpPr>
      <xdr:spPr>
        <a:xfrm>
          <a:off x="184214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141749</xdr:rowOff>
    </xdr:from>
    <xdr:ext cx="469744" cy="259045"/>
    <xdr:sp macro="" textlink="">
      <xdr:nvSpPr>
        <xdr:cNvPr id="701" name="n_1mainValue【児童館】&#10;一人当たり面積">
          <a:extLst>
            <a:ext uri="{FF2B5EF4-FFF2-40B4-BE49-F238E27FC236}">
              <a16:creationId xmlns:a16="http://schemas.microsoft.com/office/drawing/2014/main" id="{00000000-0008-0000-0E00-0000BD020000}"/>
            </a:ext>
          </a:extLst>
        </xdr:cNvPr>
        <xdr:cNvSpPr txBox="1"/>
      </xdr:nvSpPr>
      <xdr:spPr>
        <a:xfrm>
          <a:off x="210757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141749</xdr:rowOff>
    </xdr:from>
    <xdr:ext cx="469744" cy="259045"/>
    <xdr:sp macro="" textlink="">
      <xdr:nvSpPr>
        <xdr:cNvPr id="702" name="n_2mainValue【児童館】&#10;一人当たり面積">
          <a:extLst>
            <a:ext uri="{FF2B5EF4-FFF2-40B4-BE49-F238E27FC236}">
              <a16:creationId xmlns:a16="http://schemas.microsoft.com/office/drawing/2014/main" id="{00000000-0008-0000-0E00-0000BE020000}"/>
            </a:ext>
          </a:extLst>
        </xdr:cNvPr>
        <xdr:cNvSpPr txBox="1"/>
      </xdr:nvSpPr>
      <xdr:spPr>
        <a:xfrm>
          <a:off x="20199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141749</xdr:rowOff>
    </xdr:from>
    <xdr:ext cx="469744" cy="259045"/>
    <xdr:sp macro="" textlink="">
      <xdr:nvSpPr>
        <xdr:cNvPr id="703" name="n_3mainValue【児童館】&#10;一人当たり面積">
          <a:extLst>
            <a:ext uri="{FF2B5EF4-FFF2-40B4-BE49-F238E27FC236}">
              <a16:creationId xmlns:a16="http://schemas.microsoft.com/office/drawing/2014/main" id="{00000000-0008-0000-0E00-0000BF020000}"/>
            </a:ext>
          </a:extLst>
        </xdr:cNvPr>
        <xdr:cNvSpPr txBox="1"/>
      </xdr:nvSpPr>
      <xdr:spPr>
        <a:xfrm>
          <a:off x="19310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4" name="正方形/長方形 703">
          <a:extLst>
            <a:ext uri="{FF2B5EF4-FFF2-40B4-BE49-F238E27FC236}">
              <a16:creationId xmlns:a16="http://schemas.microsoft.com/office/drawing/2014/main" id="{00000000-0008-0000-0E00-0000C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5" name="正方形/長方形 704">
          <a:extLst>
            <a:ext uri="{FF2B5EF4-FFF2-40B4-BE49-F238E27FC236}">
              <a16:creationId xmlns:a16="http://schemas.microsoft.com/office/drawing/2014/main" id="{00000000-0008-0000-0E00-0000C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6" name="正方形/長方形 705">
          <a:extLst>
            <a:ext uri="{FF2B5EF4-FFF2-40B4-BE49-F238E27FC236}">
              <a16:creationId xmlns:a16="http://schemas.microsoft.com/office/drawing/2014/main" id="{00000000-0008-0000-0E00-0000C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7" name="正方形/長方形 706">
          <a:extLst>
            <a:ext uri="{FF2B5EF4-FFF2-40B4-BE49-F238E27FC236}">
              <a16:creationId xmlns:a16="http://schemas.microsoft.com/office/drawing/2014/main" id="{00000000-0008-0000-0E00-0000C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8" name="正方形/長方形 707">
          <a:extLst>
            <a:ext uri="{FF2B5EF4-FFF2-40B4-BE49-F238E27FC236}">
              <a16:creationId xmlns:a16="http://schemas.microsoft.com/office/drawing/2014/main" id="{00000000-0008-0000-0E00-0000C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9" name="正方形/長方形 708">
          <a:extLst>
            <a:ext uri="{FF2B5EF4-FFF2-40B4-BE49-F238E27FC236}">
              <a16:creationId xmlns:a16="http://schemas.microsoft.com/office/drawing/2014/main" id="{00000000-0008-0000-0E00-0000C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0" name="正方形/長方形 709">
          <a:extLst>
            <a:ext uri="{FF2B5EF4-FFF2-40B4-BE49-F238E27FC236}">
              <a16:creationId xmlns:a16="http://schemas.microsoft.com/office/drawing/2014/main" id="{00000000-0008-0000-0E00-0000C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1" name="正方形/長方形 710">
          <a:extLst>
            <a:ext uri="{FF2B5EF4-FFF2-40B4-BE49-F238E27FC236}">
              <a16:creationId xmlns:a16="http://schemas.microsoft.com/office/drawing/2014/main" id="{00000000-0008-0000-0E00-0000C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7" name="直線コネクタ 716">
          <a:extLst>
            <a:ext uri="{FF2B5EF4-FFF2-40B4-BE49-F238E27FC236}">
              <a16:creationId xmlns:a16="http://schemas.microsoft.com/office/drawing/2014/main" id="{00000000-0008-0000-0E00-0000CD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9" name="直線コネクタ 718">
          <a:extLst>
            <a:ext uri="{FF2B5EF4-FFF2-40B4-BE49-F238E27FC236}">
              <a16:creationId xmlns:a16="http://schemas.microsoft.com/office/drawing/2014/main" id="{00000000-0008-0000-0E00-0000CF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1" name="直線コネクタ 720">
          <a:extLst>
            <a:ext uri="{FF2B5EF4-FFF2-40B4-BE49-F238E27FC236}">
              <a16:creationId xmlns:a16="http://schemas.microsoft.com/office/drawing/2014/main" id="{00000000-0008-0000-0E00-0000D1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2" name="テキスト ボックス 721">
          <a:extLst>
            <a:ext uri="{FF2B5EF4-FFF2-40B4-BE49-F238E27FC236}">
              <a16:creationId xmlns:a16="http://schemas.microsoft.com/office/drawing/2014/main" id="{00000000-0008-0000-0E00-0000D2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4" name="テキスト ボックス 723">
          <a:extLst>
            <a:ext uri="{FF2B5EF4-FFF2-40B4-BE49-F238E27FC236}">
              <a16:creationId xmlns:a16="http://schemas.microsoft.com/office/drawing/2014/main" id="{00000000-0008-0000-0E00-0000D4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6" name="テキスト ボックス 725">
          <a:extLst>
            <a:ext uri="{FF2B5EF4-FFF2-40B4-BE49-F238E27FC236}">
              <a16:creationId xmlns:a16="http://schemas.microsoft.com/office/drawing/2014/main" id="{00000000-0008-0000-0E00-0000D6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8" name="【公民館】&#10;有形固定資産減価償却率グラフ枠">
          <a:extLst>
            <a:ext uri="{FF2B5EF4-FFF2-40B4-BE49-F238E27FC236}">
              <a16:creationId xmlns:a16="http://schemas.microsoft.com/office/drawing/2014/main" id="{00000000-0008-0000-0E00-0000D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68036</xdr:rowOff>
    </xdr:from>
    <xdr:to>
      <xdr:col>85</xdr:col>
      <xdr:colOff>126364</xdr:colOff>
      <xdr:row>109</xdr:row>
      <xdr:rowOff>35379</xdr:rowOff>
    </xdr:to>
    <xdr:cxnSp macro="">
      <xdr:nvCxnSpPr>
        <xdr:cNvPr id="729" name="直線コネクタ 728">
          <a:extLst>
            <a:ext uri="{FF2B5EF4-FFF2-40B4-BE49-F238E27FC236}">
              <a16:creationId xmlns:a16="http://schemas.microsoft.com/office/drawing/2014/main" id="{00000000-0008-0000-0E00-0000D9020000}"/>
            </a:ext>
          </a:extLst>
        </xdr:cNvPr>
        <xdr:cNvCxnSpPr/>
      </xdr:nvCxnSpPr>
      <xdr:spPr>
        <a:xfrm flipV="1">
          <a:off x="16318864" y="17213036"/>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30" name="【公民館】&#10;有形固定資産減価償却率最小値テキスト">
          <a:extLst>
            <a:ext uri="{FF2B5EF4-FFF2-40B4-BE49-F238E27FC236}">
              <a16:creationId xmlns:a16="http://schemas.microsoft.com/office/drawing/2014/main" id="{00000000-0008-0000-0E00-0000DA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31" name="直線コネクタ 730">
          <a:extLst>
            <a:ext uri="{FF2B5EF4-FFF2-40B4-BE49-F238E27FC236}">
              <a16:creationId xmlns:a16="http://schemas.microsoft.com/office/drawing/2014/main" id="{00000000-0008-0000-0E00-0000DB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14713</xdr:rowOff>
    </xdr:from>
    <xdr:ext cx="340478" cy="259045"/>
    <xdr:sp macro="" textlink="">
      <xdr:nvSpPr>
        <xdr:cNvPr id="732" name="【公民館】&#10;有形固定資産減価償却率最大値テキスト">
          <a:extLst>
            <a:ext uri="{FF2B5EF4-FFF2-40B4-BE49-F238E27FC236}">
              <a16:creationId xmlns:a16="http://schemas.microsoft.com/office/drawing/2014/main" id="{00000000-0008-0000-0E00-0000DC020000}"/>
            </a:ext>
          </a:extLst>
        </xdr:cNvPr>
        <xdr:cNvSpPr txBox="1"/>
      </xdr:nvSpPr>
      <xdr:spPr>
        <a:xfrm>
          <a:off x="16357600" y="1698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68036</xdr:rowOff>
    </xdr:from>
    <xdr:to>
      <xdr:col>86</xdr:col>
      <xdr:colOff>25400</xdr:colOff>
      <xdr:row>100</xdr:row>
      <xdr:rowOff>68036</xdr:rowOff>
    </xdr:to>
    <xdr:cxnSp macro="">
      <xdr:nvCxnSpPr>
        <xdr:cNvPr id="733" name="直線コネクタ 732">
          <a:extLst>
            <a:ext uri="{FF2B5EF4-FFF2-40B4-BE49-F238E27FC236}">
              <a16:creationId xmlns:a16="http://schemas.microsoft.com/office/drawing/2014/main" id="{00000000-0008-0000-0E00-0000DD020000}"/>
            </a:ext>
          </a:extLst>
        </xdr:cNvPr>
        <xdr:cNvCxnSpPr/>
      </xdr:nvCxnSpPr>
      <xdr:spPr>
        <a:xfrm>
          <a:off x="16230600" y="1721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101798</xdr:rowOff>
    </xdr:from>
    <xdr:ext cx="405111" cy="259045"/>
    <xdr:sp macro="" textlink="">
      <xdr:nvSpPr>
        <xdr:cNvPr id="734" name="【公民館】&#10;有形固定資産減価償却率平均値テキスト">
          <a:extLst>
            <a:ext uri="{FF2B5EF4-FFF2-40B4-BE49-F238E27FC236}">
              <a16:creationId xmlns:a16="http://schemas.microsoft.com/office/drawing/2014/main" id="{00000000-0008-0000-0E00-0000DE020000}"/>
            </a:ext>
          </a:extLst>
        </xdr:cNvPr>
        <xdr:cNvSpPr txBox="1"/>
      </xdr:nvSpPr>
      <xdr:spPr>
        <a:xfrm>
          <a:off x="16357600" y="181040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123371</xdr:rowOff>
    </xdr:from>
    <xdr:to>
      <xdr:col>85</xdr:col>
      <xdr:colOff>177800</xdr:colOff>
      <xdr:row>106</xdr:row>
      <xdr:rowOff>53521</xdr:rowOff>
    </xdr:to>
    <xdr:sp macro="" textlink="">
      <xdr:nvSpPr>
        <xdr:cNvPr id="735" name="フローチャート: 判断 734">
          <a:extLst>
            <a:ext uri="{FF2B5EF4-FFF2-40B4-BE49-F238E27FC236}">
              <a16:creationId xmlns:a16="http://schemas.microsoft.com/office/drawing/2014/main" id="{00000000-0008-0000-0E00-0000DF020000}"/>
            </a:ext>
          </a:extLst>
        </xdr:cNvPr>
        <xdr:cNvSpPr/>
      </xdr:nvSpPr>
      <xdr:spPr>
        <a:xfrm>
          <a:off x="16268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110308</xdr:rowOff>
    </xdr:from>
    <xdr:to>
      <xdr:col>81</xdr:col>
      <xdr:colOff>101600</xdr:colOff>
      <xdr:row>106</xdr:row>
      <xdr:rowOff>40458</xdr:rowOff>
    </xdr:to>
    <xdr:sp macro="" textlink="">
      <xdr:nvSpPr>
        <xdr:cNvPr id="736" name="フローチャート: 判断 735">
          <a:extLst>
            <a:ext uri="{FF2B5EF4-FFF2-40B4-BE49-F238E27FC236}">
              <a16:creationId xmlns:a16="http://schemas.microsoft.com/office/drawing/2014/main" id="{00000000-0008-0000-0E00-0000E0020000}"/>
            </a:ext>
          </a:extLst>
        </xdr:cNvPr>
        <xdr:cNvSpPr/>
      </xdr:nvSpPr>
      <xdr:spPr>
        <a:xfrm>
          <a:off x="15430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152763</xdr:rowOff>
    </xdr:from>
    <xdr:to>
      <xdr:col>76</xdr:col>
      <xdr:colOff>165100</xdr:colOff>
      <xdr:row>106</xdr:row>
      <xdr:rowOff>82913</xdr:rowOff>
    </xdr:to>
    <xdr:sp macro="" textlink="">
      <xdr:nvSpPr>
        <xdr:cNvPr id="737" name="フローチャート: 判断 736">
          <a:extLst>
            <a:ext uri="{FF2B5EF4-FFF2-40B4-BE49-F238E27FC236}">
              <a16:creationId xmlns:a16="http://schemas.microsoft.com/office/drawing/2014/main" id="{00000000-0008-0000-0E00-0000E1020000}"/>
            </a:ext>
          </a:extLst>
        </xdr:cNvPr>
        <xdr:cNvSpPr/>
      </xdr:nvSpPr>
      <xdr:spPr>
        <a:xfrm>
          <a:off x="14541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160927</xdr:rowOff>
    </xdr:from>
    <xdr:to>
      <xdr:col>72</xdr:col>
      <xdr:colOff>38100</xdr:colOff>
      <xdr:row>106</xdr:row>
      <xdr:rowOff>91077</xdr:rowOff>
    </xdr:to>
    <xdr:sp macro="" textlink="">
      <xdr:nvSpPr>
        <xdr:cNvPr id="738" name="フローチャート: 判断 737">
          <a:extLst>
            <a:ext uri="{FF2B5EF4-FFF2-40B4-BE49-F238E27FC236}">
              <a16:creationId xmlns:a16="http://schemas.microsoft.com/office/drawing/2014/main" id="{00000000-0008-0000-0E00-0000E2020000}"/>
            </a:ext>
          </a:extLst>
        </xdr:cNvPr>
        <xdr:cNvSpPr/>
      </xdr:nvSpPr>
      <xdr:spPr>
        <a:xfrm>
          <a:off x="13652500" y="1816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93980</xdr:rowOff>
    </xdr:from>
    <xdr:to>
      <xdr:col>67</xdr:col>
      <xdr:colOff>101600</xdr:colOff>
      <xdr:row>106</xdr:row>
      <xdr:rowOff>24130</xdr:rowOff>
    </xdr:to>
    <xdr:sp macro="" textlink="">
      <xdr:nvSpPr>
        <xdr:cNvPr id="739" name="フローチャート: 判断 738">
          <a:extLst>
            <a:ext uri="{FF2B5EF4-FFF2-40B4-BE49-F238E27FC236}">
              <a16:creationId xmlns:a16="http://schemas.microsoft.com/office/drawing/2014/main" id="{00000000-0008-0000-0E00-0000E3020000}"/>
            </a:ext>
          </a:extLst>
        </xdr:cNvPr>
        <xdr:cNvSpPr/>
      </xdr:nvSpPr>
      <xdr:spPr>
        <a:xfrm>
          <a:off x="1276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0000000-0008-0000-0E00-0000E4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00000000-0008-0000-0E00-0000E5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00000000-0008-0000-0E00-0000E6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00000000-0008-0000-0E00-0000E7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00000000-0008-0000-0E00-0000E8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162561</xdr:rowOff>
    </xdr:from>
    <xdr:to>
      <xdr:col>85</xdr:col>
      <xdr:colOff>177800</xdr:colOff>
      <xdr:row>105</xdr:row>
      <xdr:rowOff>92711</xdr:rowOff>
    </xdr:to>
    <xdr:sp macro="" textlink="">
      <xdr:nvSpPr>
        <xdr:cNvPr id="745" name="楕円 744">
          <a:extLst>
            <a:ext uri="{FF2B5EF4-FFF2-40B4-BE49-F238E27FC236}">
              <a16:creationId xmlns:a16="http://schemas.microsoft.com/office/drawing/2014/main" id="{00000000-0008-0000-0E00-0000E9020000}"/>
            </a:ext>
          </a:extLst>
        </xdr:cNvPr>
        <xdr:cNvSpPr/>
      </xdr:nvSpPr>
      <xdr:spPr>
        <a:xfrm>
          <a:off x="162687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13988</xdr:rowOff>
    </xdr:from>
    <xdr:ext cx="405111" cy="259045"/>
    <xdr:sp macro="" textlink="">
      <xdr:nvSpPr>
        <xdr:cNvPr id="746" name="【公民館】&#10;有形固定資産減価償却率該当値テキスト">
          <a:extLst>
            <a:ext uri="{FF2B5EF4-FFF2-40B4-BE49-F238E27FC236}">
              <a16:creationId xmlns:a16="http://schemas.microsoft.com/office/drawing/2014/main" id="{00000000-0008-0000-0E00-0000EA020000}"/>
            </a:ext>
          </a:extLst>
        </xdr:cNvPr>
        <xdr:cNvSpPr txBox="1"/>
      </xdr:nvSpPr>
      <xdr:spPr>
        <a:xfrm>
          <a:off x="16357600" y="17844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33564</xdr:rowOff>
    </xdr:from>
    <xdr:to>
      <xdr:col>81</xdr:col>
      <xdr:colOff>101600</xdr:colOff>
      <xdr:row>105</xdr:row>
      <xdr:rowOff>135164</xdr:rowOff>
    </xdr:to>
    <xdr:sp macro="" textlink="">
      <xdr:nvSpPr>
        <xdr:cNvPr id="747" name="楕円 746">
          <a:extLst>
            <a:ext uri="{FF2B5EF4-FFF2-40B4-BE49-F238E27FC236}">
              <a16:creationId xmlns:a16="http://schemas.microsoft.com/office/drawing/2014/main" id="{00000000-0008-0000-0E00-0000EB020000}"/>
            </a:ext>
          </a:extLst>
        </xdr:cNvPr>
        <xdr:cNvSpPr/>
      </xdr:nvSpPr>
      <xdr:spPr>
        <a:xfrm>
          <a:off x="154305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41911</xdr:rowOff>
    </xdr:from>
    <xdr:to>
      <xdr:col>85</xdr:col>
      <xdr:colOff>127000</xdr:colOff>
      <xdr:row>105</xdr:row>
      <xdr:rowOff>84364</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flipV="1">
          <a:off x="15481300" y="18044161"/>
          <a:ext cx="8382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22134</xdr:rowOff>
    </xdr:from>
    <xdr:to>
      <xdr:col>76</xdr:col>
      <xdr:colOff>165100</xdr:colOff>
      <xdr:row>105</xdr:row>
      <xdr:rowOff>123734</xdr:rowOff>
    </xdr:to>
    <xdr:sp macro="" textlink="">
      <xdr:nvSpPr>
        <xdr:cNvPr id="749" name="楕円 748">
          <a:extLst>
            <a:ext uri="{FF2B5EF4-FFF2-40B4-BE49-F238E27FC236}">
              <a16:creationId xmlns:a16="http://schemas.microsoft.com/office/drawing/2014/main" id="{00000000-0008-0000-0E00-0000ED020000}"/>
            </a:ext>
          </a:extLst>
        </xdr:cNvPr>
        <xdr:cNvSpPr/>
      </xdr:nvSpPr>
      <xdr:spPr>
        <a:xfrm>
          <a:off x="14541500" y="180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72934</xdr:rowOff>
    </xdr:from>
    <xdr:to>
      <xdr:col>81</xdr:col>
      <xdr:colOff>50800</xdr:colOff>
      <xdr:row>105</xdr:row>
      <xdr:rowOff>84364</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14592300" y="1807518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25400</xdr:rowOff>
    </xdr:from>
    <xdr:to>
      <xdr:col>72</xdr:col>
      <xdr:colOff>38100</xdr:colOff>
      <xdr:row>108</xdr:row>
      <xdr:rowOff>127000</xdr:rowOff>
    </xdr:to>
    <xdr:sp macro="" textlink="">
      <xdr:nvSpPr>
        <xdr:cNvPr id="751" name="楕円 750">
          <a:extLst>
            <a:ext uri="{FF2B5EF4-FFF2-40B4-BE49-F238E27FC236}">
              <a16:creationId xmlns:a16="http://schemas.microsoft.com/office/drawing/2014/main" id="{00000000-0008-0000-0E00-0000EF020000}"/>
            </a:ext>
          </a:extLst>
        </xdr:cNvPr>
        <xdr:cNvSpPr/>
      </xdr:nvSpPr>
      <xdr:spPr>
        <a:xfrm>
          <a:off x="13652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72934</xdr:rowOff>
    </xdr:from>
    <xdr:to>
      <xdr:col>76</xdr:col>
      <xdr:colOff>114300</xdr:colOff>
      <xdr:row>108</xdr:row>
      <xdr:rowOff>76200</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flipV="1">
          <a:off x="13703300" y="18075184"/>
          <a:ext cx="889000" cy="517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31585</xdr:rowOff>
    </xdr:from>
    <xdr:ext cx="405111" cy="259045"/>
    <xdr:sp macro="" textlink="">
      <xdr:nvSpPr>
        <xdr:cNvPr id="753" name="n_1aveValue【公民館】&#10;有形固定資産減価償却率">
          <a:extLst>
            <a:ext uri="{FF2B5EF4-FFF2-40B4-BE49-F238E27FC236}">
              <a16:creationId xmlns:a16="http://schemas.microsoft.com/office/drawing/2014/main" id="{00000000-0008-0000-0E00-0000F1020000}"/>
            </a:ext>
          </a:extLst>
        </xdr:cNvPr>
        <xdr:cNvSpPr txBox="1"/>
      </xdr:nvSpPr>
      <xdr:spPr>
        <a:xfrm>
          <a:off x="15266044" y="1820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74040</xdr:rowOff>
    </xdr:from>
    <xdr:ext cx="405111" cy="259045"/>
    <xdr:sp macro="" textlink="">
      <xdr:nvSpPr>
        <xdr:cNvPr id="754" name="n_2aveValue【公民館】&#10;有形固定資産減価償却率">
          <a:extLst>
            <a:ext uri="{FF2B5EF4-FFF2-40B4-BE49-F238E27FC236}">
              <a16:creationId xmlns:a16="http://schemas.microsoft.com/office/drawing/2014/main" id="{00000000-0008-0000-0E00-0000F2020000}"/>
            </a:ext>
          </a:extLst>
        </xdr:cNvPr>
        <xdr:cNvSpPr txBox="1"/>
      </xdr:nvSpPr>
      <xdr:spPr>
        <a:xfrm>
          <a:off x="14389744"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107604</xdr:rowOff>
    </xdr:from>
    <xdr:ext cx="405111" cy="259045"/>
    <xdr:sp macro="" textlink="">
      <xdr:nvSpPr>
        <xdr:cNvPr id="755" name="n_3aveValue【公民館】&#10;有形固定資産減価償却率">
          <a:extLst>
            <a:ext uri="{FF2B5EF4-FFF2-40B4-BE49-F238E27FC236}">
              <a16:creationId xmlns:a16="http://schemas.microsoft.com/office/drawing/2014/main" id="{00000000-0008-0000-0E00-0000F3020000}"/>
            </a:ext>
          </a:extLst>
        </xdr:cNvPr>
        <xdr:cNvSpPr txBox="1"/>
      </xdr:nvSpPr>
      <xdr:spPr>
        <a:xfrm>
          <a:off x="13500744" y="17938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40657</xdr:rowOff>
    </xdr:from>
    <xdr:ext cx="405111" cy="259045"/>
    <xdr:sp macro="" textlink="">
      <xdr:nvSpPr>
        <xdr:cNvPr id="756" name="n_4aveValue【公民館】&#10;有形固定資産減価償却率">
          <a:extLst>
            <a:ext uri="{FF2B5EF4-FFF2-40B4-BE49-F238E27FC236}">
              <a16:creationId xmlns:a16="http://schemas.microsoft.com/office/drawing/2014/main" id="{00000000-0008-0000-0E00-0000F4020000}"/>
            </a:ext>
          </a:extLst>
        </xdr:cNvPr>
        <xdr:cNvSpPr txBox="1"/>
      </xdr:nvSpPr>
      <xdr:spPr>
        <a:xfrm>
          <a:off x="12611744" y="1787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151691</xdr:rowOff>
    </xdr:from>
    <xdr:ext cx="405111" cy="259045"/>
    <xdr:sp macro="" textlink="">
      <xdr:nvSpPr>
        <xdr:cNvPr id="757" name="n_1mainValue【公民館】&#10;有形固定資産減価償却率">
          <a:extLst>
            <a:ext uri="{FF2B5EF4-FFF2-40B4-BE49-F238E27FC236}">
              <a16:creationId xmlns:a16="http://schemas.microsoft.com/office/drawing/2014/main" id="{00000000-0008-0000-0E00-0000F5020000}"/>
            </a:ext>
          </a:extLst>
        </xdr:cNvPr>
        <xdr:cNvSpPr txBox="1"/>
      </xdr:nvSpPr>
      <xdr:spPr>
        <a:xfrm>
          <a:off x="15266044" y="1781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140261</xdr:rowOff>
    </xdr:from>
    <xdr:ext cx="405111" cy="259045"/>
    <xdr:sp macro="" textlink="">
      <xdr:nvSpPr>
        <xdr:cNvPr id="758" name="n_2mainValue【公民館】&#10;有形固定資産減価償却率">
          <a:extLst>
            <a:ext uri="{FF2B5EF4-FFF2-40B4-BE49-F238E27FC236}">
              <a16:creationId xmlns:a16="http://schemas.microsoft.com/office/drawing/2014/main" id="{00000000-0008-0000-0E00-0000F6020000}"/>
            </a:ext>
          </a:extLst>
        </xdr:cNvPr>
        <xdr:cNvSpPr txBox="1"/>
      </xdr:nvSpPr>
      <xdr:spPr>
        <a:xfrm>
          <a:off x="14389744" y="1779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118127</xdr:rowOff>
    </xdr:from>
    <xdr:ext cx="405111" cy="259045"/>
    <xdr:sp macro="" textlink="">
      <xdr:nvSpPr>
        <xdr:cNvPr id="759" name="n_3mainValue【公民館】&#10;有形固定資産減価償却率">
          <a:extLst>
            <a:ext uri="{FF2B5EF4-FFF2-40B4-BE49-F238E27FC236}">
              <a16:creationId xmlns:a16="http://schemas.microsoft.com/office/drawing/2014/main" id="{00000000-0008-0000-0E00-0000F7020000}"/>
            </a:ext>
          </a:extLst>
        </xdr:cNvPr>
        <xdr:cNvSpPr txBox="1"/>
      </xdr:nvSpPr>
      <xdr:spPr>
        <a:xfrm>
          <a:off x="13500744"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0" name="正方形/長方形 759">
          <a:extLst>
            <a:ext uri="{FF2B5EF4-FFF2-40B4-BE49-F238E27FC236}">
              <a16:creationId xmlns:a16="http://schemas.microsoft.com/office/drawing/2014/main" id="{00000000-0008-0000-0E00-0000F8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1" name="正方形/長方形 760">
          <a:extLst>
            <a:ext uri="{FF2B5EF4-FFF2-40B4-BE49-F238E27FC236}">
              <a16:creationId xmlns:a16="http://schemas.microsoft.com/office/drawing/2014/main" id="{00000000-0008-0000-0E00-0000F9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2" name="正方形/長方形 761">
          <a:extLst>
            <a:ext uri="{FF2B5EF4-FFF2-40B4-BE49-F238E27FC236}">
              <a16:creationId xmlns:a16="http://schemas.microsoft.com/office/drawing/2014/main" id="{00000000-0008-0000-0E00-0000FA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3" name="正方形/長方形 762">
          <a:extLst>
            <a:ext uri="{FF2B5EF4-FFF2-40B4-BE49-F238E27FC236}">
              <a16:creationId xmlns:a16="http://schemas.microsoft.com/office/drawing/2014/main" id="{00000000-0008-0000-0E00-0000FB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4" name="正方形/長方形 763">
          <a:extLst>
            <a:ext uri="{FF2B5EF4-FFF2-40B4-BE49-F238E27FC236}">
              <a16:creationId xmlns:a16="http://schemas.microsoft.com/office/drawing/2014/main" id="{00000000-0008-0000-0E00-0000FC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5" name="正方形/長方形 764">
          <a:extLst>
            <a:ext uri="{FF2B5EF4-FFF2-40B4-BE49-F238E27FC236}">
              <a16:creationId xmlns:a16="http://schemas.microsoft.com/office/drawing/2014/main" id="{00000000-0008-0000-0E00-0000FD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6" name="正方形/長方形 765">
          <a:extLst>
            <a:ext uri="{FF2B5EF4-FFF2-40B4-BE49-F238E27FC236}">
              <a16:creationId xmlns:a16="http://schemas.microsoft.com/office/drawing/2014/main" id="{00000000-0008-0000-0E00-0000FE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7" name="正方形/長方形 766">
          <a:extLst>
            <a:ext uri="{FF2B5EF4-FFF2-40B4-BE49-F238E27FC236}">
              <a16:creationId xmlns:a16="http://schemas.microsoft.com/office/drawing/2014/main" id="{00000000-0008-0000-0E00-0000FF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8" name="テキスト ボックス 767">
          <a:extLst>
            <a:ext uri="{FF2B5EF4-FFF2-40B4-BE49-F238E27FC236}">
              <a16:creationId xmlns:a16="http://schemas.microsoft.com/office/drawing/2014/main" id="{00000000-0008-0000-0E00-000000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9" name="直線コネクタ 768">
          <a:extLst>
            <a:ext uri="{FF2B5EF4-FFF2-40B4-BE49-F238E27FC236}">
              <a16:creationId xmlns:a16="http://schemas.microsoft.com/office/drawing/2014/main" id="{00000000-0008-0000-0E00-000001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0" name="直線コネクタ 769">
          <a:extLst>
            <a:ext uri="{FF2B5EF4-FFF2-40B4-BE49-F238E27FC236}">
              <a16:creationId xmlns:a16="http://schemas.microsoft.com/office/drawing/2014/main" id="{00000000-0008-0000-0E00-000002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1" name="テキスト ボックス 770">
          <a:extLst>
            <a:ext uri="{FF2B5EF4-FFF2-40B4-BE49-F238E27FC236}">
              <a16:creationId xmlns:a16="http://schemas.microsoft.com/office/drawing/2014/main" id="{00000000-0008-0000-0E00-000003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72" name="直線コネクタ 771">
          <a:extLst>
            <a:ext uri="{FF2B5EF4-FFF2-40B4-BE49-F238E27FC236}">
              <a16:creationId xmlns:a16="http://schemas.microsoft.com/office/drawing/2014/main" id="{00000000-0008-0000-0E00-000004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3" name="テキスト ボックス 772">
          <a:extLst>
            <a:ext uri="{FF2B5EF4-FFF2-40B4-BE49-F238E27FC236}">
              <a16:creationId xmlns:a16="http://schemas.microsoft.com/office/drawing/2014/main" id="{00000000-0008-0000-0E00-000005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4" name="直線コネクタ 773">
          <a:extLst>
            <a:ext uri="{FF2B5EF4-FFF2-40B4-BE49-F238E27FC236}">
              <a16:creationId xmlns:a16="http://schemas.microsoft.com/office/drawing/2014/main" id="{00000000-0008-0000-0E00-000006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5" name="テキスト ボックス 774">
          <a:extLst>
            <a:ext uri="{FF2B5EF4-FFF2-40B4-BE49-F238E27FC236}">
              <a16:creationId xmlns:a16="http://schemas.microsoft.com/office/drawing/2014/main" id="{00000000-0008-0000-0E00-000007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6" name="直線コネクタ 775">
          <a:extLst>
            <a:ext uri="{FF2B5EF4-FFF2-40B4-BE49-F238E27FC236}">
              <a16:creationId xmlns:a16="http://schemas.microsoft.com/office/drawing/2014/main" id="{00000000-0008-0000-0E00-000008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7" name="テキスト ボックス 776">
          <a:extLst>
            <a:ext uri="{FF2B5EF4-FFF2-40B4-BE49-F238E27FC236}">
              <a16:creationId xmlns:a16="http://schemas.microsoft.com/office/drawing/2014/main" id="{00000000-0008-0000-0E00-000009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8" name="直線コネクタ 777">
          <a:extLst>
            <a:ext uri="{FF2B5EF4-FFF2-40B4-BE49-F238E27FC236}">
              <a16:creationId xmlns:a16="http://schemas.microsoft.com/office/drawing/2014/main" id="{00000000-0008-0000-0E00-00000A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9" name="テキスト ボックス 778">
          <a:extLst>
            <a:ext uri="{FF2B5EF4-FFF2-40B4-BE49-F238E27FC236}">
              <a16:creationId xmlns:a16="http://schemas.microsoft.com/office/drawing/2014/main" id="{00000000-0008-0000-0E00-00000B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0" name="直線コネクタ 779">
          <a:extLst>
            <a:ext uri="{FF2B5EF4-FFF2-40B4-BE49-F238E27FC236}">
              <a16:creationId xmlns:a16="http://schemas.microsoft.com/office/drawing/2014/main" id="{00000000-0008-0000-0E00-00000C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1" name="テキスト ボックス 780">
          <a:extLst>
            <a:ext uri="{FF2B5EF4-FFF2-40B4-BE49-F238E27FC236}">
              <a16:creationId xmlns:a16="http://schemas.microsoft.com/office/drawing/2014/main" id="{00000000-0008-0000-0E00-00000D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2" name="【公民館】&#10;一人当たり面積グラフ枠">
          <a:extLst>
            <a:ext uri="{FF2B5EF4-FFF2-40B4-BE49-F238E27FC236}">
              <a16:creationId xmlns:a16="http://schemas.microsoft.com/office/drawing/2014/main" id="{00000000-0008-0000-0E00-00000E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70104</xdr:rowOff>
    </xdr:from>
    <xdr:to>
      <xdr:col>116</xdr:col>
      <xdr:colOff>62864</xdr:colOff>
      <xdr:row>108</xdr:row>
      <xdr:rowOff>131063</xdr:rowOff>
    </xdr:to>
    <xdr:cxnSp macro="">
      <xdr:nvCxnSpPr>
        <xdr:cNvPr id="783" name="直線コネクタ 782">
          <a:extLst>
            <a:ext uri="{FF2B5EF4-FFF2-40B4-BE49-F238E27FC236}">
              <a16:creationId xmlns:a16="http://schemas.microsoft.com/office/drawing/2014/main" id="{00000000-0008-0000-0E00-00000F030000}"/>
            </a:ext>
          </a:extLst>
        </xdr:cNvPr>
        <xdr:cNvCxnSpPr/>
      </xdr:nvCxnSpPr>
      <xdr:spPr>
        <a:xfrm flipV="1">
          <a:off x="22160864" y="17215104"/>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784" name="【公民館】&#10;一人当たり面積最小値テキスト">
          <a:extLst>
            <a:ext uri="{FF2B5EF4-FFF2-40B4-BE49-F238E27FC236}">
              <a16:creationId xmlns:a16="http://schemas.microsoft.com/office/drawing/2014/main" id="{00000000-0008-0000-0E00-000010030000}"/>
            </a:ext>
          </a:extLst>
        </xdr:cNvPr>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785" name="直線コネクタ 784">
          <a:extLst>
            <a:ext uri="{FF2B5EF4-FFF2-40B4-BE49-F238E27FC236}">
              <a16:creationId xmlns:a16="http://schemas.microsoft.com/office/drawing/2014/main" id="{00000000-0008-0000-0E00-000011030000}"/>
            </a:ext>
          </a:extLst>
        </xdr:cNvPr>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16781</xdr:rowOff>
    </xdr:from>
    <xdr:ext cx="469744" cy="259045"/>
    <xdr:sp macro="" textlink="">
      <xdr:nvSpPr>
        <xdr:cNvPr id="786" name="【公民館】&#10;一人当たり面積最大値テキスト">
          <a:extLst>
            <a:ext uri="{FF2B5EF4-FFF2-40B4-BE49-F238E27FC236}">
              <a16:creationId xmlns:a16="http://schemas.microsoft.com/office/drawing/2014/main" id="{00000000-0008-0000-0E00-000012030000}"/>
            </a:ext>
          </a:extLst>
        </xdr:cNvPr>
        <xdr:cNvSpPr txBox="1"/>
      </xdr:nvSpPr>
      <xdr:spPr>
        <a:xfrm>
          <a:off x="22199600" y="1699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70104</xdr:rowOff>
    </xdr:from>
    <xdr:to>
      <xdr:col>116</xdr:col>
      <xdr:colOff>152400</xdr:colOff>
      <xdr:row>100</xdr:row>
      <xdr:rowOff>70104</xdr:rowOff>
    </xdr:to>
    <xdr:cxnSp macro="">
      <xdr:nvCxnSpPr>
        <xdr:cNvPr id="787" name="直線コネクタ 786">
          <a:extLst>
            <a:ext uri="{FF2B5EF4-FFF2-40B4-BE49-F238E27FC236}">
              <a16:creationId xmlns:a16="http://schemas.microsoft.com/office/drawing/2014/main" id="{00000000-0008-0000-0E00-000013030000}"/>
            </a:ext>
          </a:extLst>
        </xdr:cNvPr>
        <xdr:cNvCxnSpPr/>
      </xdr:nvCxnSpPr>
      <xdr:spPr>
        <a:xfrm>
          <a:off x="22072600" y="1721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69614</xdr:rowOff>
    </xdr:from>
    <xdr:ext cx="469744" cy="259045"/>
    <xdr:sp macro="" textlink="">
      <xdr:nvSpPr>
        <xdr:cNvPr id="788" name="【公民館】&#10;一人当たり面積平均値テキスト">
          <a:extLst>
            <a:ext uri="{FF2B5EF4-FFF2-40B4-BE49-F238E27FC236}">
              <a16:creationId xmlns:a16="http://schemas.microsoft.com/office/drawing/2014/main" id="{00000000-0008-0000-0E00-000014030000}"/>
            </a:ext>
          </a:extLst>
        </xdr:cNvPr>
        <xdr:cNvSpPr txBox="1"/>
      </xdr:nvSpPr>
      <xdr:spPr>
        <a:xfrm>
          <a:off x="22199600" y="18071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46737</xdr:rowOff>
    </xdr:from>
    <xdr:to>
      <xdr:col>116</xdr:col>
      <xdr:colOff>114300</xdr:colOff>
      <xdr:row>106</xdr:row>
      <xdr:rowOff>148337</xdr:rowOff>
    </xdr:to>
    <xdr:sp macro="" textlink="">
      <xdr:nvSpPr>
        <xdr:cNvPr id="789" name="フローチャート: 判断 788">
          <a:extLst>
            <a:ext uri="{FF2B5EF4-FFF2-40B4-BE49-F238E27FC236}">
              <a16:creationId xmlns:a16="http://schemas.microsoft.com/office/drawing/2014/main" id="{00000000-0008-0000-0E00-000015030000}"/>
            </a:ext>
          </a:extLst>
        </xdr:cNvPr>
        <xdr:cNvSpPr/>
      </xdr:nvSpPr>
      <xdr:spPr>
        <a:xfrm>
          <a:off x="221107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71882</xdr:rowOff>
    </xdr:from>
    <xdr:to>
      <xdr:col>112</xdr:col>
      <xdr:colOff>38100</xdr:colOff>
      <xdr:row>107</xdr:row>
      <xdr:rowOff>2032</xdr:rowOff>
    </xdr:to>
    <xdr:sp macro="" textlink="">
      <xdr:nvSpPr>
        <xdr:cNvPr id="790" name="フローチャート: 判断 789">
          <a:extLst>
            <a:ext uri="{FF2B5EF4-FFF2-40B4-BE49-F238E27FC236}">
              <a16:creationId xmlns:a16="http://schemas.microsoft.com/office/drawing/2014/main" id="{00000000-0008-0000-0E00-000016030000}"/>
            </a:ext>
          </a:extLst>
        </xdr:cNvPr>
        <xdr:cNvSpPr/>
      </xdr:nvSpPr>
      <xdr:spPr>
        <a:xfrm>
          <a:off x="21272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102363</xdr:rowOff>
    </xdr:from>
    <xdr:to>
      <xdr:col>107</xdr:col>
      <xdr:colOff>101600</xdr:colOff>
      <xdr:row>107</xdr:row>
      <xdr:rowOff>32513</xdr:rowOff>
    </xdr:to>
    <xdr:sp macro="" textlink="">
      <xdr:nvSpPr>
        <xdr:cNvPr id="791" name="フローチャート: 判断 790">
          <a:extLst>
            <a:ext uri="{FF2B5EF4-FFF2-40B4-BE49-F238E27FC236}">
              <a16:creationId xmlns:a16="http://schemas.microsoft.com/office/drawing/2014/main" id="{00000000-0008-0000-0E00-000017030000}"/>
            </a:ext>
          </a:extLst>
        </xdr:cNvPr>
        <xdr:cNvSpPr/>
      </xdr:nvSpPr>
      <xdr:spPr>
        <a:xfrm>
          <a:off x="20383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74168</xdr:rowOff>
    </xdr:from>
    <xdr:to>
      <xdr:col>102</xdr:col>
      <xdr:colOff>165100</xdr:colOff>
      <xdr:row>107</xdr:row>
      <xdr:rowOff>4318</xdr:rowOff>
    </xdr:to>
    <xdr:sp macro="" textlink="">
      <xdr:nvSpPr>
        <xdr:cNvPr id="792" name="フローチャート: 判断 791">
          <a:extLst>
            <a:ext uri="{FF2B5EF4-FFF2-40B4-BE49-F238E27FC236}">
              <a16:creationId xmlns:a16="http://schemas.microsoft.com/office/drawing/2014/main" id="{00000000-0008-0000-0E00-000018030000}"/>
            </a:ext>
          </a:extLst>
        </xdr:cNvPr>
        <xdr:cNvSpPr/>
      </xdr:nvSpPr>
      <xdr:spPr>
        <a:xfrm>
          <a:off x="19494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46737</xdr:rowOff>
    </xdr:from>
    <xdr:to>
      <xdr:col>98</xdr:col>
      <xdr:colOff>38100</xdr:colOff>
      <xdr:row>106</xdr:row>
      <xdr:rowOff>148337</xdr:rowOff>
    </xdr:to>
    <xdr:sp macro="" textlink="">
      <xdr:nvSpPr>
        <xdr:cNvPr id="793" name="フローチャート: 判断 792">
          <a:extLst>
            <a:ext uri="{FF2B5EF4-FFF2-40B4-BE49-F238E27FC236}">
              <a16:creationId xmlns:a16="http://schemas.microsoft.com/office/drawing/2014/main" id="{00000000-0008-0000-0E00-000019030000}"/>
            </a:ext>
          </a:extLst>
        </xdr:cNvPr>
        <xdr:cNvSpPr/>
      </xdr:nvSpPr>
      <xdr:spPr>
        <a:xfrm>
          <a:off x="18605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00000000-0008-0000-0E00-00001A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00000000-0008-0000-0E00-00001B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00000000-0008-0000-0E00-00001C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00000000-0008-0000-0E00-00001D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00000000-0008-0000-0E00-00001E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57404</xdr:rowOff>
    </xdr:from>
    <xdr:to>
      <xdr:col>116</xdr:col>
      <xdr:colOff>114300</xdr:colOff>
      <xdr:row>106</xdr:row>
      <xdr:rowOff>159004</xdr:rowOff>
    </xdr:to>
    <xdr:sp macro="" textlink="">
      <xdr:nvSpPr>
        <xdr:cNvPr id="799" name="楕円 798">
          <a:extLst>
            <a:ext uri="{FF2B5EF4-FFF2-40B4-BE49-F238E27FC236}">
              <a16:creationId xmlns:a16="http://schemas.microsoft.com/office/drawing/2014/main" id="{00000000-0008-0000-0E00-00001F030000}"/>
            </a:ext>
          </a:extLst>
        </xdr:cNvPr>
        <xdr:cNvSpPr/>
      </xdr:nvSpPr>
      <xdr:spPr>
        <a:xfrm>
          <a:off x="22110700" y="182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35831</xdr:rowOff>
    </xdr:from>
    <xdr:ext cx="469744" cy="259045"/>
    <xdr:sp macro="" textlink="">
      <xdr:nvSpPr>
        <xdr:cNvPr id="800" name="【公民館】&#10;一人当たり面積該当値テキスト">
          <a:extLst>
            <a:ext uri="{FF2B5EF4-FFF2-40B4-BE49-F238E27FC236}">
              <a16:creationId xmlns:a16="http://schemas.microsoft.com/office/drawing/2014/main" id="{00000000-0008-0000-0E00-000020030000}"/>
            </a:ext>
          </a:extLst>
        </xdr:cNvPr>
        <xdr:cNvSpPr txBox="1"/>
      </xdr:nvSpPr>
      <xdr:spPr>
        <a:xfrm>
          <a:off x="22199600"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87122</xdr:rowOff>
    </xdr:from>
    <xdr:to>
      <xdr:col>112</xdr:col>
      <xdr:colOff>38100</xdr:colOff>
      <xdr:row>107</xdr:row>
      <xdr:rowOff>17272</xdr:rowOff>
    </xdr:to>
    <xdr:sp macro="" textlink="">
      <xdr:nvSpPr>
        <xdr:cNvPr id="801" name="楕円 800">
          <a:extLst>
            <a:ext uri="{FF2B5EF4-FFF2-40B4-BE49-F238E27FC236}">
              <a16:creationId xmlns:a16="http://schemas.microsoft.com/office/drawing/2014/main" id="{00000000-0008-0000-0E00-000021030000}"/>
            </a:ext>
          </a:extLst>
        </xdr:cNvPr>
        <xdr:cNvSpPr/>
      </xdr:nvSpPr>
      <xdr:spPr>
        <a:xfrm>
          <a:off x="21272500" y="1826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108204</xdr:rowOff>
    </xdr:from>
    <xdr:to>
      <xdr:col>116</xdr:col>
      <xdr:colOff>63500</xdr:colOff>
      <xdr:row>106</xdr:row>
      <xdr:rowOff>137922</xdr:rowOff>
    </xdr:to>
    <xdr:cxnSp macro="">
      <xdr:nvCxnSpPr>
        <xdr:cNvPr id="802" name="直線コネクタ 801">
          <a:extLst>
            <a:ext uri="{FF2B5EF4-FFF2-40B4-BE49-F238E27FC236}">
              <a16:creationId xmlns:a16="http://schemas.microsoft.com/office/drawing/2014/main" id="{00000000-0008-0000-0E00-000022030000}"/>
            </a:ext>
          </a:extLst>
        </xdr:cNvPr>
        <xdr:cNvCxnSpPr/>
      </xdr:nvCxnSpPr>
      <xdr:spPr>
        <a:xfrm flipV="1">
          <a:off x="21323300" y="18281904"/>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91694</xdr:rowOff>
    </xdr:from>
    <xdr:to>
      <xdr:col>107</xdr:col>
      <xdr:colOff>101600</xdr:colOff>
      <xdr:row>107</xdr:row>
      <xdr:rowOff>21844</xdr:rowOff>
    </xdr:to>
    <xdr:sp macro="" textlink="">
      <xdr:nvSpPr>
        <xdr:cNvPr id="803" name="楕円 802">
          <a:extLst>
            <a:ext uri="{FF2B5EF4-FFF2-40B4-BE49-F238E27FC236}">
              <a16:creationId xmlns:a16="http://schemas.microsoft.com/office/drawing/2014/main" id="{00000000-0008-0000-0E00-000023030000}"/>
            </a:ext>
          </a:extLst>
        </xdr:cNvPr>
        <xdr:cNvSpPr/>
      </xdr:nvSpPr>
      <xdr:spPr>
        <a:xfrm>
          <a:off x="20383500" y="1826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137922</xdr:rowOff>
    </xdr:from>
    <xdr:to>
      <xdr:col>111</xdr:col>
      <xdr:colOff>177800</xdr:colOff>
      <xdr:row>106</xdr:row>
      <xdr:rowOff>142494</xdr:rowOff>
    </xdr:to>
    <xdr:cxnSp macro="">
      <xdr:nvCxnSpPr>
        <xdr:cNvPr id="804" name="直線コネクタ 803">
          <a:extLst>
            <a:ext uri="{FF2B5EF4-FFF2-40B4-BE49-F238E27FC236}">
              <a16:creationId xmlns:a16="http://schemas.microsoft.com/office/drawing/2014/main" id="{00000000-0008-0000-0E00-000024030000}"/>
            </a:ext>
          </a:extLst>
        </xdr:cNvPr>
        <xdr:cNvCxnSpPr/>
      </xdr:nvCxnSpPr>
      <xdr:spPr>
        <a:xfrm flipV="1">
          <a:off x="20434300" y="1831162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50546</xdr:rowOff>
    </xdr:from>
    <xdr:to>
      <xdr:col>102</xdr:col>
      <xdr:colOff>165100</xdr:colOff>
      <xdr:row>108</xdr:row>
      <xdr:rowOff>152146</xdr:rowOff>
    </xdr:to>
    <xdr:sp macro="" textlink="">
      <xdr:nvSpPr>
        <xdr:cNvPr id="805" name="楕円 804">
          <a:extLst>
            <a:ext uri="{FF2B5EF4-FFF2-40B4-BE49-F238E27FC236}">
              <a16:creationId xmlns:a16="http://schemas.microsoft.com/office/drawing/2014/main" id="{00000000-0008-0000-0E00-000025030000}"/>
            </a:ext>
          </a:extLst>
        </xdr:cNvPr>
        <xdr:cNvSpPr/>
      </xdr:nvSpPr>
      <xdr:spPr>
        <a:xfrm>
          <a:off x="19494500" y="1856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142494</xdr:rowOff>
    </xdr:from>
    <xdr:to>
      <xdr:col>107</xdr:col>
      <xdr:colOff>50800</xdr:colOff>
      <xdr:row>108</xdr:row>
      <xdr:rowOff>101346</xdr:rowOff>
    </xdr:to>
    <xdr:cxnSp macro="">
      <xdr:nvCxnSpPr>
        <xdr:cNvPr id="806" name="直線コネクタ 805">
          <a:extLst>
            <a:ext uri="{FF2B5EF4-FFF2-40B4-BE49-F238E27FC236}">
              <a16:creationId xmlns:a16="http://schemas.microsoft.com/office/drawing/2014/main" id="{00000000-0008-0000-0E00-000026030000}"/>
            </a:ext>
          </a:extLst>
        </xdr:cNvPr>
        <xdr:cNvCxnSpPr/>
      </xdr:nvCxnSpPr>
      <xdr:spPr>
        <a:xfrm flipV="1">
          <a:off x="19545300" y="18316194"/>
          <a:ext cx="8890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18559</xdr:rowOff>
    </xdr:from>
    <xdr:ext cx="469744" cy="259045"/>
    <xdr:sp macro="" textlink="">
      <xdr:nvSpPr>
        <xdr:cNvPr id="807" name="n_1aveValue【公民館】&#10;一人当たり面積">
          <a:extLst>
            <a:ext uri="{FF2B5EF4-FFF2-40B4-BE49-F238E27FC236}">
              <a16:creationId xmlns:a16="http://schemas.microsoft.com/office/drawing/2014/main" id="{00000000-0008-0000-0E00-000027030000}"/>
            </a:ext>
          </a:extLst>
        </xdr:cNvPr>
        <xdr:cNvSpPr txBox="1"/>
      </xdr:nvSpPr>
      <xdr:spPr>
        <a:xfrm>
          <a:off x="210757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23640</xdr:rowOff>
    </xdr:from>
    <xdr:ext cx="469744" cy="259045"/>
    <xdr:sp macro="" textlink="">
      <xdr:nvSpPr>
        <xdr:cNvPr id="808" name="n_2aveValue【公民館】&#10;一人当たり面積">
          <a:extLst>
            <a:ext uri="{FF2B5EF4-FFF2-40B4-BE49-F238E27FC236}">
              <a16:creationId xmlns:a16="http://schemas.microsoft.com/office/drawing/2014/main" id="{00000000-0008-0000-0E00-000028030000}"/>
            </a:ext>
          </a:extLst>
        </xdr:cNvPr>
        <xdr:cNvSpPr txBox="1"/>
      </xdr:nvSpPr>
      <xdr:spPr>
        <a:xfrm>
          <a:off x="20199427" y="183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20845</xdr:rowOff>
    </xdr:from>
    <xdr:ext cx="469744" cy="259045"/>
    <xdr:sp macro="" textlink="">
      <xdr:nvSpPr>
        <xdr:cNvPr id="809" name="n_3aveValue【公民館】&#10;一人当たり面積">
          <a:extLst>
            <a:ext uri="{FF2B5EF4-FFF2-40B4-BE49-F238E27FC236}">
              <a16:creationId xmlns:a16="http://schemas.microsoft.com/office/drawing/2014/main" id="{00000000-0008-0000-0E00-000029030000}"/>
            </a:ext>
          </a:extLst>
        </xdr:cNvPr>
        <xdr:cNvSpPr txBox="1"/>
      </xdr:nvSpPr>
      <xdr:spPr>
        <a:xfrm>
          <a:off x="19310427"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164864</xdr:rowOff>
    </xdr:from>
    <xdr:ext cx="469744" cy="259045"/>
    <xdr:sp macro="" textlink="">
      <xdr:nvSpPr>
        <xdr:cNvPr id="810" name="n_4aveValue【公民館】&#10;一人当たり面積">
          <a:extLst>
            <a:ext uri="{FF2B5EF4-FFF2-40B4-BE49-F238E27FC236}">
              <a16:creationId xmlns:a16="http://schemas.microsoft.com/office/drawing/2014/main" id="{00000000-0008-0000-0E00-00002A030000}"/>
            </a:ext>
          </a:extLst>
        </xdr:cNvPr>
        <xdr:cNvSpPr txBox="1"/>
      </xdr:nvSpPr>
      <xdr:spPr>
        <a:xfrm>
          <a:off x="18421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8399</xdr:rowOff>
    </xdr:from>
    <xdr:ext cx="469744" cy="259045"/>
    <xdr:sp macro="" textlink="">
      <xdr:nvSpPr>
        <xdr:cNvPr id="811" name="n_1mainValue【公民館】&#10;一人当たり面積">
          <a:extLst>
            <a:ext uri="{FF2B5EF4-FFF2-40B4-BE49-F238E27FC236}">
              <a16:creationId xmlns:a16="http://schemas.microsoft.com/office/drawing/2014/main" id="{00000000-0008-0000-0E00-00002B030000}"/>
            </a:ext>
          </a:extLst>
        </xdr:cNvPr>
        <xdr:cNvSpPr txBox="1"/>
      </xdr:nvSpPr>
      <xdr:spPr>
        <a:xfrm>
          <a:off x="21075727" y="1835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38371</xdr:rowOff>
    </xdr:from>
    <xdr:ext cx="469744" cy="259045"/>
    <xdr:sp macro="" textlink="">
      <xdr:nvSpPr>
        <xdr:cNvPr id="812" name="n_2mainValue【公民館】&#10;一人当たり面積">
          <a:extLst>
            <a:ext uri="{FF2B5EF4-FFF2-40B4-BE49-F238E27FC236}">
              <a16:creationId xmlns:a16="http://schemas.microsoft.com/office/drawing/2014/main" id="{00000000-0008-0000-0E00-00002C030000}"/>
            </a:ext>
          </a:extLst>
        </xdr:cNvPr>
        <xdr:cNvSpPr txBox="1"/>
      </xdr:nvSpPr>
      <xdr:spPr>
        <a:xfrm>
          <a:off x="20199427" y="1804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143273</xdr:rowOff>
    </xdr:from>
    <xdr:ext cx="469744" cy="259045"/>
    <xdr:sp macro="" textlink="">
      <xdr:nvSpPr>
        <xdr:cNvPr id="813" name="n_3mainValue【公民館】&#10;一人当たり面積">
          <a:extLst>
            <a:ext uri="{FF2B5EF4-FFF2-40B4-BE49-F238E27FC236}">
              <a16:creationId xmlns:a16="http://schemas.microsoft.com/office/drawing/2014/main" id="{00000000-0008-0000-0E00-00002D030000}"/>
            </a:ext>
          </a:extLst>
        </xdr:cNvPr>
        <xdr:cNvSpPr txBox="1"/>
      </xdr:nvSpPr>
      <xdr:spPr>
        <a:xfrm>
          <a:off x="19310427" y="1865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4" name="正方形/長方形 813">
          <a:extLst>
            <a:ext uri="{FF2B5EF4-FFF2-40B4-BE49-F238E27FC236}">
              <a16:creationId xmlns:a16="http://schemas.microsoft.com/office/drawing/2014/main" id="{00000000-0008-0000-0E00-00002E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5" name="正方形/長方形 814">
          <a:extLst>
            <a:ext uri="{FF2B5EF4-FFF2-40B4-BE49-F238E27FC236}">
              <a16:creationId xmlns:a16="http://schemas.microsoft.com/office/drawing/2014/main" id="{00000000-0008-0000-0E00-00002F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6" name="テキスト ボックス 815">
          <a:extLst>
            <a:ext uri="{FF2B5EF4-FFF2-40B4-BE49-F238E27FC236}">
              <a16:creationId xmlns:a16="http://schemas.microsoft.com/office/drawing/2014/main" id="{00000000-0008-0000-0E00-000030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類似団体と比較して、特に有形固定資産減価償却率が高くなっている施設は認定こども園、幼稚園、保育所で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95.7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％、児童館で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学校施設については、小学校が有形固定資産減価償却率</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75.9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％に対し、中学校が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54.5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％となっており、特に小学校の有形固定資産減価償却率が高くなっている。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保育所や学校に関する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建替えや改修などの施設整備の方向性を決定していく</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ためには、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統廃合を含めた運営形態等の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協議が必要不可欠であり、その決定・決断を早急に行う必要がある。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9,277
9,245
85.39
7,897,255
7,803,056
88,483
3,279,962
5,329,601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F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F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F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0000000-0008-0000-0F00-00003D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0000000-0008-0000-0F00-00003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000000-0008-0000-0F00-00004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0000000-0008-0000-0F00-00004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0000000-0008-0000-0F00-00004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0000000-0008-0000-0F00-00004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0F00-00004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0F00-00004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flipV="1">
          <a:off x="4634865"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0000000-0008-0000-0F00-00004B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00000000-0008-0000-0F00-00004D000000}"/>
            </a:ext>
          </a:extLst>
        </xdr:cNvPr>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0000000-0008-0000-0F00-00004F000000}"/>
            </a:ext>
          </a:extLst>
        </xdr:cNvPr>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80" name="フローチャート: 判断 79">
          <a:extLst>
            <a:ext uri="{FF2B5EF4-FFF2-40B4-BE49-F238E27FC236}">
              <a16:creationId xmlns:a16="http://schemas.microsoft.com/office/drawing/2014/main" id="{00000000-0008-0000-0F00-000050000000}"/>
            </a:ext>
          </a:extLst>
        </xdr:cNvPr>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82" name="フローチャート: 判断 81">
          <a:extLst>
            <a:ext uri="{FF2B5EF4-FFF2-40B4-BE49-F238E27FC236}">
              <a16:creationId xmlns:a16="http://schemas.microsoft.com/office/drawing/2014/main" id="{00000000-0008-0000-0F00-000052000000}"/>
            </a:ext>
          </a:extLst>
        </xdr:cNvPr>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83" name="フローチャート: 判断 82">
          <a:extLst>
            <a:ext uri="{FF2B5EF4-FFF2-40B4-BE49-F238E27FC236}">
              <a16:creationId xmlns:a16="http://schemas.microsoft.com/office/drawing/2014/main" id="{00000000-0008-0000-0F00-000053000000}"/>
            </a:ext>
          </a:extLst>
        </xdr:cNvPr>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60234</xdr:rowOff>
    </xdr:from>
    <xdr:to>
      <xdr:col>6</xdr:col>
      <xdr:colOff>38100</xdr:colOff>
      <xdr:row>61</xdr:row>
      <xdr:rowOff>161834</xdr:rowOff>
    </xdr:to>
    <xdr:sp macro="" textlink="">
      <xdr:nvSpPr>
        <xdr:cNvPr id="84" name="フローチャート: 判断 83">
          <a:extLst>
            <a:ext uri="{FF2B5EF4-FFF2-40B4-BE49-F238E27FC236}">
              <a16:creationId xmlns:a16="http://schemas.microsoft.com/office/drawing/2014/main" id="{00000000-0008-0000-0F00-000054000000}"/>
            </a:ext>
          </a:extLst>
        </xdr:cNvPr>
        <xdr:cNvSpPr/>
      </xdr:nvSpPr>
      <xdr:spPr>
        <a:xfrm>
          <a:off x="1079500" y="1051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F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136978</xdr:rowOff>
    </xdr:from>
    <xdr:to>
      <xdr:col>24</xdr:col>
      <xdr:colOff>114300</xdr:colOff>
      <xdr:row>64</xdr:row>
      <xdr:rowOff>67128</xdr:rowOff>
    </xdr:to>
    <xdr:sp macro="" textlink="">
      <xdr:nvSpPr>
        <xdr:cNvPr id="90" name="楕円 89">
          <a:extLst>
            <a:ext uri="{FF2B5EF4-FFF2-40B4-BE49-F238E27FC236}">
              <a16:creationId xmlns:a16="http://schemas.microsoft.com/office/drawing/2014/main" id="{00000000-0008-0000-0F00-00005A000000}"/>
            </a:ext>
          </a:extLst>
        </xdr:cNvPr>
        <xdr:cNvSpPr/>
      </xdr:nvSpPr>
      <xdr:spPr>
        <a:xfrm>
          <a:off x="4584700" y="1093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51905</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F00-00005B000000}"/>
            </a:ext>
          </a:extLst>
        </xdr:cNvPr>
        <xdr:cNvSpPr txBox="1"/>
      </xdr:nvSpPr>
      <xdr:spPr>
        <a:xfrm>
          <a:off x="4673600" y="10853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79828</xdr:rowOff>
    </xdr:from>
    <xdr:to>
      <xdr:col>20</xdr:col>
      <xdr:colOff>38100</xdr:colOff>
      <xdr:row>65</xdr:row>
      <xdr:rowOff>9978</xdr:rowOff>
    </xdr:to>
    <xdr:sp macro="" textlink="">
      <xdr:nvSpPr>
        <xdr:cNvPr id="92" name="楕円 91">
          <a:extLst>
            <a:ext uri="{FF2B5EF4-FFF2-40B4-BE49-F238E27FC236}">
              <a16:creationId xmlns:a16="http://schemas.microsoft.com/office/drawing/2014/main" id="{00000000-0008-0000-0F00-00005C000000}"/>
            </a:ext>
          </a:extLst>
        </xdr:cNvPr>
        <xdr:cNvSpPr/>
      </xdr:nvSpPr>
      <xdr:spPr>
        <a:xfrm>
          <a:off x="3746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16328</xdr:rowOff>
    </xdr:from>
    <xdr:to>
      <xdr:col>24</xdr:col>
      <xdr:colOff>63500</xdr:colOff>
      <xdr:row>64</xdr:row>
      <xdr:rowOff>130628</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flipV="1">
          <a:off x="3797300" y="1098912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79828</xdr:rowOff>
    </xdr:from>
    <xdr:to>
      <xdr:col>15</xdr:col>
      <xdr:colOff>101600</xdr:colOff>
      <xdr:row>65</xdr:row>
      <xdr:rowOff>9978</xdr:rowOff>
    </xdr:to>
    <xdr:sp macro="" textlink="">
      <xdr:nvSpPr>
        <xdr:cNvPr id="94" name="楕円 93">
          <a:extLst>
            <a:ext uri="{FF2B5EF4-FFF2-40B4-BE49-F238E27FC236}">
              <a16:creationId xmlns:a16="http://schemas.microsoft.com/office/drawing/2014/main" id="{00000000-0008-0000-0F00-00005E000000}"/>
            </a:ext>
          </a:extLst>
        </xdr:cNvPr>
        <xdr:cNvSpPr/>
      </xdr:nvSpPr>
      <xdr:spPr>
        <a:xfrm>
          <a:off x="2857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130628</xdr:rowOff>
    </xdr:from>
    <xdr:to>
      <xdr:col>19</xdr:col>
      <xdr:colOff>177800</xdr:colOff>
      <xdr:row>64</xdr:row>
      <xdr:rowOff>130628</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2908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79828</xdr:rowOff>
    </xdr:from>
    <xdr:to>
      <xdr:col>10</xdr:col>
      <xdr:colOff>165100</xdr:colOff>
      <xdr:row>65</xdr:row>
      <xdr:rowOff>9978</xdr:rowOff>
    </xdr:to>
    <xdr:sp macro="" textlink="">
      <xdr:nvSpPr>
        <xdr:cNvPr id="96" name="楕円 95">
          <a:extLst>
            <a:ext uri="{FF2B5EF4-FFF2-40B4-BE49-F238E27FC236}">
              <a16:creationId xmlns:a16="http://schemas.microsoft.com/office/drawing/2014/main" id="{00000000-0008-0000-0F00-000060000000}"/>
            </a:ext>
          </a:extLst>
        </xdr:cNvPr>
        <xdr:cNvSpPr/>
      </xdr:nvSpPr>
      <xdr:spPr>
        <a:xfrm>
          <a:off x="1968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130628</xdr:rowOff>
    </xdr:from>
    <xdr:to>
      <xdr:col>15</xdr:col>
      <xdr:colOff>50800</xdr:colOff>
      <xdr:row>64</xdr:row>
      <xdr:rowOff>130628</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2019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98351</xdr:rowOff>
    </xdr:from>
    <xdr:ext cx="405111" cy="259045"/>
    <xdr:sp macro="" textlink="">
      <xdr:nvSpPr>
        <xdr:cNvPr id="98" name="n_1aveValue【体育館・プール】&#10;有形固定資産減価償却率">
          <a:extLst>
            <a:ext uri="{FF2B5EF4-FFF2-40B4-BE49-F238E27FC236}">
              <a16:creationId xmlns:a16="http://schemas.microsoft.com/office/drawing/2014/main" id="{00000000-0008-0000-0F00-000062000000}"/>
            </a:ext>
          </a:extLst>
        </xdr:cNvPr>
        <xdr:cNvSpPr txBox="1"/>
      </xdr:nvSpPr>
      <xdr:spPr>
        <a:xfrm>
          <a:off x="3582044" y="1021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101617</xdr:rowOff>
    </xdr:from>
    <xdr:ext cx="405111" cy="259045"/>
    <xdr:sp macro="" textlink="">
      <xdr:nvSpPr>
        <xdr:cNvPr id="99" name="n_2aveValue【体育館・プール】&#10;有形固定資産減価償却率">
          <a:extLst>
            <a:ext uri="{FF2B5EF4-FFF2-40B4-BE49-F238E27FC236}">
              <a16:creationId xmlns:a16="http://schemas.microsoft.com/office/drawing/2014/main" id="{00000000-0008-0000-0F00-000063000000}"/>
            </a:ext>
          </a:extLst>
        </xdr:cNvPr>
        <xdr:cNvSpPr txBox="1"/>
      </xdr:nvSpPr>
      <xdr:spPr>
        <a:xfrm>
          <a:off x="2705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100" name="n_3aveValue【体育館・プール】&#10;有形固定資産減価償却率">
          <a:extLst>
            <a:ext uri="{FF2B5EF4-FFF2-40B4-BE49-F238E27FC236}">
              <a16:creationId xmlns:a16="http://schemas.microsoft.com/office/drawing/2014/main" id="{00000000-0008-0000-0F00-000064000000}"/>
            </a:ext>
          </a:extLst>
        </xdr:cNvPr>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6911</xdr:rowOff>
    </xdr:from>
    <xdr:ext cx="405111" cy="259045"/>
    <xdr:sp macro="" textlink="">
      <xdr:nvSpPr>
        <xdr:cNvPr id="101" name="n_4aveValue【体育館・プール】&#10;有形固定資産減価償却率">
          <a:extLst>
            <a:ext uri="{FF2B5EF4-FFF2-40B4-BE49-F238E27FC236}">
              <a16:creationId xmlns:a16="http://schemas.microsoft.com/office/drawing/2014/main" id="{00000000-0008-0000-0F00-000065000000}"/>
            </a:ext>
          </a:extLst>
        </xdr:cNvPr>
        <xdr:cNvSpPr txBox="1"/>
      </xdr:nvSpPr>
      <xdr:spPr>
        <a:xfrm>
          <a:off x="927744" y="1029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65</xdr:row>
      <xdr:rowOff>1105</xdr:rowOff>
    </xdr:from>
    <xdr:ext cx="469744" cy="259045"/>
    <xdr:sp macro="" textlink="">
      <xdr:nvSpPr>
        <xdr:cNvPr id="102" name="n_1mainValue【体育館・プール】&#10;有形固定資産減価償却率">
          <a:extLst>
            <a:ext uri="{FF2B5EF4-FFF2-40B4-BE49-F238E27FC236}">
              <a16:creationId xmlns:a16="http://schemas.microsoft.com/office/drawing/2014/main" id="{00000000-0008-0000-0F00-000066000000}"/>
            </a:ext>
          </a:extLst>
        </xdr:cNvPr>
        <xdr:cNvSpPr txBox="1"/>
      </xdr:nvSpPr>
      <xdr:spPr>
        <a:xfrm>
          <a:off x="35497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65</xdr:row>
      <xdr:rowOff>1105</xdr:rowOff>
    </xdr:from>
    <xdr:ext cx="469744" cy="259045"/>
    <xdr:sp macro="" textlink="">
      <xdr:nvSpPr>
        <xdr:cNvPr id="103" name="n_2mainValue【体育館・プール】&#10;有形固定資産減価償却率">
          <a:extLst>
            <a:ext uri="{FF2B5EF4-FFF2-40B4-BE49-F238E27FC236}">
              <a16:creationId xmlns:a16="http://schemas.microsoft.com/office/drawing/2014/main" id="{00000000-0008-0000-0F00-000067000000}"/>
            </a:ext>
          </a:extLst>
        </xdr:cNvPr>
        <xdr:cNvSpPr txBox="1"/>
      </xdr:nvSpPr>
      <xdr:spPr>
        <a:xfrm>
          <a:off x="2673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65</xdr:row>
      <xdr:rowOff>1105</xdr:rowOff>
    </xdr:from>
    <xdr:ext cx="469744" cy="259045"/>
    <xdr:sp macro="" textlink="">
      <xdr:nvSpPr>
        <xdr:cNvPr id="104" name="n_3mainValue【体育館・プール】&#10;有形固定資産減価償却率">
          <a:extLst>
            <a:ext uri="{FF2B5EF4-FFF2-40B4-BE49-F238E27FC236}">
              <a16:creationId xmlns:a16="http://schemas.microsoft.com/office/drawing/2014/main" id="{00000000-0008-0000-0F00-000068000000}"/>
            </a:ext>
          </a:extLst>
        </xdr:cNvPr>
        <xdr:cNvSpPr txBox="1"/>
      </xdr:nvSpPr>
      <xdr:spPr>
        <a:xfrm>
          <a:off x="1784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a:extLst>
            <a:ext uri="{FF2B5EF4-FFF2-40B4-BE49-F238E27FC236}">
              <a16:creationId xmlns:a16="http://schemas.microsoft.com/office/drawing/2014/main" id="{00000000-0008-0000-0F00-000069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a:extLst>
            <a:ext uri="{FF2B5EF4-FFF2-40B4-BE49-F238E27FC236}">
              <a16:creationId xmlns:a16="http://schemas.microsoft.com/office/drawing/2014/main" id="{00000000-0008-0000-0F00-00006A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a:extLst>
            <a:ext uri="{FF2B5EF4-FFF2-40B4-BE49-F238E27FC236}">
              <a16:creationId xmlns:a16="http://schemas.microsoft.com/office/drawing/2014/main" id="{00000000-0008-0000-0F00-00006B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a:extLst>
            <a:ext uri="{FF2B5EF4-FFF2-40B4-BE49-F238E27FC236}">
              <a16:creationId xmlns:a16="http://schemas.microsoft.com/office/drawing/2014/main" id="{00000000-0008-0000-0F00-00006C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a:extLst>
            <a:ext uri="{FF2B5EF4-FFF2-40B4-BE49-F238E27FC236}">
              <a16:creationId xmlns:a16="http://schemas.microsoft.com/office/drawing/2014/main" id="{00000000-0008-0000-0F00-00006D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a:extLst>
            <a:ext uri="{FF2B5EF4-FFF2-40B4-BE49-F238E27FC236}">
              <a16:creationId xmlns:a16="http://schemas.microsoft.com/office/drawing/2014/main" id="{00000000-0008-0000-0F00-00006E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a:extLst>
            <a:ext uri="{FF2B5EF4-FFF2-40B4-BE49-F238E27FC236}">
              <a16:creationId xmlns:a16="http://schemas.microsoft.com/office/drawing/2014/main" id="{00000000-0008-0000-0F00-00006F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a:extLst>
            <a:ext uri="{FF2B5EF4-FFF2-40B4-BE49-F238E27FC236}">
              <a16:creationId xmlns:a16="http://schemas.microsoft.com/office/drawing/2014/main" id="{00000000-0008-0000-0F00-000070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8" name="テキスト ボックス 117">
          <a:extLst>
            <a:ext uri="{FF2B5EF4-FFF2-40B4-BE49-F238E27FC236}">
              <a16:creationId xmlns:a16="http://schemas.microsoft.com/office/drawing/2014/main" id="{00000000-0008-0000-0F00-000076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3" name="【体育館・プール】&#10;一人当たり面積グラフ枠">
          <a:extLst>
            <a:ext uri="{FF2B5EF4-FFF2-40B4-BE49-F238E27FC236}">
              <a16:creationId xmlns:a16="http://schemas.microsoft.com/office/drawing/2014/main" id="{00000000-0008-0000-0F00-00007B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72581</xdr:rowOff>
    </xdr:from>
    <xdr:to>
      <xdr:col>54</xdr:col>
      <xdr:colOff>189865</xdr:colOff>
      <xdr:row>63</xdr:row>
      <xdr:rowOff>20003</xdr:rowOff>
    </xdr:to>
    <xdr:cxnSp macro="">
      <xdr:nvCxnSpPr>
        <xdr:cNvPr id="124" name="直線コネクタ 123">
          <a:extLst>
            <a:ext uri="{FF2B5EF4-FFF2-40B4-BE49-F238E27FC236}">
              <a16:creationId xmlns:a16="http://schemas.microsoft.com/office/drawing/2014/main" id="{00000000-0008-0000-0F00-00007C000000}"/>
            </a:ext>
          </a:extLst>
        </xdr:cNvPr>
        <xdr:cNvCxnSpPr/>
      </xdr:nvCxnSpPr>
      <xdr:spPr>
        <a:xfrm flipV="1">
          <a:off x="10476865" y="9673781"/>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23830</xdr:rowOff>
    </xdr:from>
    <xdr:ext cx="469744" cy="259045"/>
    <xdr:sp macro="" textlink="">
      <xdr:nvSpPr>
        <xdr:cNvPr id="125" name="【体育館・プール】&#10;一人当たり面積最小値テキスト">
          <a:extLst>
            <a:ext uri="{FF2B5EF4-FFF2-40B4-BE49-F238E27FC236}">
              <a16:creationId xmlns:a16="http://schemas.microsoft.com/office/drawing/2014/main" id="{00000000-0008-0000-0F00-00007D000000}"/>
            </a:ext>
          </a:extLst>
        </xdr:cNvPr>
        <xdr:cNvSpPr txBox="1"/>
      </xdr:nvSpPr>
      <xdr:spPr>
        <a:xfrm>
          <a:off x="10515600" y="1082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20003</xdr:rowOff>
    </xdr:from>
    <xdr:to>
      <xdr:col>55</xdr:col>
      <xdr:colOff>88900</xdr:colOff>
      <xdr:row>63</xdr:row>
      <xdr:rowOff>20003</xdr:rowOff>
    </xdr:to>
    <xdr:cxnSp macro="">
      <xdr:nvCxnSpPr>
        <xdr:cNvPr id="126" name="直線コネクタ 125">
          <a:extLst>
            <a:ext uri="{FF2B5EF4-FFF2-40B4-BE49-F238E27FC236}">
              <a16:creationId xmlns:a16="http://schemas.microsoft.com/office/drawing/2014/main" id="{00000000-0008-0000-0F00-00007E000000}"/>
            </a:ext>
          </a:extLst>
        </xdr:cNvPr>
        <xdr:cNvCxnSpPr/>
      </xdr:nvCxnSpPr>
      <xdr:spPr>
        <a:xfrm>
          <a:off x="10388600" y="1082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19258</xdr:rowOff>
    </xdr:from>
    <xdr:ext cx="469744" cy="259045"/>
    <xdr:sp macro="" textlink="">
      <xdr:nvSpPr>
        <xdr:cNvPr id="127" name="【体育館・プール】&#10;一人当たり面積最大値テキスト">
          <a:extLst>
            <a:ext uri="{FF2B5EF4-FFF2-40B4-BE49-F238E27FC236}">
              <a16:creationId xmlns:a16="http://schemas.microsoft.com/office/drawing/2014/main" id="{00000000-0008-0000-0F00-00007F000000}"/>
            </a:ext>
          </a:extLst>
        </xdr:cNvPr>
        <xdr:cNvSpPr txBox="1"/>
      </xdr:nvSpPr>
      <xdr:spPr>
        <a:xfrm>
          <a:off x="10515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72581</xdr:rowOff>
    </xdr:from>
    <xdr:to>
      <xdr:col>55</xdr:col>
      <xdr:colOff>88900</xdr:colOff>
      <xdr:row>56</xdr:row>
      <xdr:rowOff>72581</xdr:rowOff>
    </xdr:to>
    <xdr:cxnSp macro="">
      <xdr:nvCxnSpPr>
        <xdr:cNvPr id="128" name="直線コネクタ 127">
          <a:extLst>
            <a:ext uri="{FF2B5EF4-FFF2-40B4-BE49-F238E27FC236}">
              <a16:creationId xmlns:a16="http://schemas.microsoft.com/office/drawing/2014/main" id="{00000000-0008-0000-0F00-000080000000}"/>
            </a:ext>
          </a:extLst>
        </xdr:cNvPr>
        <xdr:cNvCxnSpPr/>
      </xdr:nvCxnSpPr>
      <xdr:spPr>
        <a:xfrm>
          <a:off x="10388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120667</xdr:rowOff>
    </xdr:from>
    <xdr:ext cx="469744" cy="259045"/>
    <xdr:sp macro="" textlink="">
      <xdr:nvSpPr>
        <xdr:cNvPr id="129" name="【体育館・プール】&#10;一人当たり面積平均値テキスト">
          <a:extLst>
            <a:ext uri="{FF2B5EF4-FFF2-40B4-BE49-F238E27FC236}">
              <a16:creationId xmlns:a16="http://schemas.microsoft.com/office/drawing/2014/main" id="{00000000-0008-0000-0F00-000081000000}"/>
            </a:ext>
          </a:extLst>
        </xdr:cNvPr>
        <xdr:cNvSpPr txBox="1"/>
      </xdr:nvSpPr>
      <xdr:spPr>
        <a:xfrm>
          <a:off x="10515600" y="10236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97790</xdr:rowOff>
    </xdr:from>
    <xdr:to>
      <xdr:col>55</xdr:col>
      <xdr:colOff>50800</xdr:colOff>
      <xdr:row>61</xdr:row>
      <xdr:rowOff>27940</xdr:rowOff>
    </xdr:to>
    <xdr:sp macro="" textlink="">
      <xdr:nvSpPr>
        <xdr:cNvPr id="130" name="フローチャート: 判断 129">
          <a:extLst>
            <a:ext uri="{FF2B5EF4-FFF2-40B4-BE49-F238E27FC236}">
              <a16:creationId xmlns:a16="http://schemas.microsoft.com/office/drawing/2014/main" id="{00000000-0008-0000-0F00-000082000000}"/>
            </a:ext>
          </a:extLst>
        </xdr:cNvPr>
        <xdr:cNvSpPr/>
      </xdr:nvSpPr>
      <xdr:spPr>
        <a:xfrm>
          <a:off x="10426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86931</xdr:rowOff>
    </xdr:from>
    <xdr:to>
      <xdr:col>50</xdr:col>
      <xdr:colOff>165100</xdr:colOff>
      <xdr:row>61</xdr:row>
      <xdr:rowOff>17081</xdr:rowOff>
    </xdr:to>
    <xdr:sp macro="" textlink="">
      <xdr:nvSpPr>
        <xdr:cNvPr id="131" name="フローチャート: 判断 130">
          <a:extLst>
            <a:ext uri="{FF2B5EF4-FFF2-40B4-BE49-F238E27FC236}">
              <a16:creationId xmlns:a16="http://schemas.microsoft.com/office/drawing/2014/main" id="{00000000-0008-0000-0F00-000083000000}"/>
            </a:ext>
          </a:extLst>
        </xdr:cNvPr>
        <xdr:cNvSpPr/>
      </xdr:nvSpPr>
      <xdr:spPr>
        <a:xfrm>
          <a:off x="9588500" y="1037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121793</xdr:rowOff>
    </xdr:from>
    <xdr:to>
      <xdr:col>46</xdr:col>
      <xdr:colOff>38100</xdr:colOff>
      <xdr:row>61</xdr:row>
      <xdr:rowOff>51943</xdr:rowOff>
    </xdr:to>
    <xdr:sp macro="" textlink="">
      <xdr:nvSpPr>
        <xdr:cNvPr id="132" name="フローチャート: 判断 131">
          <a:extLst>
            <a:ext uri="{FF2B5EF4-FFF2-40B4-BE49-F238E27FC236}">
              <a16:creationId xmlns:a16="http://schemas.microsoft.com/office/drawing/2014/main" id="{00000000-0008-0000-0F00-000084000000}"/>
            </a:ext>
          </a:extLst>
        </xdr:cNvPr>
        <xdr:cNvSpPr/>
      </xdr:nvSpPr>
      <xdr:spPr>
        <a:xfrm>
          <a:off x="86995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153797</xdr:rowOff>
    </xdr:from>
    <xdr:to>
      <xdr:col>41</xdr:col>
      <xdr:colOff>101600</xdr:colOff>
      <xdr:row>61</xdr:row>
      <xdr:rowOff>83947</xdr:rowOff>
    </xdr:to>
    <xdr:sp macro="" textlink="">
      <xdr:nvSpPr>
        <xdr:cNvPr id="133" name="フローチャート: 判断 132">
          <a:extLst>
            <a:ext uri="{FF2B5EF4-FFF2-40B4-BE49-F238E27FC236}">
              <a16:creationId xmlns:a16="http://schemas.microsoft.com/office/drawing/2014/main" id="{00000000-0008-0000-0F00-000085000000}"/>
            </a:ext>
          </a:extLst>
        </xdr:cNvPr>
        <xdr:cNvSpPr/>
      </xdr:nvSpPr>
      <xdr:spPr>
        <a:xfrm>
          <a:off x="7810500" y="10440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147510</xdr:rowOff>
    </xdr:from>
    <xdr:to>
      <xdr:col>36</xdr:col>
      <xdr:colOff>165100</xdr:colOff>
      <xdr:row>61</xdr:row>
      <xdr:rowOff>77660</xdr:rowOff>
    </xdr:to>
    <xdr:sp macro="" textlink="">
      <xdr:nvSpPr>
        <xdr:cNvPr id="134" name="フローチャート: 判断 133">
          <a:extLst>
            <a:ext uri="{FF2B5EF4-FFF2-40B4-BE49-F238E27FC236}">
              <a16:creationId xmlns:a16="http://schemas.microsoft.com/office/drawing/2014/main" id="{00000000-0008-0000-0F00-000086000000}"/>
            </a:ext>
          </a:extLst>
        </xdr:cNvPr>
        <xdr:cNvSpPr/>
      </xdr:nvSpPr>
      <xdr:spPr>
        <a:xfrm>
          <a:off x="6921500" y="10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00000000-0008-0000-0F00-000087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00000000-0008-0000-0F00-000088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00000000-0008-0000-0F00-000089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F00-00008A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F00-00008B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xdr:rowOff>
    </xdr:from>
    <xdr:to>
      <xdr:col>55</xdr:col>
      <xdr:colOff>50800</xdr:colOff>
      <xdr:row>62</xdr:row>
      <xdr:rowOff>103378</xdr:rowOff>
    </xdr:to>
    <xdr:sp macro="" textlink="">
      <xdr:nvSpPr>
        <xdr:cNvPr id="140" name="楕円 139">
          <a:extLst>
            <a:ext uri="{FF2B5EF4-FFF2-40B4-BE49-F238E27FC236}">
              <a16:creationId xmlns:a16="http://schemas.microsoft.com/office/drawing/2014/main" id="{00000000-0008-0000-0F00-00008C000000}"/>
            </a:ext>
          </a:extLst>
        </xdr:cNvPr>
        <xdr:cNvSpPr/>
      </xdr:nvSpPr>
      <xdr:spPr>
        <a:xfrm>
          <a:off x="10426700" y="1063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151655</xdr:rowOff>
    </xdr:from>
    <xdr:ext cx="469744" cy="259045"/>
    <xdr:sp macro="" textlink="">
      <xdr:nvSpPr>
        <xdr:cNvPr id="141" name="【体育館・プール】&#10;一人当たり面積該当値テキスト">
          <a:extLst>
            <a:ext uri="{FF2B5EF4-FFF2-40B4-BE49-F238E27FC236}">
              <a16:creationId xmlns:a16="http://schemas.microsoft.com/office/drawing/2014/main" id="{00000000-0008-0000-0F00-00008D000000}"/>
            </a:ext>
          </a:extLst>
        </xdr:cNvPr>
        <xdr:cNvSpPr txBox="1"/>
      </xdr:nvSpPr>
      <xdr:spPr>
        <a:xfrm>
          <a:off x="10515600" y="1061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4064</xdr:rowOff>
    </xdr:from>
    <xdr:to>
      <xdr:col>50</xdr:col>
      <xdr:colOff>165100</xdr:colOff>
      <xdr:row>62</xdr:row>
      <xdr:rowOff>105664</xdr:rowOff>
    </xdr:to>
    <xdr:sp macro="" textlink="">
      <xdr:nvSpPr>
        <xdr:cNvPr id="142" name="楕円 141">
          <a:extLst>
            <a:ext uri="{FF2B5EF4-FFF2-40B4-BE49-F238E27FC236}">
              <a16:creationId xmlns:a16="http://schemas.microsoft.com/office/drawing/2014/main" id="{00000000-0008-0000-0F00-00008E000000}"/>
            </a:ext>
          </a:extLst>
        </xdr:cNvPr>
        <xdr:cNvSpPr/>
      </xdr:nvSpPr>
      <xdr:spPr>
        <a:xfrm>
          <a:off x="9588500" y="1063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52578</xdr:rowOff>
    </xdr:from>
    <xdr:to>
      <xdr:col>55</xdr:col>
      <xdr:colOff>0</xdr:colOff>
      <xdr:row>62</xdr:row>
      <xdr:rowOff>54864</xdr:rowOff>
    </xdr:to>
    <xdr:cxnSp macro="">
      <xdr:nvCxnSpPr>
        <xdr:cNvPr id="143" name="直線コネクタ 142">
          <a:extLst>
            <a:ext uri="{FF2B5EF4-FFF2-40B4-BE49-F238E27FC236}">
              <a16:creationId xmlns:a16="http://schemas.microsoft.com/office/drawing/2014/main" id="{00000000-0008-0000-0F00-00008F000000}"/>
            </a:ext>
          </a:extLst>
        </xdr:cNvPr>
        <xdr:cNvCxnSpPr/>
      </xdr:nvCxnSpPr>
      <xdr:spPr>
        <a:xfrm flipV="1">
          <a:off x="9639300" y="1068247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6350</xdr:rowOff>
    </xdr:from>
    <xdr:to>
      <xdr:col>46</xdr:col>
      <xdr:colOff>38100</xdr:colOff>
      <xdr:row>62</xdr:row>
      <xdr:rowOff>107950</xdr:rowOff>
    </xdr:to>
    <xdr:sp macro="" textlink="">
      <xdr:nvSpPr>
        <xdr:cNvPr id="144" name="楕円 143">
          <a:extLst>
            <a:ext uri="{FF2B5EF4-FFF2-40B4-BE49-F238E27FC236}">
              <a16:creationId xmlns:a16="http://schemas.microsoft.com/office/drawing/2014/main" id="{00000000-0008-0000-0F00-000090000000}"/>
            </a:ext>
          </a:extLst>
        </xdr:cNvPr>
        <xdr:cNvSpPr/>
      </xdr:nvSpPr>
      <xdr:spPr>
        <a:xfrm>
          <a:off x="8699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54864</xdr:rowOff>
    </xdr:from>
    <xdr:to>
      <xdr:col>50</xdr:col>
      <xdr:colOff>114300</xdr:colOff>
      <xdr:row>62</xdr:row>
      <xdr:rowOff>57150</xdr:rowOff>
    </xdr:to>
    <xdr:cxnSp macro="">
      <xdr:nvCxnSpPr>
        <xdr:cNvPr id="145" name="直線コネクタ 144">
          <a:extLst>
            <a:ext uri="{FF2B5EF4-FFF2-40B4-BE49-F238E27FC236}">
              <a16:creationId xmlns:a16="http://schemas.microsoft.com/office/drawing/2014/main" id="{00000000-0008-0000-0F00-000091000000}"/>
            </a:ext>
          </a:extLst>
        </xdr:cNvPr>
        <xdr:cNvCxnSpPr/>
      </xdr:nvCxnSpPr>
      <xdr:spPr>
        <a:xfrm flipV="1">
          <a:off x="8750300" y="1068476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20638</xdr:rowOff>
    </xdr:from>
    <xdr:to>
      <xdr:col>41</xdr:col>
      <xdr:colOff>101600</xdr:colOff>
      <xdr:row>62</xdr:row>
      <xdr:rowOff>122238</xdr:rowOff>
    </xdr:to>
    <xdr:sp macro="" textlink="">
      <xdr:nvSpPr>
        <xdr:cNvPr id="146" name="楕円 145">
          <a:extLst>
            <a:ext uri="{FF2B5EF4-FFF2-40B4-BE49-F238E27FC236}">
              <a16:creationId xmlns:a16="http://schemas.microsoft.com/office/drawing/2014/main" id="{00000000-0008-0000-0F00-000092000000}"/>
            </a:ext>
          </a:extLst>
        </xdr:cNvPr>
        <xdr:cNvSpPr/>
      </xdr:nvSpPr>
      <xdr:spPr>
        <a:xfrm>
          <a:off x="7810500" y="1065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57150</xdr:rowOff>
    </xdr:from>
    <xdr:to>
      <xdr:col>45</xdr:col>
      <xdr:colOff>177800</xdr:colOff>
      <xdr:row>62</xdr:row>
      <xdr:rowOff>71438</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flipV="1">
          <a:off x="7861300" y="1068705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33608</xdr:rowOff>
    </xdr:from>
    <xdr:ext cx="469744" cy="259045"/>
    <xdr:sp macro="" textlink="">
      <xdr:nvSpPr>
        <xdr:cNvPr id="148" name="n_1aveValue【体育館・プール】&#10;一人当たり面積">
          <a:extLst>
            <a:ext uri="{FF2B5EF4-FFF2-40B4-BE49-F238E27FC236}">
              <a16:creationId xmlns:a16="http://schemas.microsoft.com/office/drawing/2014/main" id="{00000000-0008-0000-0F00-000094000000}"/>
            </a:ext>
          </a:extLst>
        </xdr:cNvPr>
        <xdr:cNvSpPr txBox="1"/>
      </xdr:nvSpPr>
      <xdr:spPr>
        <a:xfrm>
          <a:off x="9391727" y="1014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68470</xdr:rowOff>
    </xdr:from>
    <xdr:ext cx="469744" cy="259045"/>
    <xdr:sp macro="" textlink="">
      <xdr:nvSpPr>
        <xdr:cNvPr id="149" name="n_2aveValue【体育館・プール】&#10;一人当たり面積">
          <a:extLst>
            <a:ext uri="{FF2B5EF4-FFF2-40B4-BE49-F238E27FC236}">
              <a16:creationId xmlns:a16="http://schemas.microsoft.com/office/drawing/2014/main" id="{00000000-0008-0000-0F00-000095000000}"/>
            </a:ext>
          </a:extLst>
        </xdr:cNvPr>
        <xdr:cNvSpPr txBox="1"/>
      </xdr:nvSpPr>
      <xdr:spPr>
        <a:xfrm>
          <a:off x="8515427" y="1018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100474</xdr:rowOff>
    </xdr:from>
    <xdr:ext cx="469744" cy="259045"/>
    <xdr:sp macro="" textlink="">
      <xdr:nvSpPr>
        <xdr:cNvPr id="150" name="n_3aveValue【体育館・プール】&#10;一人当たり面積">
          <a:extLst>
            <a:ext uri="{FF2B5EF4-FFF2-40B4-BE49-F238E27FC236}">
              <a16:creationId xmlns:a16="http://schemas.microsoft.com/office/drawing/2014/main" id="{00000000-0008-0000-0F00-000096000000}"/>
            </a:ext>
          </a:extLst>
        </xdr:cNvPr>
        <xdr:cNvSpPr txBox="1"/>
      </xdr:nvSpPr>
      <xdr:spPr>
        <a:xfrm>
          <a:off x="7626427" y="1021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94187</xdr:rowOff>
    </xdr:from>
    <xdr:ext cx="469744" cy="259045"/>
    <xdr:sp macro="" textlink="">
      <xdr:nvSpPr>
        <xdr:cNvPr id="151" name="n_4aveValue【体育館・プール】&#10;一人当たり面積">
          <a:extLst>
            <a:ext uri="{FF2B5EF4-FFF2-40B4-BE49-F238E27FC236}">
              <a16:creationId xmlns:a16="http://schemas.microsoft.com/office/drawing/2014/main" id="{00000000-0008-0000-0F00-000097000000}"/>
            </a:ext>
          </a:extLst>
        </xdr:cNvPr>
        <xdr:cNvSpPr txBox="1"/>
      </xdr:nvSpPr>
      <xdr:spPr>
        <a:xfrm>
          <a:off x="6737427" y="1020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96791</xdr:rowOff>
    </xdr:from>
    <xdr:ext cx="469744" cy="259045"/>
    <xdr:sp macro="" textlink="">
      <xdr:nvSpPr>
        <xdr:cNvPr id="152" name="n_1mainValue【体育館・プール】&#10;一人当たり面積">
          <a:extLst>
            <a:ext uri="{FF2B5EF4-FFF2-40B4-BE49-F238E27FC236}">
              <a16:creationId xmlns:a16="http://schemas.microsoft.com/office/drawing/2014/main" id="{00000000-0008-0000-0F00-000098000000}"/>
            </a:ext>
          </a:extLst>
        </xdr:cNvPr>
        <xdr:cNvSpPr txBox="1"/>
      </xdr:nvSpPr>
      <xdr:spPr>
        <a:xfrm>
          <a:off x="9391727" y="1072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99077</xdr:rowOff>
    </xdr:from>
    <xdr:ext cx="469744" cy="259045"/>
    <xdr:sp macro="" textlink="">
      <xdr:nvSpPr>
        <xdr:cNvPr id="153" name="n_2mainValue【体育館・プール】&#10;一人当たり面積">
          <a:extLst>
            <a:ext uri="{FF2B5EF4-FFF2-40B4-BE49-F238E27FC236}">
              <a16:creationId xmlns:a16="http://schemas.microsoft.com/office/drawing/2014/main" id="{00000000-0008-0000-0F00-000099000000}"/>
            </a:ext>
          </a:extLst>
        </xdr:cNvPr>
        <xdr:cNvSpPr txBox="1"/>
      </xdr:nvSpPr>
      <xdr:spPr>
        <a:xfrm>
          <a:off x="851542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113365</xdr:rowOff>
    </xdr:from>
    <xdr:ext cx="469744" cy="259045"/>
    <xdr:sp macro="" textlink="">
      <xdr:nvSpPr>
        <xdr:cNvPr id="154" name="n_3mainValue【体育館・プール】&#10;一人当たり面積">
          <a:extLst>
            <a:ext uri="{FF2B5EF4-FFF2-40B4-BE49-F238E27FC236}">
              <a16:creationId xmlns:a16="http://schemas.microsoft.com/office/drawing/2014/main" id="{00000000-0008-0000-0F00-00009A000000}"/>
            </a:ext>
          </a:extLst>
        </xdr:cNvPr>
        <xdr:cNvSpPr txBox="1"/>
      </xdr:nvSpPr>
      <xdr:spPr>
        <a:xfrm>
          <a:off x="7626427" y="10743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7" name="正方形/長方形 156">
          <a:extLst>
            <a:ext uri="{FF2B5EF4-FFF2-40B4-BE49-F238E27FC236}">
              <a16:creationId xmlns:a16="http://schemas.microsoft.com/office/drawing/2014/main" id="{00000000-0008-0000-0F00-00009D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8" name="正方形/長方形 157">
          <a:extLst>
            <a:ext uri="{FF2B5EF4-FFF2-40B4-BE49-F238E27FC236}">
              <a16:creationId xmlns:a16="http://schemas.microsoft.com/office/drawing/2014/main" id="{00000000-0008-0000-0F00-00009E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9" name="正方形/長方形 158">
          <a:extLst>
            <a:ext uri="{FF2B5EF4-FFF2-40B4-BE49-F238E27FC236}">
              <a16:creationId xmlns:a16="http://schemas.microsoft.com/office/drawing/2014/main" id="{00000000-0008-0000-0F00-00009F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0" name="正方形/長方形 159">
          <a:extLst>
            <a:ext uri="{FF2B5EF4-FFF2-40B4-BE49-F238E27FC236}">
              <a16:creationId xmlns:a16="http://schemas.microsoft.com/office/drawing/2014/main" id="{00000000-0008-0000-0F00-0000A0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1" name="正方形/長方形 160">
          <a:extLst>
            <a:ext uri="{FF2B5EF4-FFF2-40B4-BE49-F238E27FC236}">
              <a16:creationId xmlns:a16="http://schemas.microsoft.com/office/drawing/2014/main" id="{00000000-0008-0000-0F00-0000A1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2" name="正方形/長方形 161">
          <a:extLst>
            <a:ext uri="{FF2B5EF4-FFF2-40B4-BE49-F238E27FC236}">
              <a16:creationId xmlns:a16="http://schemas.microsoft.com/office/drawing/2014/main" id="{00000000-0008-0000-0F00-0000A2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77" name="テキスト ボックス 176">
          <a:extLst>
            <a:ext uri="{FF2B5EF4-FFF2-40B4-BE49-F238E27FC236}">
              <a16:creationId xmlns:a16="http://schemas.microsoft.com/office/drawing/2014/main" id="{00000000-0008-0000-0F00-0000B100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79" name="【福祉施設】&#10;有形固定資産減価償却率グラフ枠">
          <a:extLst>
            <a:ext uri="{FF2B5EF4-FFF2-40B4-BE49-F238E27FC236}">
              <a16:creationId xmlns:a16="http://schemas.microsoft.com/office/drawing/2014/main" id="{00000000-0008-0000-0F00-0000B3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144236</xdr:rowOff>
    </xdr:from>
    <xdr:to>
      <xdr:col>24</xdr:col>
      <xdr:colOff>62865</xdr:colOff>
      <xdr:row>86</xdr:row>
      <xdr:rowOff>168729</xdr:rowOff>
    </xdr:to>
    <xdr:cxnSp macro="">
      <xdr:nvCxnSpPr>
        <xdr:cNvPr id="180" name="直線コネクタ 179">
          <a:extLst>
            <a:ext uri="{FF2B5EF4-FFF2-40B4-BE49-F238E27FC236}">
              <a16:creationId xmlns:a16="http://schemas.microsoft.com/office/drawing/2014/main" id="{00000000-0008-0000-0F00-0000B4000000}"/>
            </a:ext>
          </a:extLst>
        </xdr:cNvPr>
        <xdr:cNvCxnSpPr/>
      </xdr:nvCxnSpPr>
      <xdr:spPr>
        <a:xfrm flipV="1">
          <a:off x="4634865"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1" name="【福祉施設】&#10;有形固定資産減価償却率最小値テキスト">
          <a:extLst>
            <a:ext uri="{FF2B5EF4-FFF2-40B4-BE49-F238E27FC236}">
              <a16:creationId xmlns:a16="http://schemas.microsoft.com/office/drawing/2014/main" id="{00000000-0008-0000-0F00-0000B500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82" name="直線コネクタ 181">
          <a:extLst>
            <a:ext uri="{FF2B5EF4-FFF2-40B4-BE49-F238E27FC236}">
              <a16:creationId xmlns:a16="http://schemas.microsoft.com/office/drawing/2014/main" id="{00000000-0008-0000-0F00-0000B600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90913</xdr:rowOff>
    </xdr:from>
    <xdr:ext cx="340478" cy="259045"/>
    <xdr:sp macro="" textlink="">
      <xdr:nvSpPr>
        <xdr:cNvPr id="183" name="【福祉施設】&#10;有形固定資産減価償却率最大値テキスト">
          <a:extLst>
            <a:ext uri="{FF2B5EF4-FFF2-40B4-BE49-F238E27FC236}">
              <a16:creationId xmlns:a16="http://schemas.microsoft.com/office/drawing/2014/main" id="{00000000-0008-0000-0F00-0000B7000000}"/>
            </a:ext>
          </a:extLst>
        </xdr:cNvPr>
        <xdr:cNvSpPr txBox="1"/>
      </xdr:nvSpPr>
      <xdr:spPr>
        <a:xfrm>
          <a:off x="4673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144236</xdr:rowOff>
    </xdr:from>
    <xdr:to>
      <xdr:col>24</xdr:col>
      <xdr:colOff>152400</xdr:colOff>
      <xdr:row>77</xdr:row>
      <xdr:rowOff>144236</xdr:rowOff>
    </xdr:to>
    <xdr:cxnSp macro="">
      <xdr:nvCxnSpPr>
        <xdr:cNvPr id="184" name="直線コネクタ 183">
          <a:extLst>
            <a:ext uri="{FF2B5EF4-FFF2-40B4-BE49-F238E27FC236}">
              <a16:creationId xmlns:a16="http://schemas.microsoft.com/office/drawing/2014/main" id="{00000000-0008-0000-0F00-0000B8000000}"/>
            </a:ext>
          </a:extLst>
        </xdr:cNvPr>
        <xdr:cNvCxnSpPr/>
      </xdr:nvCxnSpPr>
      <xdr:spPr>
        <a:xfrm>
          <a:off x="4546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60796</xdr:rowOff>
    </xdr:from>
    <xdr:ext cx="405111" cy="259045"/>
    <xdr:sp macro="" textlink="">
      <xdr:nvSpPr>
        <xdr:cNvPr id="185" name="【福祉施設】&#10;有形固定資産減価償却率平均値テキスト">
          <a:extLst>
            <a:ext uri="{FF2B5EF4-FFF2-40B4-BE49-F238E27FC236}">
              <a16:creationId xmlns:a16="http://schemas.microsoft.com/office/drawing/2014/main" id="{00000000-0008-0000-0F00-0000B9000000}"/>
            </a:ext>
          </a:extLst>
        </xdr:cNvPr>
        <xdr:cNvSpPr txBox="1"/>
      </xdr:nvSpPr>
      <xdr:spPr>
        <a:xfrm>
          <a:off x="4673600" y="13948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37919</xdr:rowOff>
    </xdr:from>
    <xdr:to>
      <xdr:col>24</xdr:col>
      <xdr:colOff>114300</xdr:colOff>
      <xdr:row>82</xdr:row>
      <xdr:rowOff>139519</xdr:rowOff>
    </xdr:to>
    <xdr:sp macro="" textlink="">
      <xdr:nvSpPr>
        <xdr:cNvPr id="186" name="フローチャート: 判断 185">
          <a:extLst>
            <a:ext uri="{FF2B5EF4-FFF2-40B4-BE49-F238E27FC236}">
              <a16:creationId xmlns:a16="http://schemas.microsoft.com/office/drawing/2014/main" id="{00000000-0008-0000-0F00-0000BA000000}"/>
            </a:ext>
          </a:extLst>
        </xdr:cNvPr>
        <xdr:cNvSpPr/>
      </xdr:nvSpPr>
      <xdr:spPr>
        <a:xfrm>
          <a:off x="45847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137523</xdr:rowOff>
    </xdr:from>
    <xdr:to>
      <xdr:col>20</xdr:col>
      <xdr:colOff>38100</xdr:colOff>
      <xdr:row>82</xdr:row>
      <xdr:rowOff>67673</xdr:rowOff>
    </xdr:to>
    <xdr:sp macro="" textlink="">
      <xdr:nvSpPr>
        <xdr:cNvPr id="187" name="フローチャート: 判断 186">
          <a:extLst>
            <a:ext uri="{FF2B5EF4-FFF2-40B4-BE49-F238E27FC236}">
              <a16:creationId xmlns:a16="http://schemas.microsoft.com/office/drawing/2014/main" id="{00000000-0008-0000-0F00-0000BB000000}"/>
            </a:ext>
          </a:extLst>
        </xdr:cNvPr>
        <xdr:cNvSpPr/>
      </xdr:nvSpPr>
      <xdr:spPr>
        <a:xfrm>
          <a:off x="3746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130992</xdr:rowOff>
    </xdr:from>
    <xdr:to>
      <xdr:col>15</xdr:col>
      <xdr:colOff>101600</xdr:colOff>
      <xdr:row>82</xdr:row>
      <xdr:rowOff>61142</xdr:rowOff>
    </xdr:to>
    <xdr:sp macro="" textlink="">
      <xdr:nvSpPr>
        <xdr:cNvPr id="188" name="フローチャート: 判断 187">
          <a:extLst>
            <a:ext uri="{FF2B5EF4-FFF2-40B4-BE49-F238E27FC236}">
              <a16:creationId xmlns:a16="http://schemas.microsoft.com/office/drawing/2014/main" id="{00000000-0008-0000-0F00-0000BC000000}"/>
            </a:ext>
          </a:extLst>
        </xdr:cNvPr>
        <xdr:cNvSpPr/>
      </xdr:nvSpPr>
      <xdr:spPr>
        <a:xfrm>
          <a:off x="2857500" y="1401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155484</xdr:rowOff>
    </xdr:from>
    <xdr:to>
      <xdr:col>10</xdr:col>
      <xdr:colOff>165100</xdr:colOff>
      <xdr:row>82</xdr:row>
      <xdr:rowOff>85634</xdr:rowOff>
    </xdr:to>
    <xdr:sp macro="" textlink="">
      <xdr:nvSpPr>
        <xdr:cNvPr id="189" name="フローチャート: 判断 188">
          <a:extLst>
            <a:ext uri="{FF2B5EF4-FFF2-40B4-BE49-F238E27FC236}">
              <a16:creationId xmlns:a16="http://schemas.microsoft.com/office/drawing/2014/main" id="{00000000-0008-0000-0F00-0000BD000000}"/>
            </a:ext>
          </a:extLst>
        </xdr:cNvPr>
        <xdr:cNvSpPr/>
      </xdr:nvSpPr>
      <xdr:spPr>
        <a:xfrm>
          <a:off x="1968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29755</xdr:rowOff>
    </xdr:from>
    <xdr:to>
      <xdr:col>6</xdr:col>
      <xdr:colOff>38100</xdr:colOff>
      <xdr:row>82</xdr:row>
      <xdr:rowOff>131355</xdr:rowOff>
    </xdr:to>
    <xdr:sp macro="" textlink="">
      <xdr:nvSpPr>
        <xdr:cNvPr id="190" name="フローチャート: 判断 189">
          <a:extLst>
            <a:ext uri="{FF2B5EF4-FFF2-40B4-BE49-F238E27FC236}">
              <a16:creationId xmlns:a16="http://schemas.microsoft.com/office/drawing/2014/main" id="{00000000-0008-0000-0F00-0000BE000000}"/>
            </a:ext>
          </a:extLst>
        </xdr:cNvPr>
        <xdr:cNvSpPr/>
      </xdr:nvSpPr>
      <xdr:spPr>
        <a:xfrm>
          <a:off x="1079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1" name="テキスト ボックス 190">
          <a:extLst>
            <a:ext uri="{FF2B5EF4-FFF2-40B4-BE49-F238E27FC236}">
              <a16:creationId xmlns:a16="http://schemas.microsoft.com/office/drawing/2014/main" id="{00000000-0008-0000-0F00-0000BF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2" name="テキスト ボックス 191">
          <a:extLst>
            <a:ext uri="{FF2B5EF4-FFF2-40B4-BE49-F238E27FC236}">
              <a16:creationId xmlns:a16="http://schemas.microsoft.com/office/drawing/2014/main" id="{00000000-0008-0000-0F00-0000C0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00000000-0008-0000-0F00-0000C1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00000000-0008-0000-0F00-0000C2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00000000-0008-0000-0F00-0000C3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4584700" y="143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97989</xdr:rowOff>
    </xdr:from>
    <xdr:ext cx="405111" cy="259045"/>
    <xdr:sp macro="" textlink="">
      <xdr:nvSpPr>
        <xdr:cNvPr id="197" name="【福祉施設】&#10;有形固定資産減価償却率該当値テキスト">
          <a:extLst>
            <a:ext uri="{FF2B5EF4-FFF2-40B4-BE49-F238E27FC236}">
              <a16:creationId xmlns:a16="http://schemas.microsoft.com/office/drawing/2014/main" id="{00000000-0008-0000-0F00-0000C5000000}"/>
            </a:ext>
          </a:extLst>
        </xdr:cNvPr>
        <xdr:cNvSpPr txBox="1"/>
      </xdr:nvSpPr>
      <xdr:spPr>
        <a:xfrm>
          <a:off x="4673600"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98334</xdr:rowOff>
    </xdr:from>
    <xdr:to>
      <xdr:col>20</xdr:col>
      <xdr:colOff>38100</xdr:colOff>
      <xdr:row>84</xdr:row>
      <xdr:rowOff>28484</xdr:rowOff>
    </xdr:to>
    <xdr:sp macro="" textlink="">
      <xdr:nvSpPr>
        <xdr:cNvPr id="198" name="楕円 197">
          <a:extLst>
            <a:ext uri="{FF2B5EF4-FFF2-40B4-BE49-F238E27FC236}">
              <a16:creationId xmlns:a16="http://schemas.microsoft.com/office/drawing/2014/main" id="{00000000-0008-0000-0F00-0000C6000000}"/>
            </a:ext>
          </a:extLst>
        </xdr:cNvPr>
        <xdr:cNvSpPr/>
      </xdr:nvSpPr>
      <xdr:spPr>
        <a:xfrm>
          <a:off x="3746500" y="1432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149134</xdr:rowOff>
    </xdr:from>
    <xdr:to>
      <xdr:col>24</xdr:col>
      <xdr:colOff>63500</xdr:colOff>
      <xdr:row>83</xdr:row>
      <xdr:rowOff>170362</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3797300" y="14379484"/>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65677</xdr:rowOff>
    </xdr:from>
    <xdr:to>
      <xdr:col>15</xdr:col>
      <xdr:colOff>101600</xdr:colOff>
      <xdr:row>83</xdr:row>
      <xdr:rowOff>167277</xdr:rowOff>
    </xdr:to>
    <xdr:sp macro="" textlink="">
      <xdr:nvSpPr>
        <xdr:cNvPr id="200" name="楕円 199">
          <a:extLst>
            <a:ext uri="{FF2B5EF4-FFF2-40B4-BE49-F238E27FC236}">
              <a16:creationId xmlns:a16="http://schemas.microsoft.com/office/drawing/2014/main" id="{00000000-0008-0000-0F00-0000C8000000}"/>
            </a:ext>
          </a:extLst>
        </xdr:cNvPr>
        <xdr:cNvSpPr/>
      </xdr:nvSpPr>
      <xdr:spPr>
        <a:xfrm>
          <a:off x="2857500" y="1429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116477</xdr:rowOff>
    </xdr:from>
    <xdr:to>
      <xdr:col>19</xdr:col>
      <xdr:colOff>177800</xdr:colOff>
      <xdr:row>83</xdr:row>
      <xdr:rowOff>149134</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2908300" y="1434682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142421</xdr:rowOff>
    </xdr:from>
    <xdr:to>
      <xdr:col>10</xdr:col>
      <xdr:colOff>165100</xdr:colOff>
      <xdr:row>83</xdr:row>
      <xdr:rowOff>72571</xdr:rowOff>
    </xdr:to>
    <xdr:sp macro="" textlink="">
      <xdr:nvSpPr>
        <xdr:cNvPr id="202" name="楕円 201">
          <a:extLst>
            <a:ext uri="{FF2B5EF4-FFF2-40B4-BE49-F238E27FC236}">
              <a16:creationId xmlns:a16="http://schemas.microsoft.com/office/drawing/2014/main" id="{00000000-0008-0000-0F00-0000CA000000}"/>
            </a:ext>
          </a:extLst>
        </xdr:cNvPr>
        <xdr:cNvSpPr/>
      </xdr:nvSpPr>
      <xdr:spPr>
        <a:xfrm>
          <a:off x="1968500" y="1420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21771</xdr:rowOff>
    </xdr:from>
    <xdr:to>
      <xdr:col>15</xdr:col>
      <xdr:colOff>50800</xdr:colOff>
      <xdr:row>83</xdr:row>
      <xdr:rowOff>116477</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a:off x="2019300" y="14252121"/>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84200</xdr:rowOff>
    </xdr:from>
    <xdr:ext cx="405111" cy="259045"/>
    <xdr:sp macro="" textlink="">
      <xdr:nvSpPr>
        <xdr:cNvPr id="204" name="n_1aveValue【福祉施設】&#10;有形固定資産減価償却率">
          <a:extLst>
            <a:ext uri="{FF2B5EF4-FFF2-40B4-BE49-F238E27FC236}">
              <a16:creationId xmlns:a16="http://schemas.microsoft.com/office/drawing/2014/main" id="{00000000-0008-0000-0F00-0000CC000000}"/>
            </a:ext>
          </a:extLst>
        </xdr:cNvPr>
        <xdr:cNvSpPr txBox="1"/>
      </xdr:nvSpPr>
      <xdr:spPr>
        <a:xfrm>
          <a:off x="35820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77669</xdr:rowOff>
    </xdr:from>
    <xdr:ext cx="405111" cy="259045"/>
    <xdr:sp macro="" textlink="">
      <xdr:nvSpPr>
        <xdr:cNvPr id="205" name="n_2aveValue【福祉施設】&#10;有形固定資産減価償却率">
          <a:extLst>
            <a:ext uri="{FF2B5EF4-FFF2-40B4-BE49-F238E27FC236}">
              <a16:creationId xmlns:a16="http://schemas.microsoft.com/office/drawing/2014/main" id="{00000000-0008-0000-0F00-0000CD000000}"/>
            </a:ext>
          </a:extLst>
        </xdr:cNvPr>
        <xdr:cNvSpPr txBox="1"/>
      </xdr:nvSpPr>
      <xdr:spPr>
        <a:xfrm>
          <a:off x="2705744" y="1379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102161</xdr:rowOff>
    </xdr:from>
    <xdr:ext cx="405111" cy="259045"/>
    <xdr:sp macro="" textlink="">
      <xdr:nvSpPr>
        <xdr:cNvPr id="206" name="n_3aveValue【福祉施設】&#10;有形固定資産減価償却率">
          <a:extLst>
            <a:ext uri="{FF2B5EF4-FFF2-40B4-BE49-F238E27FC236}">
              <a16:creationId xmlns:a16="http://schemas.microsoft.com/office/drawing/2014/main" id="{00000000-0008-0000-0F00-0000CE000000}"/>
            </a:ext>
          </a:extLst>
        </xdr:cNvPr>
        <xdr:cNvSpPr txBox="1"/>
      </xdr:nvSpPr>
      <xdr:spPr>
        <a:xfrm>
          <a:off x="18167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147882</xdr:rowOff>
    </xdr:from>
    <xdr:ext cx="405111" cy="259045"/>
    <xdr:sp macro="" textlink="">
      <xdr:nvSpPr>
        <xdr:cNvPr id="207" name="n_4aveValue【福祉施設】&#10;有形固定資産減価償却率">
          <a:extLst>
            <a:ext uri="{FF2B5EF4-FFF2-40B4-BE49-F238E27FC236}">
              <a16:creationId xmlns:a16="http://schemas.microsoft.com/office/drawing/2014/main" id="{00000000-0008-0000-0F00-0000CF000000}"/>
            </a:ext>
          </a:extLst>
        </xdr:cNvPr>
        <xdr:cNvSpPr txBox="1"/>
      </xdr:nvSpPr>
      <xdr:spPr>
        <a:xfrm>
          <a:off x="9277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19611</xdr:rowOff>
    </xdr:from>
    <xdr:ext cx="405111" cy="259045"/>
    <xdr:sp macro="" textlink="">
      <xdr:nvSpPr>
        <xdr:cNvPr id="208" name="n_1mainValue【福祉施設】&#10;有形固定資産減価償却率">
          <a:extLst>
            <a:ext uri="{FF2B5EF4-FFF2-40B4-BE49-F238E27FC236}">
              <a16:creationId xmlns:a16="http://schemas.microsoft.com/office/drawing/2014/main" id="{00000000-0008-0000-0F00-0000D0000000}"/>
            </a:ext>
          </a:extLst>
        </xdr:cNvPr>
        <xdr:cNvSpPr txBox="1"/>
      </xdr:nvSpPr>
      <xdr:spPr>
        <a:xfrm>
          <a:off x="3582044" y="1442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158404</xdr:rowOff>
    </xdr:from>
    <xdr:ext cx="405111" cy="259045"/>
    <xdr:sp macro="" textlink="">
      <xdr:nvSpPr>
        <xdr:cNvPr id="209" name="n_2mainValue【福祉施設】&#10;有形固定資産減価償却率">
          <a:extLst>
            <a:ext uri="{FF2B5EF4-FFF2-40B4-BE49-F238E27FC236}">
              <a16:creationId xmlns:a16="http://schemas.microsoft.com/office/drawing/2014/main" id="{00000000-0008-0000-0F00-0000D1000000}"/>
            </a:ext>
          </a:extLst>
        </xdr:cNvPr>
        <xdr:cNvSpPr txBox="1"/>
      </xdr:nvSpPr>
      <xdr:spPr>
        <a:xfrm>
          <a:off x="2705744"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63698</xdr:rowOff>
    </xdr:from>
    <xdr:ext cx="405111" cy="259045"/>
    <xdr:sp macro="" textlink="">
      <xdr:nvSpPr>
        <xdr:cNvPr id="210" name="n_3mainValue【福祉施設】&#10;有形固定資産減価償却率">
          <a:extLst>
            <a:ext uri="{FF2B5EF4-FFF2-40B4-BE49-F238E27FC236}">
              <a16:creationId xmlns:a16="http://schemas.microsoft.com/office/drawing/2014/main" id="{00000000-0008-0000-0F00-0000D2000000}"/>
            </a:ext>
          </a:extLst>
        </xdr:cNvPr>
        <xdr:cNvSpPr txBox="1"/>
      </xdr:nvSpPr>
      <xdr:spPr>
        <a:xfrm>
          <a:off x="1816744" y="1429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6" name="正方形/長方形 215">
          <a:extLst>
            <a:ext uri="{FF2B5EF4-FFF2-40B4-BE49-F238E27FC236}">
              <a16:creationId xmlns:a16="http://schemas.microsoft.com/office/drawing/2014/main" id="{00000000-0008-0000-0F00-0000D8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7" name="正方形/長方形 216">
          <a:extLst>
            <a:ext uri="{FF2B5EF4-FFF2-40B4-BE49-F238E27FC236}">
              <a16:creationId xmlns:a16="http://schemas.microsoft.com/office/drawing/2014/main" id="{00000000-0008-0000-0F00-0000D9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8" name="正方形/長方形 217">
          <a:extLst>
            <a:ext uri="{FF2B5EF4-FFF2-40B4-BE49-F238E27FC236}">
              <a16:creationId xmlns:a16="http://schemas.microsoft.com/office/drawing/2014/main" id="{00000000-0008-0000-0F00-0000DA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1" name="【福祉施設】&#10;一人当たり面積グラフ枠">
          <a:extLst>
            <a:ext uri="{FF2B5EF4-FFF2-40B4-BE49-F238E27FC236}">
              <a16:creationId xmlns:a16="http://schemas.microsoft.com/office/drawing/2014/main" id="{00000000-0008-0000-0F00-0000E7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25755</xdr:rowOff>
    </xdr:from>
    <xdr:to>
      <xdr:col>54</xdr:col>
      <xdr:colOff>189865</xdr:colOff>
      <xdr:row>86</xdr:row>
      <xdr:rowOff>36271</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flipV="1">
          <a:off x="10476865" y="13398855"/>
          <a:ext cx="0" cy="138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33" name="【福祉施設】&#10;一人当たり面積最小値テキスト">
          <a:extLst>
            <a:ext uri="{FF2B5EF4-FFF2-40B4-BE49-F238E27FC236}">
              <a16:creationId xmlns:a16="http://schemas.microsoft.com/office/drawing/2014/main" id="{00000000-0008-0000-0F00-0000E9000000}"/>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143882</xdr:rowOff>
    </xdr:from>
    <xdr:ext cx="469744" cy="259045"/>
    <xdr:sp macro="" textlink="">
      <xdr:nvSpPr>
        <xdr:cNvPr id="235" name="【福祉施設】&#10;一人当たり面積最大値テキスト">
          <a:extLst>
            <a:ext uri="{FF2B5EF4-FFF2-40B4-BE49-F238E27FC236}">
              <a16:creationId xmlns:a16="http://schemas.microsoft.com/office/drawing/2014/main" id="{00000000-0008-0000-0F00-0000EB000000}"/>
            </a:ext>
          </a:extLst>
        </xdr:cNvPr>
        <xdr:cNvSpPr txBox="1"/>
      </xdr:nvSpPr>
      <xdr:spPr>
        <a:xfrm>
          <a:off x="10515600" y="1317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25755</xdr:rowOff>
    </xdr:from>
    <xdr:to>
      <xdr:col>55</xdr:col>
      <xdr:colOff>88900</xdr:colOff>
      <xdr:row>78</xdr:row>
      <xdr:rowOff>25755</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10388600" y="1339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29836</xdr:rowOff>
    </xdr:from>
    <xdr:ext cx="469744" cy="259045"/>
    <xdr:sp macro="" textlink="">
      <xdr:nvSpPr>
        <xdr:cNvPr id="237" name="【福祉施設】&#10;一人当たり面積平均値テキスト">
          <a:extLst>
            <a:ext uri="{FF2B5EF4-FFF2-40B4-BE49-F238E27FC236}">
              <a16:creationId xmlns:a16="http://schemas.microsoft.com/office/drawing/2014/main" id="{00000000-0008-0000-0F00-0000ED000000}"/>
            </a:ext>
          </a:extLst>
        </xdr:cNvPr>
        <xdr:cNvSpPr txBox="1"/>
      </xdr:nvSpPr>
      <xdr:spPr>
        <a:xfrm>
          <a:off x="10515600" y="14431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6959</xdr:rowOff>
    </xdr:from>
    <xdr:to>
      <xdr:col>55</xdr:col>
      <xdr:colOff>50800</xdr:colOff>
      <xdr:row>85</xdr:row>
      <xdr:rowOff>108559</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10426700" y="1458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147777</xdr:rowOff>
    </xdr:from>
    <xdr:to>
      <xdr:col>50</xdr:col>
      <xdr:colOff>165100</xdr:colOff>
      <xdr:row>85</xdr:row>
      <xdr:rowOff>77927</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9588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164236</xdr:rowOff>
    </xdr:from>
    <xdr:to>
      <xdr:col>46</xdr:col>
      <xdr:colOff>38100</xdr:colOff>
      <xdr:row>85</xdr:row>
      <xdr:rowOff>94386</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8699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4217</xdr:rowOff>
    </xdr:from>
    <xdr:to>
      <xdr:col>41</xdr:col>
      <xdr:colOff>101600</xdr:colOff>
      <xdr:row>85</xdr:row>
      <xdr:rowOff>105817</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7810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155550</xdr:rowOff>
    </xdr:from>
    <xdr:to>
      <xdr:col>36</xdr:col>
      <xdr:colOff>165100</xdr:colOff>
      <xdr:row>85</xdr:row>
      <xdr:rowOff>85700</xdr:rowOff>
    </xdr:to>
    <xdr:sp macro="" textlink="">
      <xdr:nvSpPr>
        <xdr:cNvPr id="242" name="フローチャート: 判断 241">
          <a:extLst>
            <a:ext uri="{FF2B5EF4-FFF2-40B4-BE49-F238E27FC236}">
              <a16:creationId xmlns:a16="http://schemas.microsoft.com/office/drawing/2014/main" id="{00000000-0008-0000-0F00-0000F2000000}"/>
            </a:ext>
          </a:extLst>
        </xdr:cNvPr>
        <xdr:cNvSpPr/>
      </xdr:nvSpPr>
      <xdr:spPr>
        <a:xfrm>
          <a:off x="6921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33934</xdr:rowOff>
    </xdr:from>
    <xdr:to>
      <xdr:col>55</xdr:col>
      <xdr:colOff>50800</xdr:colOff>
      <xdr:row>85</xdr:row>
      <xdr:rowOff>135534</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10426700" y="1460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156836</xdr:rowOff>
    </xdr:from>
    <xdr:ext cx="469744" cy="259045"/>
    <xdr:sp macro="" textlink="">
      <xdr:nvSpPr>
        <xdr:cNvPr id="249" name="【福祉施設】&#10;一人当たり面積該当値テキスト">
          <a:extLst>
            <a:ext uri="{FF2B5EF4-FFF2-40B4-BE49-F238E27FC236}">
              <a16:creationId xmlns:a16="http://schemas.microsoft.com/office/drawing/2014/main" id="{00000000-0008-0000-0F00-0000F9000000}"/>
            </a:ext>
          </a:extLst>
        </xdr:cNvPr>
        <xdr:cNvSpPr txBox="1"/>
      </xdr:nvSpPr>
      <xdr:spPr>
        <a:xfrm>
          <a:off x="10515600" y="1455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35764</xdr:rowOff>
    </xdr:from>
    <xdr:to>
      <xdr:col>50</xdr:col>
      <xdr:colOff>165100</xdr:colOff>
      <xdr:row>85</xdr:row>
      <xdr:rowOff>137364</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9588500" y="1460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84734</xdr:rowOff>
    </xdr:from>
    <xdr:to>
      <xdr:col>55</xdr:col>
      <xdr:colOff>0</xdr:colOff>
      <xdr:row>85</xdr:row>
      <xdr:rowOff>86564</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9639300" y="14657984"/>
          <a:ext cx="8382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37592</xdr:rowOff>
    </xdr:from>
    <xdr:to>
      <xdr:col>46</xdr:col>
      <xdr:colOff>38100</xdr:colOff>
      <xdr:row>85</xdr:row>
      <xdr:rowOff>139192</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8699500" y="146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86564</xdr:rowOff>
    </xdr:from>
    <xdr:to>
      <xdr:col>50</xdr:col>
      <xdr:colOff>114300</xdr:colOff>
      <xdr:row>85</xdr:row>
      <xdr:rowOff>88392</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8750300" y="14659814"/>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68681</xdr:rowOff>
    </xdr:from>
    <xdr:to>
      <xdr:col>41</xdr:col>
      <xdr:colOff>101600</xdr:colOff>
      <xdr:row>85</xdr:row>
      <xdr:rowOff>170281</xdr:rowOff>
    </xdr:to>
    <xdr:sp macro="" textlink="">
      <xdr:nvSpPr>
        <xdr:cNvPr id="254" name="楕円 253">
          <a:extLst>
            <a:ext uri="{FF2B5EF4-FFF2-40B4-BE49-F238E27FC236}">
              <a16:creationId xmlns:a16="http://schemas.microsoft.com/office/drawing/2014/main" id="{00000000-0008-0000-0F00-0000FE000000}"/>
            </a:ext>
          </a:extLst>
        </xdr:cNvPr>
        <xdr:cNvSpPr/>
      </xdr:nvSpPr>
      <xdr:spPr>
        <a:xfrm>
          <a:off x="7810500" y="1464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88392</xdr:rowOff>
    </xdr:from>
    <xdr:to>
      <xdr:col>45</xdr:col>
      <xdr:colOff>177800</xdr:colOff>
      <xdr:row>85</xdr:row>
      <xdr:rowOff>119481</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flipV="1">
          <a:off x="7861300" y="14661642"/>
          <a:ext cx="8890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94454</xdr:rowOff>
    </xdr:from>
    <xdr:ext cx="469744" cy="259045"/>
    <xdr:sp macro="" textlink="">
      <xdr:nvSpPr>
        <xdr:cNvPr id="256" name="n_1aveValue【福祉施設】&#10;一人当たり面積">
          <a:extLst>
            <a:ext uri="{FF2B5EF4-FFF2-40B4-BE49-F238E27FC236}">
              <a16:creationId xmlns:a16="http://schemas.microsoft.com/office/drawing/2014/main" id="{00000000-0008-0000-0F00-000000010000}"/>
            </a:ext>
          </a:extLst>
        </xdr:cNvPr>
        <xdr:cNvSpPr txBox="1"/>
      </xdr:nvSpPr>
      <xdr:spPr>
        <a:xfrm>
          <a:off x="93917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110913</xdr:rowOff>
    </xdr:from>
    <xdr:ext cx="469744" cy="259045"/>
    <xdr:sp macro="" textlink="">
      <xdr:nvSpPr>
        <xdr:cNvPr id="257" name="n_2aveValue【福祉施設】&#10;一人当たり面積">
          <a:extLst>
            <a:ext uri="{FF2B5EF4-FFF2-40B4-BE49-F238E27FC236}">
              <a16:creationId xmlns:a16="http://schemas.microsoft.com/office/drawing/2014/main" id="{00000000-0008-0000-0F00-000001010000}"/>
            </a:ext>
          </a:extLst>
        </xdr:cNvPr>
        <xdr:cNvSpPr txBox="1"/>
      </xdr:nvSpPr>
      <xdr:spPr>
        <a:xfrm>
          <a:off x="8515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122344</xdr:rowOff>
    </xdr:from>
    <xdr:ext cx="469744" cy="259045"/>
    <xdr:sp macro="" textlink="">
      <xdr:nvSpPr>
        <xdr:cNvPr id="258" name="n_3aveValue【福祉施設】&#10;一人当たり面積">
          <a:extLst>
            <a:ext uri="{FF2B5EF4-FFF2-40B4-BE49-F238E27FC236}">
              <a16:creationId xmlns:a16="http://schemas.microsoft.com/office/drawing/2014/main" id="{00000000-0008-0000-0F00-000002010000}"/>
            </a:ext>
          </a:extLst>
        </xdr:cNvPr>
        <xdr:cNvSpPr txBox="1"/>
      </xdr:nvSpPr>
      <xdr:spPr>
        <a:xfrm>
          <a:off x="7626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102227</xdr:rowOff>
    </xdr:from>
    <xdr:ext cx="469744" cy="259045"/>
    <xdr:sp macro="" textlink="">
      <xdr:nvSpPr>
        <xdr:cNvPr id="259" name="n_4aveValue【福祉施設】&#10;一人当たり面積">
          <a:extLst>
            <a:ext uri="{FF2B5EF4-FFF2-40B4-BE49-F238E27FC236}">
              <a16:creationId xmlns:a16="http://schemas.microsoft.com/office/drawing/2014/main" id="{00000000-0008-0000-0F00-000003010000}"/>
            </a:ext>
          </a:extLst>
        </xdr:cNvPr>
        <xdr:cNvSpPr txBox="1"/>
      </xdr:nvSpPr>
      <xdr:spPr>
        <a:xfrm>
          <a:off x="6737427" y="143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128491</xdr:rowOff>
    </xdr:from>
    <xdr:ext cx="469744" cy="259045"/>
    <xdr:sp macro="" textlink="">
      <xdr:nvSpPr>
        <xdr:cNvPr id="260" name="n_1mainValue【福祉施設】&#10;一人当たり面積">
          <a:extLst>
            <a:ext uri="{FF2B5EF4-FFF2-40B4-BE49-F238E27FC236}">
              <a16:creationId xmlns:a16="http://schemas.microsoft.com/office/drawing/2014/main" id="{00000000-0008-0000-0F00-000004010000}"/>
            </a:ext>
          </a:extLst>
        </xdr:cNvPr>
        <xdr:cNvSpPr txBox="1"/>
      </xdr:nvSpPr>
      <xdr:spPr>
        <a:xfrm>
          <a:off x="9391727" y="1470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130319</xdr:rowOff>
    </xdr:from>
    <xdr:ext cx="469744" cy="259045"/>
    <xdr:sp macro="" textlink="">
      <xdr:nvSpPr>
        <xdr:cNvPr id="261" name="n_2mainValue【福祉施設】&#10;一人当たり面積">
          <a:extLst>
            <a:ext uri="{FF2B5EF4-FFF2-40B4-BE49-F238E27FC236}">
              <a16:creationId xmlns:a16="http://schemas.microsoft.com/office/drawing/2014/main" id="{00000000-0008-0000-0F00-000005010000}"/>
            </a:ext>
          </a:extLst>
        </xdr:cNvPr>
        <xdr:cNvSpPr txBox="1"/>
      </xdr:nvSpPr>
      <xdr:spPr>
        <a:xfrm>
          <a:off x="8515427" y="1470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161408</xdr:rowOff>
    </xdr:from>
    <xdr:ext cx="469744" cy="259045"/>
    <xdr:sp macro="" textlink="">
      <xdr:nvSpPr>
        <xdr:cNvPr id="262" name="n_3mainValue【福祉施設】&#10;一人当たり面積">
          <a:extLst>
            <a:ext uri="{FF2B5EF4-FFF2-40B4-BE49-F238E27FC236}">
              <a16:creationId xmlns:a16="http://schemas.microsoft.com/office/drawing/2014/main" id="{00000000-0008-0000-0F00-000006010000}"/>
            </a:ext>
          </a:extLst>
        </xdr:cNvPr>
        <xdr:cNvSpPr txBox="1"/>
      </xdr:nvSpPr>
      <xdr:spPr>
        <a:xfrm>
          <a:off x="7626427" y="14734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一般廃棄物処理施設】&#10;有形固定資産減価償却率グラフ枠">
          <a:extLst>
            <a:ext uri="{FF2B5EF4-FFF2-40B4-BE49-F238E27FC236}">
              <a16:creationId xmlns:a16="http://schemas.microsoft.com/office/drawing/2014/main" id="{00000000-0008-0000-0F00-00002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138249</xdr:rowOff>
    </xdr:from>
    <xdr:to>
      <xdr:col>85</xdr:col>
      <xdr:colOff>126364</xdr:colOff>
      <xdr:row>42</xdr:row>
      <xdr:rowOff>76200</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flipV="1">
          <a:off x="16318864" y="5796099"/>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80027</xdr:rowOff>
    </xdr:from>
    <xdr:ext cx="405111" cy="259045"/>
    <xdr:sp macro="" textlink="">
      <xdr:nvSpPr>
        <xdr:cNvPr id="305" name="【一般廃棄物処理施設】&#10;有形固定資産減価償却率最小値テキスト">
          <a:extLst>
            <a:ext uri="{FF2B5EF4-FFF2-40B4-BE49-F238E27FC236}">
              <a16:creationId xmlns:a16="http://schemas.microsoft.com/office/drawing/2014/main" id="{00000000-0008-0000-0F00-000031010000}"/>
            </a:ext>
          </a:extLst>
        </xdr:cNvPr>
        <xdr:cNvSpPr txBox="1"/>
      </xdr:nvSpPr>
      <xdr:spPr>
        <a:xfrm>
          <a:off x="16357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76200</xdr:rowOff>
    </xdr:from>
    <xdr:to>
      <xdr:col>86</xdr:col>
      <xdr:colOff>25400</xdr:colOff>
      <xdr:row>42</xdr:row>
      <xdr:rowOff>76200</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16230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84926</xdr:rowOff>
    </xdr:from>
    <xdr:ext cx="340478" cy="259045"/>
    <xdr:sp macro="" textlink="">
      <xdr:nvSpPr>
        <xdr:cNvPr id="307" name="【一般廃棄物処理施設】&#10;有形固定資産減価償却率最大値テキスト">
          <a:extLst>
            <a:ext uri="{FF2B5EF4-FFF2-40B4-BE49-F238E27FC236}">
              <a16:creationId xmlns:a16="http://schemas.microsoft.com/office/drawing/2014/main" id="{00000000-0008-0000-0F00-000033010000}"/>
            </a:ext>
          </a:extLst>
        </xdr:cNvPr>
        <xdr:cNvSpPr txBox="1"/>
      </xdr:nvSpPr>
      <xdr:spPr>
        <a:xfrm>
          <a:off x="16357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138249</xdr:rowOff>
    </xdr:from>
    <xdr:to>
      <xdr:col>86</xdr:col>
      <xdr:colOff>25400</xdr:colOff>
      <xdr:row>33</xdr:row>
      <xdr:rowOff>138249</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16230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67871</xdr:rowOff>
    </xdr:from>
    <xdr:ext cx="405111" cy="259045"/>
    <xdr:sp macro="" textlink="">
      <xdr:nvSpPr>
        <xdr:cNvPr id="309" name="【一般廃棄物処理施設】&#10;有形固定資産減価償却率平均値テキスト">
          <a:extLst>
            <a:ext uri="{FF2B5EF4-FFF2-40B4-BE49-F238E27FC236}">
              <a16:creationId xmlns:a16="http://schemas.microsoft.com/office/drawing/2014/main" id="{00000000-0008-0000-0F00-000035010000}"/>
            </a:ext>
          </a:extLst>
        </xdr:cNvPr>
        <xdr:cNvSpPr txBox="1"/>
      </xdr:nvSpPr>
      <xdr:spPr>
        <a:xfrm>
          <a:off x="16357600" y="641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44994</xdr:rowOff>
    </xdr:from>
    <xdr:to>
      <xdr:col>85</xdr:col>
      <xdr:colOff>177800</xdr:colOff>
      <xdr:row>38</xdr:row>
      <xdr:rowOff>146594</xdr:rowOff>
    </xdr:to>
    <xdr:sp macro="" textlink="">
      <xdr:nvSpPr>
        <xdr:cNvPr id="310" name="フローチャート: 判断 309">
          <a:extLst>
            <a:ext uri="{FF2B5EF4-FFF2-40B4-BE49-F238E27FC236}">
              <a16:creationId xmlns:a16="http://schemas.microsoft.com/office/drawing/2014/main" id="{00000000-0008-0000-0F00-000036010000}"/>
            </a:ext>
          </a:extLst>
        </xdr:cNvPr>
        <xdr:cNvSpPr/>
      </xdr:nvSpPr>
      <xdr:spPr>
        <a:xfrm>
          <a:off x="162687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311" name="フローチャート: 判断 310">
          <a:extLst>
            <a:ext uri="{FF2B5EF4-FFF2-40B4-BE49-F238E27FC236}">
              <a16:creationId xmlns:a16="http://schemas.microsoft.com/office/drawing/2014/main" id="{00000000-0008-0000-0F00-000037010000}"/>
            </a:ext>
          </a:extLst>
        </xdr:cNvPr>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164193</xdr:rowOff>
    </xdr:from>
    <xdr:to>
      <xdr:col>76</xdr:col>
      <xdr:colOff>165100</xdr:colOff>
      <xdr:row>38</xdr:row>
      <xdr:rowOff>94343</xdr:rowOff>
    </xdr:to>
    <xdr:sp macro="" textlink="">
      <xdr:nvSpPr>
        <xdr:cNvPr id="312" name="フローチャート: 判断 311">
          <a:extLst>
            <a:ext uri="{FF2B5EF4-FFF2-40B4-BE49-F238E27FC236}">
              <a16:creationId xmlns:a16="http://schemas.microsoft.com/office/drawing/2014/main" id="{00000000-0008-0000-0F00-000038010000}"/>
            </a:ext>
          </a:extLst>
        </xdr:cNvPr>
        <xdr:cNvSpPr/>
      </xdr:nvSpPr>
      <xdr:spPr>
        <a:xfrm>
          <a:off x="14541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121739</xdr:rowOff>
    </xdr:from>
    <xdr:to>
      <xdr:col>72</xdr:col>
      <xdr:colOff>38100</xdr:colOff>
      <xdr:row>38</xdr:row>
      <xdr:rowOff>51888</xdr:rowOff>
    </xdr:to>
    <xdr:sp macro="" textlink="">
      <xdr:nvSpPr>
        <xdr:cNvPr id="313" name="フローチャート: 判断 312">
          <a:extLst>
            <a:ext uri="{FF2B5EF4-FFF2-40B4-BE49-F238E27FC236}">
              <a16:creationId xmlns:a16="http://schemas.microsoft.com/office/drawing/2014/main" id="{00000000-0008-0000-0F00-000039010000}"/>
            </a:ext>
          </a:extLst>
        </xdr:cNvPr>
        <xdr:cNvSpPr/>
      </xdr:nvSpPr>
      <xdr:spPr>
        <a:xfrm>
          <a:off x="13652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314" name="フローチャート: 判断 313">
          <a:extLst>
            <a:ext uri="{FF2B5EF4-FFF2-40B4-BE49-F238E27FC236}">
              <a16:creationId xmlns:a16="http://schemas.microsoft.com/office/drawing/2014/main" id="{00000000-0008-0000-0F00-00003A010000}"/>
            </a:ext>
          </a:extLst>
        </xdr:cNvPr>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9" name="テキスト ボックス 318">
          <a:extLst>
            <a:ext uri="{FF2B5EF4-FFF2-40B4-BE49-F238E27FC236}">
              <a16:creationId xmlns:a16="http://schemas.microsoft.com/office/drawing/2014/main" id="{00000000-0008-0000-0F00-00003F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139700</xdr:rowOff>
    </xdr:from>
    <xdr:to>
      <xdr:col>85</xdr:col>
      <xdr:colOff>177800</xdr:colOff>
      <xdr:row>40</xdr:row>
      <xdr:rowOff>69850</xdr:rowOff>
    </xdr:to>
    <xdr:sp macro="" textlink="">
      <xdr:nvSpPr>
        <xdr:cNvPr id="320" name="楕円 319">
          <a:extLst>
            <a:ext uri="{FF2B5EF4-FFF2-40B4-BE49-F238E27FC236}">
              <a16:creationId xmlns:a16="http://schemas.microsoft.com/office/drawing/2014/main" id="{00000000-0008-0000-0F00-000040010000}"/>
            </a:ext>
          </a:extLst>
        </xdr:cNvPr>
        <xdr:cNvSpPr/>
      </xdr:nvSpPr>
      <xdr:spPr>
        <a:xfrm>
          <a:off x="162687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118127</xdr:rowOff>
    </xdr:from>
    <xdr:ext cx="405111" cy="259045"/>
    <xdr:sp macro="" textlink="">
      <xdr:nvSpPr>
        <xdr:cNvPr id="321" name="【一般廃棄物処理施設】&#10;有形固定資産減価償却率該当値テキスト">
          <a:extLst>
            <a:ext uri="{FF2B5EF4-FFF2-40B4-BE49-F238E27FC236}">
              <a16:creationId xmlns:a16="http://schemas.microsoft.com/office/drawing/2014/main" id="{00000000-0008-0000-0F00-000041010000}"/>
            </a:ext>
          </a:extLst>
        </xdr:cNvPr>
        <xdr:cNvSpPr txBox="1"/>
      </xdr:nvSpPr>
      <xdr:spPr>
        <a:xfrm>
          <a:off x="16357600"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103777</xdr:rowOff>
    </xdr:from>
    <xdr:to>
      <xdr:col>81</xdr:col>
      <xdr:colOff>101600</xdr:colOff>
      <xdr:row>40</xdr:row>
      <xdr:rowOff>33927</xdr:rowOff>
    </xdr:to>
    <xdr:sp macro="" textlink="">
      <xdr:nvSpPr>
        <xdr:cNvPr id="322" name="楕円 321">
          <a:extLst>
            <a:ext uri="{FF2B5EF4-FFF2-40B4-BE49-F238E27FC236}">
              <a16:creationId xmlns:a16="http://schemas.microsoft.com/office/drawing/2014/main" id="{00000000-0008-0000-0F00-000042010000}"/>
            </a:ext>
          </a:extLst>
        </xdr:cNvPr>
        <xdr:cNvSpPr/>
      </xdr:nvSpPr>
      <xdr:spPr>
        <a:xfrm>
          <a:off x="15430500" y="67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154577</xdr:rowOff>
    </xdr:from>
    <xdr:to>
      <xdr:col>85</xdr:col>
      <xdr:colOff>127000</xdr:colOff>
      <xdr:row>40</xdr:row>
      <xdr:rowOff>19050</xdr:rowOff>
    </xdr:to>
    <xdr:cxnSp macro="">
      <xdr:nvCxnSpPr>
        <xdr:cNvPr id="323" name="直線コネクタ 322">
          <a:extLst>
            <a:ext uri="{FF2B5EF4-FFF2-40B4-BE49-F238E27FC236}">
              <a16:creationId xmlns:a16="http://schemas.microsoft.com/office/drawing/2014/main" id="{00000000-0008-0000-0F00-000043010000}"/>
            </a:ext>
          </a:extLst>
        </xdr:cNvPr>
        <xdr:cNvCxnSpPr/>
      </xdr:nvCxnSpPr>
      <xdr:spPr>
        <a:xfrm>
          <a:off x="15481300" y="684112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17235</xdr:rowOff>
    </xdr:from>
    <xdr:to>
      <xdr:col>76</xdr:col>
      <xdr:colOff>165100</xdr:colOff>
      <xdr:row>40</xdr:row>
      <xdr:rowOff>118835</xdr:rowOff>
    </xdr:to>
    <xdr:sp macro="" textlink="">
      <xdr:nvSpPr>
        <xdr:cNvPr id="324" name="楕円 323">
          <a:extLst>
            <a:ext uri="{FF2B5EF4-FFF2-40B4-BE49-F238E27FC236}">
              <a16:creationId xmlns:a16="http://schemas.microsoft.com/office/drawing/2014/main" id="{00000000-0008-0000-0F00-000044010000}"/>
            </a:ext>
          </a:extLst>
        </xdr:cNvPr>
        <xdr:cNvSpPr/>
      </xdr:nvSpPr>
      <xdr:spPr>
        <a:xfrm>
          <a:off x="14541500" y="687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154577</xdr:rowOff>
    </xdr:from>
    <xdr:to>
      <xdr:col>81</xdr:col>
      <xdr:colOff>50800</xdr:colOff>
      <xdr:row>40</xdr:row>
      <xdr:rowOff>68035</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flipV="1">
          <a:off x="14592300" y="6841127"/>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164193</xdr:rowOff>
    </xdr:from>
    <xdr:to>
      <xdr:col>72</xdr:col>
      <xdr:colOff>38100</xdr:colOff>
      <xdr:row>39</xdr:row>
      <xdr:rowOff>94343</xdr:rowOff>
    </xdr:to>
    <xdr:sp macro="" textlink="">
      <xdr:nvSpPr>
        <xdr:cNvPr id="326" name="楕円 325">
          <a:extLst>
            <a:ext uri="{FF2B5EF4-FFF2-40B4-BE49-F238E27FC236}">
              <a16:creationId xmlns:a16="http://schemas.microsoft.com/office/drawing/2014/main" id="{00000000-0008-0000-0F00-000046010000}"/>
            </a:ext>
          </a:extLst>
        </xdr:cNvPr>
        <xdr:cNvSpPr/>
      </xdr:nvSpPr>
      <xdr:spPr>
        <a:xfrm>
          <a:off x="13652500" y="667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43543</xdr:rowOff>
    </xdr:from>
    <xdr:to>
      <xdr:col>76</xdr:col>
      <xdr:colOff>114300</xdr:colOff>
      <xdr:row>40</xdr:row>
      <xdr:rowOff>68035</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13703300" y="6730093"/>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109237</xdr:rowOff>
    </xdr:from>
    <xdr:ext cx="405111" cy="259045"/>
    <xdr:sp macro="" textlink="">
      <xdr:nvSpPr>
        <xdr:cNvPr id="328" name="n_1aveValue【一般廃棄物処理施設】&#10;有形固定資産減価償却率">
          <a:extLst>
            <a:ext uri="{FF2B5EF4-FFF2-40B4-BE49-F238E27FC236}">
              <a16:creationId xmlns:a16="http://schemas.microsoft.com/office/drawing/2014/main" id="{00000000-0008-0000-0F00-000048010000}"/>
            </a:ext>
          </a:extLst>
        </xdr:cNvPr>
        <xdr:cNvSpPr txBox="1"/>
      </xdr:nvSpPr>
      <xdr:spPr>
        <a:xfrm>
          <a:off x="15266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110870</xdr:rowOff>
    </xdr:from>
    <xdr:ext cx="405111" cy="259045"/>
    <xdr:sp macro="" textlink="">
      <xdr:nvSpPr>
        <xdr:cNvPr id="329" name="n_2aveValue【一般廃棄物処理施設】&#10;有形固定資産減価償却率">
          <a:extLst>
            <a:ext uri="{FF2B5EF4-FFF2-40B4-BE49-F238E27FC236}">
              <a16:creationId xmlns:a16="http://schemas.microsoft.com/office/drawing/2014/main" id="{00000000-0008-0000-0F00-000049010000}"/>
            </a:ext>
          </a:extLst>
        </xdr:cNvPr>
        <xdr:cNvSpPr txBox="1"/>
      </xdr:nvSpPr>
      <xdr:spPr>
        <a:xfrm>
          <a:off x="14389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68416</xdr:rowOff>
    </xdr:from>
    <xdr:ext cx="405111" cy="259045"/>
    <xdr:sp macro="" textlink="">
      <xdr:nvSpPr>
        <xdr:cNvPr id="330" name="n_3aveValue【一般廃棄物処理施設】&#10;有形固定資産減価償却率">
          <a:extLst>
            <a:ext uri="{FF2B5EF4-FFF2-40B4-BE49-F238E27FC236}">
              <a16:creationId xmlns:a16="http://schemas.microsoft.com/office/drawing/2014/main" id="{00000000-0008-0000-0F00-00004A010000}"/>
            </a:ext>
          </a:extLst>
        </xdr:cNvPr>
        <xdr:cNvSpPr txBox="1"/>
      </xdr:nvSpPr>
      <xdr:spPr>
        <a:xfrm>
          <a:off x="13500744" y="624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331" name="n_4aveValue【一般廃棄物処理施設】&#10;有形固定資産減価償却率">
          <a:extLst>
            <a:ext uri="{FF2B5EF4-FFF2-40B4-BE49-F238E27FC236}">
              <a16:creationId xmlns:a16="http://schemas.microsoft.com/office/drawing/2014/main" id="{00000000-0008-0000-0F00-00004B010000}"/>
            </a:ext>
          </a:extLst>
        </xdr:cNvPr>
        <xdr:cNvSpPr txBox="1"/>
      </xdr:nvSpPr>
      <xdr:spPr>
        <a:xfrm>
          <a:off x="12611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25054</xdr:rowOff>
    </xdr:from>
    <xdr:ext cx="405111" cy="259045"/>
    <xdr:sp macro="" textlink="">
      <xdr:nvSpPr>
        <xdr:cNvPr id="332" name="n_1mainValue【一般廃棄物処理施設】&#10;有形固定資産減価償却率">
          <a:extLst>
            <a:ext uri="{FF2B5EF4-FFF2-40B4-BE49-F238E27FC236}">
              <a16:creationId xmlns:a16="http://schemas.microsoft.com/office/drawing/2014/main" id="{00000000-0008-0000-0F00-00004C010000}"/>
            </a:ext>
          </a:extLst>
        </xdr:cNvPr>
        <xdr:cNvSpPr txBox="1"/>
      </xdr:nvSpPr>
      <xdr:spPr>
        <a:xfrm>
          <a:off x="15266044" y="688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109962</xdr:rowOff>
    </xdr:from>
    <xdr:ext cx="405111" cy="259045"/>
    <xdr:sp macro="" textlink="">
      <xdr:nvSpPr>
        <xdr:cNvPr id="333" name="n_2mainValue【一般廃棄物処理施設】&#10;有形固定資産減価償却率">
          <a:extLst>
            <a:ext uri="{FF2B5EF4-FFF2-40B4-BE49-F238E27FC236}">
              <a16:creationId xmlns:a16="http://schemas.microsoft.com/office/drawing/2014/main" id="{00000000-0008-0000-0F00-00004D010000}"/>
            </a:ext>
          </a:extLst>
        </xdr:cNvPr>
        <xdr:cNvSpPr txBox="1"/>
      </xdr:nvSpPr>
      <xdr:spPr>
        <a:xfrm>
          <a:off x="14389744" y="696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85470</xdr:rowOff>
    </xdr:from>
    <xdr:ext cx="405111" cy="259045"/>
    <xdr:sp macro="" textlink="">
      <xdr:nvSpPr>
        <xdr:cNvPr id="334" name="n_3mainValue【一般廃棄物処理施設】&#10;有形固定資産減価償却率">
          <a:extLst>
            <a:ext uri="{FF2B5EF4-FFF2-40B4-BE49-F238E27FC236}">
              <a16:creationId xmlns:a16="http://schemas.microsoft.com/office/drawing/2014/main" id="{00000000-0008-0000-0F00-00004E010000}"/>
            </a:ext>
          </a:extLst>
        </xdr:cNvPr>
        <xdr:cNvSpPr txBox="1"/>
      </xdr:nvSpPr>
      <xdr:spPr>
        <a:xfrm>
          <a:off x="13500744" y="677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5" name="正方形/長方形 334">
          <a:extLst>
            <a:ext uri="{FF2B5EF4-FFF2-40B4-BE49-F238E27FC236}">
              <a16:creationId xmlns:a16="http://schemas.microsoft.com/office/drawing/2014/main" id="{00000000-0008-0000-0F00-00004F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6" name="正方形/長方形 335">
          <a:extLst>
            <a:ext uri="{FF2B5EF4-FFF2-40B4-BE49-F238E27FC236}">
              <a16:creationId xmlns:a16="http://schemas.microsoft.com/office/drawing/2014/main" id="{00000000-0008-0000-0F00-000050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7" name="正方形/長方形 336">
          <a:extLst>
            <a:ext uri="{FF2B5EF4-FFF2-40B4-BE49-F238E27FC236}">
              <a16:creationId xmlns:a16="http://schemas.microsoft.com/office/drawing/2014/main" id="{00000000-0008-0000-0F00-000051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8" name="正方形/長方形 337">
          <a:extLst>
            <a:ext uri="{FF2B5EF4-FFF2-40B4-BE49-F238E27FC236}">
              <a16:creationId xmlns:a16="http://schemas.microsoft.com/office/drawing/2014/main" id="{00000000-0008-0000-0F00-000052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9" name="正方形/長方形 338">
          <a:extLst>
            <a:ext uri="{FF2B5EF4-FFF2-40B4-BE49-F238E27FC236}">
              <a16:creationId xmlns:a16="http://schemas.microsoft.com/office/drawing/2014/main" id="{00000000-0008-0000-0F00-000053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0" name="正方形/長方形 339">
          <a:extLst>
            <a:ext uri="{FF2B5EF4-FFF2-40B4-BE49-F238E27FC236}">
              <a16:creationId xmlns:a16="http://schemas.microsoft.com/office/drawing/2014/main" id="{00000000-0008-0000-0F00-000054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1" name="正方形/長方形 340">
          <a:extLst>
            <a:ext uri="{FF2B5EF4-FFF2-40B4-BE49-F238E27FC236}">
              <a16:creationId xmlns:a16="http://schemas.microsoft.com/office/drawing/2014/main" id="{00000000-0008-0000-0F00-000055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2" name="正方形/長方形 341">
          <a:extLst>
            <a:ext uri="{FF2B5EF4-FFF2-40B4-BE49-F238E27FC236}">
              <a16:creationId xmlns:a16="http://schemas.microsoft.com/office/drawing/2014/main" id="{00000000-0008-0000-0F00-000056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7" name="直線コネクタ 356">
          <a:extLst>
            <a:ext uri="{FF2B5EF4-FFF2-40B4-BE49-F238E27FC236}">
              <a16:creationId xmlns:a16="http://schemas.microsoft.com/office/drawing/2014/main" id="{00000000-0008-0000-0F00-000065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9" name="【一般廃棄物処理施設】&#10;一人当たり有形固定資産（償却資産）額グラフ枠">
          <a:extLst>
            <a:ext uri="{FF2B5EF4-FFF2-40B4-BE49-F238E27FC236}">
              <a16:creationId xmlns:a16="http://schemas.microsoft.com/office/drawing/2014/main" id="{00000000-0008-0000-0F00-000067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13521</xdr:rowOff>
    </xdr:from>
    <xdr:to>
      <xdr:col>116</xdr:col>
      <xdr:colOff>62864</xdr:colOff>
      <xdr:row>42</xdr:row>
      <xdr:rowOff>66912</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flipV="1">
          <a:off x="22160864" y="5671371"/>
          <a:ext cx="0" cy="1596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70739</xdr:rowOff>
    </xdr:from>
    <xdr:ext cx="469744" cy="259045"/>
    <xdr:sp macro="" textlink="">
      <xdr:nvSpPr>
        <xdr:cNvPr id="361" name="【一般廃棄物処理施設】&#10;一人当たり有形固定資産（償却資産）額最小値テキスト">
          <a:extLst>
            <a:ext uri="{FF2B5EF4-FFF2-40B4-BE49-F238E27FC236}">
              <a16:creationId xmlns:a16="http://schemas.microsoft.com/office/drawing/2014/main" id="{00000000-0008-0000-0F00-000069010000}"/>
            </a:ext>
          </a:extLst>
        </xdr:cNvPr>
        <xdr:cNvSpPr txBox="1"/>
      </xdr:nvSpPr>
      <xdr:spPr>
        <a:xfrm>
          <a:off x="22199600" y="727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66912</xdr:rowOff>
    </xdr:from>
    <xdr:to>
      <xdr:col>116</xdr:col>
      <xdr:colOff>152400</xdr:colOff>
      <xdr:row>42</xdr:row>
      <xdr:rowOff>66912</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22072600" y="726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131648</xdr:rowOff>
    </xdr:from>
    <xdr:ext cx="599010" cy="259045"/>
    <xdr:sp macro="" textlink="">
      <xdr:nvSpPr>
        <xdr:cNvPr id="363" name="【一般廃棄物処理施設】&#10;一人当たり有形固定資産（償却資産）額最大値テキスト">
          <a:extLst>
            <a:ext uri="{FF2B5EF4-FFF2-40B4-BE49-F238E27FC236}">
              <a16:creationId xmlns:a16="http://schemas.microsoft.com/office/drawing/2014/main" id="{00000000-0008-0000-0F00-00006B010000}"/>
            </a:ext>
          </a:extLst>
        </xdr:cNvPr>
        <xdr:cNvSpPr txBox="1"/>
      </xdr:nvSpPr>
      <xdr:spPr>
        <a:xfrm>
          <a:off x="22199600" y="544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13521</xdr:rowOff>
    </xdr:from>
    <xdr:to>
      <xdr:col>116</xdr:col>
      <xdr:colOff>152400</xdr:colOff>
      <xdr:row>33</xdr:row>
      <xdr:rowOff>13521</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22072600" y="56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32576</xdr:rowOff>
    </xdr:from>
    <xdr:ext cx="599010" cy="259045"/>
    <xdr:sp macro="" textlink="">
      <xdr:nvSpPr>
        <xdr:cNvPr id="365" name="【一般廃棄物処理施設】&#10;一人当たり有形固定資産（償却資産）額平均値テキスト">
          <a:extLst>
            <a:ext uri="{FF2B5EF4-FFF2-40B4-BE49-F238E27FC236}">
              <a16:creationId xmlns:a16="http://schemas.microsoft.com/office/drawing/2014/main" id="{00000000-0008-0000-0F00-00006D010000}"/>
            </a:ext>
          </a:extLst>
        </xdr:cNvPr>
        <xdr:cNvSpPr txBox="1"/>
      </xdr:nvSpPr>
      <xdr:spPr>
        <a:xfrm>
          <a:off x="22199600" y="6547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9699</xdr:rowOff>
    </xdr:from>
    <xdr:to>
      <xdr:col>116</xdr:col>
      <xdr:colOff>114300</xdr:colOff>
      <xdr:row>39</xdr:row>
      <xdr:rowOff>111299</xdr:rowOff>
    </xdr:to>
    <xdr:sp macro="" textlink="">
      <xdr:nvSpPr>
        <xdr:cNvPr id="366" name="フローチャート: 判断 365">
          <a:extLst>
            <a:ext uri="{FF2B5EF4-FFF2-40B4-BE49-F238E27FC236}">
              <a16:creationId xmlns:a16="http://schemas.microsoft.com/office/drawing/2014/main" id="{00000000-0008-0000-0F00-00006E010000}"/>
            </a:ext>
          </a:extLst>
        </xdr:cNvPr>
        <xdr:cNvSpPr/>
      </xdr:nvSpPr>
      <xdr:spPr>
        <a:xfrm>
          <a:off x="22110700" y="66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10717</xdr:rowOff>
    </xdr:from>
    <xdr:to>
      <xdr:col>112</xdr:col>
      <xdr:colOff>38100</xdr:colOff>
      <xdr:row>39</xdr:row>
      <xdr:rowOff>112317</xdr:rowOff>
    </xdr:to>
    <xdr:sp macro="" textlink="">
      <xdr:nvSpPr>
        <xdr:cNvPr id="367" name="フローチャート: 判断 366">
          <a:extLst>
            <a:ext uri="{FF2B5EF4-FFF2-40B4-BE49-F238E27FC236}">
              <a16:creationId xmlns:a16="http://schemas.microsoft.com/office/drawing/2014/main" id="{00000000-0008-0000-0F00-00006F010000}"/>
            </a:ext>
          </a:extLst>
        </xdr:cNvPr>
        <xdr:cNvSpPr/>
      </xdr:nvSpPr>
      <xdr:spPr>
        <a:xfrm>
          <a:off x="21272500" y="669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79670</xdr:rowOff>
    </xdr:from>
    <xdr:to>
      <xdr:col>107</xdr:col>
      <xdr:colOff>101600</xdr:colOff>
      <xdr:row>40</xdr:row>
      <xdr:rowOff>9820</xdr:rowOff>
    </xdr:to>
    <xdr:sp macro="" textlink="">
      <xdr:nvSpPr>
        <xdr:cNvPr id="368" name="フローチャート: 判断 367">
          <a:extLst>
            <a:ext uri="{FF2B5EF4-FFF2-40B4-BE49-F238E27FC236}">
              <a16:creationId xmlns:a16="http://schemas.microsoft.com/office/drawing/2014/main" id="{00000000-0008-0000-0F00-000070010000}"/>
            </a:ext>
          </a:extLst>
        </xdr:cNvPr>
        <xdr:cNvSpPr/>
      </xdr:nvSpPr>
      <xdr:spPr>
        <a:xfrm>
          <a:off x="20383500" y="676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33649</xdr:rowOff>
    </xdr:from>
    <xdr:to>
      <xdr:col>102</xdr:col>
      <xdr:colOff>165100</xdr:colOff>
      <xdr:row>39</xdr:row>
      <xdr:rowOff>135249</xdr:rowOff>
    </xdr:to>
    <xdr:sp macro="" textlink="">
      <xdr:nvSpPr>
        <xdr:cNvPr id="369" name="フローチャート: 判断 368">
          <a:extLst>
            <a:ext uri="{FF2B5EF4-FFF2-40B4-BE49-F238E27FC236}">
              <a16:creationId xmlns:a16="http://schemas.microsoft.com/office/drawing/2014/main" id="{00000000-0008-0000-0F00-000071010000}"/>
            </a:ext>
          </a:extLst>
        </xdr:cNvPr>
        <xdr:cNvSpPr/>
      </xdr:nvSpPr>
      <xdr:spPr>
        <a:xfrm>
          <a:off x="19494500" y="67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131526</xdr:rowOff>
    </xdr:from>
    <xdr:to>
      <xdr:col>98</xdr:col>
      <xdr:colOff>38100</xdr:colOff>
      <xdr:row>40</xdr:row>
      <xdr:rowOff>61676</xdr:rowOff>
    </xdr:to>
    <xdr:sp macro="" textlink="">
      <xdr:nvSpPr>
        <xdr:cNvPr id="370" name="フローチャート: 判断 369">
          <a:extLst>
            <a:ext uri="{FF2B5EF4-FFF2-40B4-BE49-F238E27FC236}">
              <a16:creationId xmlns:a16="http://schemas.microsoft.com/office/drawing/2014/main" id="{00000000-0008-0000-0F00-000072010000}"/>
            </a:ext>
          </a:extLst>
        </xdr:cNvPr>
        <xdr:cNvSpPr/>
      </xdr:nvSpPr>
      <xdr:spPr>
        <a:xfrm>
          <a:off x="18605500" y="681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00000000-0008-0000-0F00-000074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10205</xdr:rowOff>
    </xdr:from>
    <xdr:to>
      <xdr:col>116</xdr:col>
      <xdr:colOff>114300</xdr:colOff>
      <xdr:row>41</xdr:row>
      <xdr:rowOff>111805</xdr:rowOff>
    </xdr:to>
    <xdr:sp macro="" textlink="">
      <xdr:nvSpPr>
        <xdr:cNvPr id="376" name="楕円 375">
          <a:extLst>
            <a:ext uri="{FF2B5EF4-FFF2-40B4-BE49-F238E27FC236}">
              <a16:creationId xmlns:a16="http://schemas.microsoft.com/office/drawing/2014/main" id="{00000000-0008-0000-0F00-000078010000}"/>
            </a:ext>
          </a:extLst>
        </xdr:cNvPr>
        <xdr:cNvSpPr/>
      </xdr:nvSpPr>
      <xdr:spPr>
        <a:xfrm>
          <a:off x="22110700" y="703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160082</xdr:rowOff>
    </xdr:from>
    <xdr:ext cx="534377" cy="259045"/>
    <xdr:sp macro="" textlink="">
      <xdr:nvSpPr>
        <xdr:cNvPr id="377" name="【一般廃棄物処理施設】&#10;一人当たり有形固定資産（償却資産）額該当値テキスト">
          <a:extLst>
            <a:ext uri="{FF2B5EF4-FFF2-40B4-BE49-F238E27FC236}">
              <a16:creationId xmlns:a16="http://schemas.microsoft.com/office/drawing/2014/main" id="{00000000-0008-0000-0F00-000079010000}"/>
            </a:ext>
          </a:extLst>
        </xdr:cNvPr>
        <xdr:cNvSpPr txBox="1"/>
      </xdr:nvSpPr>
      <xdr:spPr>
        <a:xfrm>
          <a:off x="22199600" y="701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14558</xdr:rowOff>
    </xdr:from>
    <xdr:to>
      <xdr:col>112</xdr:col>
      <xdr:colOff>38100</xdr:colOff>
      <xdr:row>41</xdr:row>
      <xdr:rowOff>116158</xdr:rowOff>
    </xdr:to>
    <xdr:sp macro="" textlink="">
      <xdr:nvSpPr>
        <xdr:cNvPr id="378" name="楕円 377">
          <a:extLst>
            <a:ext uri="{FF2B5EF4-FFF2-40B4-BE49-F238E27FC236}">
              <a16:creationId xmlns:a16="http://schemas.microsoft.com/office/drawing/2014/main" id="{00000000-0008-0000-0F00-00007A010000}"/>
            </a:ext>
          </a:extLst>
        </xdr:cNvPr>
        <xdr:cNvSpPr/>
      </xdr:nvSpPr>
      <xdr:spPr>
        <a:xfrm>
          <a:off x="21272500" y="704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61005</xdr:rowOff>
    </xdr:from>
    <xdr:to>
      <xdr:col>116</xdr:col>
      <xdr:colOff>63500</xdr:colOff>
      <xdr:row>41</xdr:row>
      <xdr:rowOff>65358</xdr:rowOff>
    </xdr:to>
    <xdr:cxnSp macro="">
      <xdr:nvCxnSpPr>
        <xdr:cNvPr id="379" name="直線コネクタ 378">
          <a:extLst>
            <a:ext uri="{FF2B5EF4-FFF2-40B4-BE49-F238E27FC236}">
              <a16:creationId xmlns:a16="http://schemas.microsoft.com/office/drawing/2014/main" id="{00000000-0008-0000-0F00-00007B010000}"/>
            </a:ext>
          </a:extLst>
        </xdr:cNvPr>
        <xdr:cNvCxnSpPr/>
      </xdr:nvCxnSpPr>
      <xdr:spPr>
        <a:xfrm flipV="1">
          <a:off x="21323300" y="7090455"/>
          <a:ext cx="838200" cy="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164418</xdr:rowOff>
    </xdr:from>
    <xdr:to>
      <xdr:col>107</xdr:col>
      <xdr:colOff>101600</xdr:colOff>
      <xdr:row>41</xdr:row>
      <xdr:rowOff>94568</xdr:rowOff>
    </xdr:to>
    <xdr:sp macro="" textlink="">
      <xdr:nvSpPr>
        <xdr:cNvPr id="380" name="楕円 379">
          <a:extLst>
            <a:ext uri="{FF2B5EF4-FFF2-40B4-BE49-F238E27FC236}">
              <a16:creationId xmlns:a16="http://schemas.microsoft.com/office/drawing/2014/main" id="{00000000-0008-0000-0F00-00007C010000}"/>
            </a:ext>
          </a:extLst>
        </xdr:cNvPr>
        <xdr:cNvSpPr/>
      </xdr:nvSpPr>
      <xdr:spPr>
        <a:xfrm>
          <a:off x="20383500" y="702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43768</xdr:rowOff>
    </xdr:from>
    <xdr:to>
      <xdr:col>111</xdr:col>
      <xdr:colOff>177800</xdr:colOff>
      <xdr:row>41</xdr:row>
      <xdr:rowOff>65358</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a:off x="20434300" y="7073218"/>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145477</xdr:rowOff>
    </xdr:from>
    <xdr:to>
      <xdr:col>102</xdr:col>
      <xdr:colOff>165100</xdr:colOff>
      <xdr:row>42</xdr:row>
      <xdr:rowOff>75627</xdr:rowOff>
    </xdr:to>
    <xdr:sp macro="" textlink="">
      <xdr:nvSpPr>
        <xdr:cNvPr id="382" name="楕円 381">
          <a:extLst>
            <a:ext uri="{FF2B5EF4-FFF2-40B4-BE49-F238E27FC236}">
              <a16:creationId xmlns:a16="http://schemas.microsoft.com/office/drawing/2014/main" id="{00000000-0008-0000-0F00-00007E010000}"/>
            </a:ext>
          </a:extLst>
        </xdr:cNvPr>
        <xdr:cNvSpPr/>
      </xdr:nvSpPr>
      <xdr:spPr>
        <a:xfrm>
          <a:off x="19494500" y="717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43768</xdr:rowOff>
    </xdr:from>
    <xdr:to>
      <xdr:col>107</xdr:col>
      <xdr:colOff>50800</xdr:colOff>
      <xdr:row>42</xdr:row>
      <xdr:rowOff>24827</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flipV="1">
          <a:off x="19545300" y="7073218"/>
          <a:ext cx="889000" cy="15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128844</xdr:rowOff>
    </xdr:from>
    <xdr:ext cx="599010" cy="259045"/>
    <xdr:sp macro="" textlink="">
      <xdr:nvSpPr>
        <xdr:cNvPr id="384" name="n_1aveValue【一般廃棄物処理施設】&#10;一人当たり有形固定資産（償却資産）額">
          <a:extLst>
            <a:ext uri="{FF2B5EF4-FFF2-40B4-BE49-F238E27FC236}">
              <a16:creationId xmlns:a16="http://schemas.microsoft.com/office/drawing/2014/main" id="{00000000-0008-0000-0F00-000080010000}"/>
            </a:ext>
          </a:extLst>
        </xdr:cNvPr>
        <xdr:cNvSpPr txBox="1"/>
      </xdr:nvSpPr>
      <xdr:spPr>
        <a:xfrm>
          <a:off x="21011095" y="647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26347</xdr:rowOff>
    </xdr:from>
    <xdr:ext cx="599010" cy="259045"/>
    <xdr:sp macro="" textlink="">
      <xdr:nvSpPr>
        <xdr:cNvPr id="385" name="n_2aveValue【一般廃棄物処理施設】&#10;一人当たり有形固定資産（償却資産）額">
          <a:extLst>
            <a:ext uri="{FF2B5EF4-FFF2-40B4-BE49-F238E27FC236}">
              <a16:creationId xmlns:a16="http://schemas.microsoft.com/office/drawing/2014/main" id="{00000000-0008-0000-0F00-000081010000}"/>
            </a:ext>
          </a:extLst>
        </xdr:cNvPr>
        <xdr:cNvSpPr txBox="1"/>
      </xdr:nvSpPr>
      <xdr:spPr>
        <a:xfrm>
          <a:off x="20134795" y="654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151776</xdr:rowOff>
    </xdr:from>
    <xdr:ext cx="599010" cy="259045"/>
    <xdr:sp macro="" textlink="">
      <xdr:nvSpPr>
        <xdr:cNvPr id="386" name="n_3aveValue【一般廃棄物処理施設】&#10;一人当たり有形固定資産（償却資産）額">
          <a:extLst>
            <a:ext uri="{FF2B5EF4-FFF2-40B4-BE49-F238E27FC236}">
              <a16:creationId xmlns:a16="http://schemas.microsoft.com/office/drawing/2014/main" id="{00000000-0008-0000-0F00-000082010000}"/>
            </a:ext>
          </a:extLst>
        </xdr:cNvPr>
        <xdr:cNvSpPr txBox="1"/>
      </xdr:nvSpPr>
      <xdr:spPr>
        <a:xfrm>
          <a:off x="19245795" y="649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78203</xdr:rowOff>
    </xdr:from>
    <xdr:ext cx="599010" cy="259045"/>
    <xdr:sp macro="" textlink="">
      <xdr:nvSpPr>
        <xdr:cNvPr id="387" name="n_4aveValue【一般廃棄物処理施設】&#10;一人当たり有形固定資産（償却資産）額">
          <a:extLst>
            <a:ext uri="{FF2B5EF4-FFF2-40B4-BE49-F238E27FC236}">
              <a16:creationId xmlns:a16="http://schemas.microsoft.com/office/drawing/2014/main" id="{00000000-0008-0000-0F00-000083010000}"/>
            </a:ext>
          </a:extLst>
        </xdr:cNvPr>
        <xdr:cNvSpPr txBox="1"/>
      </xdr:nvSpPr>
      <xdr:spPr>
        <a:xfrm>
          <a:off x="18356795" y="659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107285</xdr:rowOff>
    </xdr:from>
    <xdr:ext cx="534377" cy="259045"/>
    <xdr:sp macro="" textlink="">
      <xdr:nvSpPr>
        <xdr:cNvPr id="388" name="n_1mainValue【一般廃棄物処理施設】&#10;一人当たり有形固定資産（償却資産）額">
          <a:extLst>
            <a:ext uri="{FF2B5EF4-FFF2-40B4-BE49-F238E27FC236}">
              <a16:creationId xmlns:a16="http://schemas.microsoft.com/office/drawing/2014/main" id="{00000000-0008-0000-0F00-000084010000}"/>
            </a:ext>
          </a:extLst>
        </xdr:cNvPr>
        <xdr:cNvSpPr txBox="1"/>
      </xdr:nvSpPr>
      <xdr:spPr>
        <a:xfrm>
          <a:off x="21043411" y="713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85695</xdr:rowOff>
    </xdr:from>
    <xdr:ext cx="534377" cy="259045"/>
    <xdr:sp macro="" textlink="">
      <xdr:nvSpPr>
        <xdr:cNvPr id="389" name="n_2mainValue【一般廃棄物処理施設】&#10;一人当たり有形固定資産（償却資産）額">
          <a:extLst>
            <a:ext uri="{FF2B5EF4-FFF2-40B4-BE49-F238E27FC236}">
              <a16:creationId xmlns:a16="http://schemas.microsoft.com/office/drawing/2014/main" id="{00000000-0008-0000-0F00-000085010000}"/>
            </a:ext>
          </a:extLst>
        </xdr:cNvPr>
        <xdr:cNvSpPr txBox="1"/>
      </xdr:nvSpPr>
      <xdr:spPr>
        <a:xfrm>
          <a:off x="20167111" y="711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66754</xdr:rowOff>
    </xdr:from>
    <xdr:ext cx="534377" cy="259045"/>
    <xdr:sp macro="" textlink="">
      <xdr:nvSpPr>
        <xdr:cNvPr id="390" name="n_3mainValue【一般廃棄物処理施設】&#10;一人当たり有形固定資産（償却資産）額">
          <a:extLst>
            <a:ext uri="{FF2B5EF4-FFF2-40B4-BE49-F238E27FC236}">
              <a16:creationId xmlns:a16="http://schemas.microsoft.com/office/drawing/2014/main" id="{00000000-0008-0000-0F00-000086010000}"/>
            </a:ext>
          </a:extLst>
        </xdr:cNvPr>
        <xdr:cNvSpPr txBox="1"/>
      </xdr:nvSpPr>
      <xdr:spPr>
        <a:xfrm>
          <a:off x="19278111" y="726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5" name="【保健センター・保健所】&#10;有形固定資産減価償却率グラフ枠">
          <a:extLst>
            <a:ext uri="{FF2B5EF4-FFF2-40B4-BE49-F238E27FC236}">
              <a16:creationId xmlns:a16="http://schemas.microsoft.com/office/drawing/2014/main" id="{00000000-0008-0000-0F00-00009F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17" name="【保健センター・保健所】&#10;有形固定資産減価償却率最小値テキスト">
          <a:extLst>
            <a:ext uri="{FF2B5EF4-FFF2-40B4-BE49-F238E27FC236}">
              <a16:creationId xmlns:a16="http://schemas.microsoft.com/office/drawing/2014/main" id="{00000000-0008-0000-0F00-0000A101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419" name="【保健センター・保健所】&#10;有形固定資産減価償却率最大値テキスト">
          <a:extLst>
            <a:ext uri="{FF2B5EF4-FFF2-40B4-BE49-F238E27FC236}">
              <a16:creationId xmlns:a16="http://schemas.microsoft.com/office/drawing/2014/main" id="{00000000-0008-0000-0F00-0000A3010000}"/>
            </a:ext>
          </a:extLst>
        </xdr:cNvPr>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58255</xdr:rowOff>
    </xdr:from>
    <xdr:ext cx="405111" cy="259045"/>
    <xdr:sp macro="" textlink="">
      <xdr:nvSpPr>
        <xdr:cNvPr id="421" name="【保健センター・保健所】&#10;有形固定資産減価償却率平均値テキスト">
          <a:extLst>
            <a:ext uri="{FF2B5EF4-FFF2-40B4-BE49-F238E27FC236}">
              <a16:creationId xmlns:a16="http://schemas.microsoft.com/office/drawing/2014/main" id="{00000000-0008-0000-0F00-0000A5010000}"/>
            </a:ext>
          </a:extLst>
        </xdr:cNvPr>
        <xdr:cNvSpPr txBox="1"/>
      </xdr:nvSpPr>
      <xdr:spPr>
        <a:xfrm>
          <a:off x="16357600" y="10173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79828</xdr:rowOff>
    </xdr:from>
    <xdr:to>
      <xdr:col>85</xdr:col>
      <xdr:colOff>177800</xdr:colOff>
      <xdr:row>60</xdr:row>
      <xdr:rowOff>9978</xdr:rowOff>
    </xdr:to>
    <xdr:sp macro="" textlink="">
      <xdr:nvSpPr>
        <xdr:cNvPr id="422" name="フローチャート: 判断 421">
          <a:extLst>
            <a:ext uri="{FF2B5EF4-FFF2-40B4-BE49-F238E27FC236}">
              <a16:creationId xmlns:a16="http://schemas.microsoft.com/office/drawing/2014/main" id="{00000000-0008-0000-0F00-0000A6010000}"/>
            </a:ext>
          </a:extLst>
        </xdr:cNvPr>
        <xdr:cNvSpPr/>
      </xdr:nvSpPr>
      <xdr:spPr>
        <a:xfrm>
          <a:off x="16268700" y="1019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23" name="フローチャート: 判断 422">
          <a:extLst>
            <a:ext uri="{FF2B5EF4-FFF2-40B4-BE49-F238E27FC236}">
              <a16:creationId xmlns:a16="http://schemas.microsoft.com/office/drawing/2014/main" id="{00000000-0008-0000-0F00-0000A7010000}"/>
            </a:ext>
          </a:extLst>
        </xdr:cNvPr>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37374</xdr:rowOff>
    </xdr:from>
    <xdr:to>
      <xdr:col>76</xdr:col>
      <xdr:colOff>165100</xdr:colOff>
      <xdr:row>59</xdr:row>
      <xdr:rowOff>138974</xdr:rowOff>
    </xdr:to>
    <xdr:sp macro="" textlink="">
      <xdr:nvSpPr>
        <xdr:cNvPr id="424" name="フローチャート: 判断 423">
          <a:extLst>
            <a:ext uri="{FF2B5EF4-FFF2-40B4-BE49-F238E27FC236}">
              <a16:creationId xmlns:a16="http://schemas.microsoft.com/office/drawing/2014/main" id="{00000000-0008-0000-0F00-0000A8010000}"/>
            </a:ext>
          </a:extLst>
        </xdr:cNvPr>
        <xdr:cNvSpPr/>
      </xdr:nvSpPr>
      <xdr:spPr>
        <a:xfrm>
          <a:off x="14541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425" name="フローチャート: 判断 424">
          <a:extLst>
            <a:ext uri="{FF2B5EF4-FFF2-40B4-BE49-F238E27FC236}">
              <a16:creationId xmlns:a16="http://schemas.microsoft.com/office/drawing/2014/main" id="{00000000-0008-0000-0F00-0000A9010000}"/>
            </a:ext>
          </a:extLst>
        </xdr:cNvPr>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43906</xdr:rowOff>
    </xdr:from>
    <xdr:to>
      <xdr:col>67</xdr:col>
      <xdr:colOff>101600</xdr:colOff>
      <xdr:row>59</xdr:row>
      <xdr:rowOff>145506</xdr:rowOff>
    </xdr:to>
    <xdr:sp macro="" textlink="">
      <xdr:nvSpPr>
        <xdr:cNvPr id="426" name="フローチャート: 判断 425">
          <a:extLst>
            <a:ext uri="{FF2B5EF4-FFF2-40B4-BE49-F238E27FC236}">
              <a16:creationId xmlns:a16="http://schemas.microsoft.com/office/drawing/2014/main" id="{00000000-0008-0000-0F00-0000AA010000}"/>
            </a:ext>
          </a:extLst>
        </xdr:cNvPr>
        <xdr:cNvSpPr/>
      </xdr:nvSpPr>
      <xdr:spPr>
        <a:xfrm>
          <a:off x="12763500" y="101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7" name="テキスト ボックス 426">
          <a:extLst>
            <a:ext uri="{FF2B5EF4-FFF2-40B4-BE49-F238E27FC236}">
              <a16:creationId xmlns:a16="http://schemas.microsoft.com/office/drawing/2014/main" id="{00000000-0008-0000-0F00-0000AB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53703</xdr:rowOff>
    </xdr:from>
    <xdr:to>
      <xdr:col>85</xdr:col>
      <xdr:colOff>177800</xdr:colOff>
      <xdr:row>58</xdr:row>
      <xdr:rowOff>155303</xdr:rowOff>
    </xdr:to>
    <xdr:sp macro="" textlink="">
      <xdr:nvSpPr>
        <xdr:cNvPr id="432" name="楕円 431">
          <a:extLst>
            <a:ext uri="{FF2B5EF4-FFF2-40B4-BE49-F238E27FC236}">
              <a16:creationId xmlns:a16="http://schemas.microsoft.com/office/drawing/2014/main" id="{00000000-0008-0000-0F00-0000B0010000}"/>
            </a:ext>
          </a:extLst>
        </xdr:cNvPr>
        <xdr:cNvSpPr/>
      </xdr:nvSpPr>
      <xdr:spPr>
        <a:xfrm>
          <a:off x="16268700" y="999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76580</xdr:rowOff>
    </xdr:from>
    <xdr:ext cx="405111" cy="259045"/>
    <xdr:sp macro="" textlink="">
      <xdr:nvSpPr>
        <xdr:cNvPr id="433" name="【保健センター・保健所】&#10;有形固定資産減価償却率該当値テキスト">
          <a:extLst>
            <a:ext uri="{FF2B5EF4-FFF2-40B4-BE49-F238E27FC236}">
              <a16:creationId xmlns:a16="http://schemas.microsoft.com/office/drawing/2014/main" id="{00000000-0008-0000-0F00-0000B1010000}"/>
            </a:ext>
          </a:extLst>
        </xdr:cNvPr>
        <xdr:cNvSpPr txBox="1"/>
      </xdr:nvSpPr>
      <xdr:spPr>
        <a:xfrm>
          <a:off x="16357600" y="9849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19413</xdr:rowOff>
    </xdr:from>
    <xdr:to>
      <xdr:col>81</xdr:col>
      <xdr:colOff>101600</xdr:colOff>
      <xdr:row>58</xdr:row>
      <xdr:rowOff>121013</xdr:rowOff>
    </xdr:to>
    <xdr:sp macro="" textlink="">
      <xdr:nvSpPr>
        <xdr:cNvPr id="434" name="楕円 433">
          <a:extLst>
            <a:ext uri="{FF2B5EF4-FFF2-40B4-BE49-F238E27FC236}">
              <a16:creationId xmlns:a16="http://schemas.microsoft.com/office/drawing/2014/main" id="{00000000-0008-0000-0F00-0000B2010000}"/>
            </a:ext>
          </a:extLst>
        </xdr:cNvPr>
        <xdr:cNvSpPr/>
      </xdr:nvSpPr>
      <xdr:spPr>
        <a:xfrm>
          <a:off x="15430500" y="996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70213</xdr:rowOff>
    </xdr:from>
    <xdr:to>
      <xdr:col>85</xdr:col>
      <xdr:colOff>127000</xdr:colOff>
      <xdr:row>58</xdr:row>
      <xdr:rowOff>104503</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a:off x="15481300" y="1001431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156573</xdr:rowOff>
    </xdr:from>
    <xdr:to>
      <xdr:col>76</xdr:col>
      <xdr:colOff>165100</xdr:colOff>
      <xdr:row>58</xdr:row>
      <xdr:rowOff>86723</xdr:rowOff>
    </xdr:to>
    <xdr:sp macro="" textlink="">
      <xdr:nvSpPr>
        <xdr:cNvPr id="436" name="楕円 435">
          <a:extLst>
            <a:ext uri="{FF2B5EF4-FFF2-40B4-BE49-F238E27FC236}">
              <a16:creationId xmlns:a16="http://schemas.microsoft.com/office/drawing/2014/main" id="{00000000-0008-0000-0F00-0000B4010000}"/>
            </a:ext>
          </a:extLst>
        </xdr:cNvPr>
        <xdr:cNvSpPr/>
      </xdr:nvSpPr>
      <xdr:spPr>
        <a:xfrm>
          <a:off x="14541500" y="99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35923</xdr:rowOff>
    </xdr:from>
    <xdr:to>
      <xdr:col>81</xdr:col>
      <xdr:colOff>50800</xdr:colOff>
      <xdr:row>58</xdr:row>
      <xdr:rowOff>70213</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14592300" y="998002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438" name="n_1aveValue【保健センター・保健所】&#10;有形固定資産減価償却率">
          <a:extLst>
            <a:ext uri="{FF2B5EF4-FFF2-40B4-BE49-F238E27FC236}">
              <a16:creationId xmlns:a16="http://schemas.microsoft.com/office/drawing/2014/main" id="{00000000-0008-0000-0F00-0000B6010000}"/>
            </a:ext>
          </a:extLst>
        </xdr:cNvPr>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130101</xdr:rowOff>
    </xdr:from>
    <xdr:ext cx="405111" cy="259045"/>
    <xdr:sp macro="" textlink="">
      <xdr:nvSpPr>
        <xdr:cNvPr id="439" name="n_2aveValue【保健センター・保健所】&#10;有形固定資産減価償却率">
          <a:extLst>
            <a:ext uri="{FF2B5EF4-FFF2-40B4-BE49-F238E27FC236}">
              <a16:creationId xmlns:a16="http://schemas.microsoft.com/office/drawing/2014/main" id="{00000000-0008-0000-0F00-0000B7010000}"/>
            </a:ext>
          </a:extLst>
        </xdr:cNvPr>
        <xdr:cNvSpPr txBox="1"/>
      </xdr:nvSpPr>
      <xdr:spPr>
        <a:xfrm>
          <a:off x="143897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440" name="n_3aveValue【保健センター・保健所】&#10;有形固定資産減価償却率">
          <a:extLst>
            <a:ext uri="{FF2B5EF4-FFF2-40B4-BE49-F238E27FC236}">
              <a16:creationId xmlns:a16="http://schemas.microsoft.com/office/drawing/2014/main" id="{00000000-0008-0000-0F00-0000B8010000}"/>
            </a:ext>
          </a:extLst>
        </xdr:cNvPr>
        <xdr:cNvSpPr txBox="1"/>
      </xdr:nvSpPr>
      <xdr:spPr>
        <a:xfrm>
          <a:off x="13500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162033</xdr:rowOff>
    </xdr:from>
    <xdr:ext cx="405111" cy="259045"/>
    <xdr:sp macro="" textlink="">
      <xdr:nvSpPr>
        <xdr:cNvPr id="441" name="n_4aveValue【保健センター・保健所】&#10;有形固定資産減価償却率">
          <a:extLst>
            <a:ext uri="{FF2B5EF4-FFF2-40B4-BE49-F238E27FC236}">
              <a16:creationId xmlns:a16="http://schemas.microsoft.com/office/drawing/2014/main" id="{00000000-0008-0000-0F00-0000B9010000}"/>
            </a:ext>
          </a:extLst>
        </xdr:cNvPr>
        <xdr:cNvSpPr txBox="1"/>
      </xdr:nvSpPr>
      <xdr:spPr>
        <a:xfrm>
          <a:off x="12611744" y="993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137540</xdr:rowOff>
    </xdr:from>
    <xdr:ext cx="405111" cy="259045"/>
    <xdr:sp macro="" textlink="">
      <xdr:nvSpPr>
        <xdr:cNvPr id="442" name="n_1mainValue【保健センター・保健所】&#10;有形固定資産減価償却率">
          <a:extLst>
            <a:ext uri="{FF2B5EF4-FFF2-40B4-BE49-F238E27FC236}">
              <a16:creationId xmlns:a16="http://schemas.microsoft.com/office/drawing/2014/main" id="{00000000-0008-0000-0F00-0000BA010000}"/>
            </a:ext>
          </a:extLst>
        </xdr:cNvPr>
        <xdr:cNvSpPr txBox="1"/>
      </xdr:nvSpPr>
      <xdr:spPr>
        <a:xfrm>
          <a:off x="15266044" y="973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103250</xdr:rowOff>
    </xdr:from>
    <xdr:ext cx="405111" cy="259045"/>
    <xdr:sp macro="" textlink="">
      <xdr:nvSpPr>
        <xdr:cNvPr id="443" name="n_2mainValue【保健センター・保健所】&#10;有形固定資産減価償却率">
          <a:extLst>
            <a:ext uri="{FF2B5EF4-FFF2-40B4-BE49-F238E27FC236}">
              <a16:creationId xmlns:a16="http://schemas.microsoft.com/office/drawing/2014/main" id="{00000000-0008-0000-0F00-0000BB010000}"/>
            </a:ext>
          </a:extLst>
        </xdr:cNvPr>
        <xdr:cNvSpPr txBox="1"/>
      </xdr:nvSpPr>
      <xdr:spPr>
        <a:xfrm>
          <a:off x="14389744" y="970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6" name="正方形/長方形 445">
          <a:extLst>
            <a:ext uri="{FF2B5EF4-FFF2-40B4-BE49-F238E27FC236}">
              <a16:creationId xmlns:a16="http://schemas.microsoft.com/office/drawing/2014/main" id="{00000000-0008-0000-0F00-0000BE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7" name="正方形/長方形 446">
          <a:extLst>
            <a:ext uri="{FF2B5EF4-FFF2-40B4-BE49-F238E27FC236}">
              <a16:creationId xmlns:a16="http://schemas.microsoft.com/office/drawing/2014/main" id="{00000000-0008-0000-0F00-0000BF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8" name="正方形/長方形 447">
          <a:extLst>
            <a:ext uri="{FF2B5EF4-FFF2-40B4-BE49-F238E27FC236}">
              <a16:creationId xmlns:a16="http://schemas.microsoft.com/office/drawing/2014/main" id="{00000000-0008-0000-0F00-0000C0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9" name="正方形/長方形 448">
          <a:extLst>
            <a:ext uri="{FF2B5EF4-FFF2-40B4-BE49-F238E27FC236}">
              <a16:creationId xmlns:a16="http://schemas.microsoft.com/office/drawing/2014/main" id="{00000000-0008-0000-0F00-0000C1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0" name="正方形/長方形 449">
          <a:extLst>
            <a:ext uri="{FF2B5EF4-FFF2-40B4-BE49-F238E27FC236}">
              <a16:creationId xmlns:a16="http://schemas.microsoft.com/office/drawing/2014/main" id="{00000000-0008-0000-0F00-0000C2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1" name="正方形/長方形 450">
          <a:extLst>
            <a:ext uri="{FF2B5EF4-FFF2-40B4-BE49-F238E27FC236}">
              <a16:creationId xmlns:a16="http://schemas.microsoft.com/office/drawing/2014/main" id="{00000000-0008-0000-0F00-0000C3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4" name="【保健センター・保健所】&#10;一人当たり面積グラフ枠">
          <a:extLst>
            <a:ext uri="{FF2B5EF4-FFF2-40B4-BE49-F238E27FC236}">
              <a16:creationId xmlns:a16="http://schemas.microsoft.com/office/drawing/2014/main" id="{00000000-0008-0000-0F00-0000D0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98298</xdr:rowOff>
    </xdr:from>
    <xdr:to>
      <xdr:col>116</xdr:col>
      <xdr:colOff>62864</xdr:colOff>
      <xdr:row>63</xdr:row>
      <xdr:rowOff>68580</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flipV="1">
          <a:off x="22160864" y="969949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466" name="【保健センター・保健所】&#10;一人当たり面積最小値テキスト">
          <a:extLst>
            <a:ext uri="{FF2B5EF4-FFF2-40B4-BE49-F238E27FC236}">
              <a16:creationId xmlns:a16="http://schemas.microsoft.com/office/drawing/2014/main" id="{00000000-0008-0000-0F00-0000D2010000}"/>
            </a:ext>
          </a:extLst>
        </xdr:cNvPr>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44975</xdr:rowOff>
    </xdr:from>
    <xdr:ext cx="469744" cy="259045"/>
    <xdr:sp macro="" textlink="">
      <xdr:nvSpPr>
        <xdr:cNvPr id="468" name="【保健センター・保健所】&#10;一人当たり面積最大値テキスト">
          <a:extLst>
            <a:ext uri="{FF2B5EF4-FFF2-40B4-BE49-F238E27FC236}">
              <a16:creationId xmlns:a16="http://schemas.microsoft.com/office/drawing/2014/main" id="{00000000-0008-0000-0F00-0000D4010000}"/>
            </a:ext>
          </a:extLst>
        </xdr:cNvPr>
        <xdr:cNvSpPr txBox="1"/>
      </xdr:nvSpPr>
      <xdr:spPr>
        <a:xfrm>
          <a:off x="22199600" y="947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98298</xdr:rowOff>
    </xdr:from>
    <xdr:to>
      <xdr:col>116</xdr:col>
      <xdr:colOff>152400</xdr:colOff>
      <xdr:row>56</xdr:row>
      <xdr:rowOff>98298</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a:off x="22072600" y="969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167657</xdr:rowOff>
    </xdr:from>
    <xdr:ext cx="469744" cy="259045"/>
    <xdr:sp macro="" textlink="">
      <xdr:nvSpPr>
        <xdr:cNvPr id="470" name="【保健センター・保健所】&#10;一人当たり面積平均値テキスト">
          <a:extLst>
            <a:ext uri="{FF2B5EF4-FFF2-40B4-BE49-F238E27FC236}">
              <a16:creationId xmlns:a16="http://schemas.microsoft.com/office/drawing/2014/main" id="{00000000-0008-0000-0F00-0000D6010000}"/>
            </a:ext>
          </a:extLst>
        </xdr:cNvPr>
        <xdr:cNvSpPr txBox="1"/>
      </xdr:nvSpPr>
      <xdr:spPr>
        <a:xfrm>
          <a:off x="22199600" y="1045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17780</xdr:rowOff>
    </xdr:from>
    <xdr:to>
      <xdr:col>116</xdr:col>
      <xdr:colOff>114300</xdr:colOff>
      <xdr:row>61</xdr:row>
      <xdr:rowOff>119380</xdr:rowOff>
    </xdr:to>
    <xdr:sp macro="" textlink="">
      <xdr:nvSpPr>
        <xdr:cNvPr id="471" name="フローチャート: 判断 470">
          <a:extLst>
            <a:ext uri="{FF2B5EF4-FFF2-40B4-BE49-F238E27FC236}">
              <a16:creationId xmlns:a16="http://schemas.microsoft.com/office/drawing/2014/main" id="{00000000-0008-0000-0F00-0000D7010000}"/>
            </a:ext>
          </a:extLst>
        </xdr:cNvPr>
        <xdr:cNvSpPr/>
      </xdr:nvSpPr>
      <xdr:spPr>
        <a:xfrm>
          <a:off x="221107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17780</xdr:rowOff>
    </xdr:from>
    <xdr:to>
      <xdr:col>112</xdr:col>
      <xdr:colOff>38100</xdr:colOff>
      <xdr:row>61</xdr:row>
      <xdr:rowOff>119380</xdr:rowOff>
    </xdr:to>
    <xdr:sp macro="" textlink="">
      <xdr:nvSpPr>
        <xdr:cNvPr id="472" name="フローチャート: 判断 471">
          <a:extLst>
            <a:ext uri="{FF2B5EF4-FFF2-40B4-BE49-F238E27FC236}">
              <a16:creationId xmlns:a16="http://schemas.microsoft.com/office/drawing/2014/main" id="{00000000-0008-0000-0F00-0000D8010000}"/>
            </a:ext>
          </a:extLst>
        </xdr:cNvPr>
        <xdr:cNvSpPr/>
      </xdr:nvSpPr>
      <xdr:spPr>
        <a:xfrm>
          <a:off x="21272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13208</xdr:rowOff>
    </xdr:from>
    <xdr:to>
      <xdr:col>107</xdr:col>
      <xdr:colOff>101600</xdr:colOff>
      <xdr:row>61</xdr:row>
      <xdr:rowOff>114808</xdr:rowOff>
    </xdr:to>
    <xdr:sp macro="" textlink="">
      <xdr:nvSpPr>
        <xdr:cNvPr id="473" name="フローチャート: 判断 472">
          <a:extLst>
            <a:ext uri="{FF2B5EF4-FFF2-40B4-BE49-F238E27FC236}">
              <a16:creationId xmlns:a16="http://schemas.microsoft.com/office/drawing/2014/main" id="{00000000-0008-0000-0F00-0000D9010000}"/>
            </a:ext>
          </a:extLst>
        </xdr:cNvPr>
        <xdr:cNvSpPr/>
      </xdr:nvSpPr>
      <xdr:spPr>
        <a:xfrm>
          <a:off x="20383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61214</xdr:rowOff>
    </xdr:from>
    <xdr:to>
      <xdr:col>102</xdr:col>
      <xdr:colOff>165100</xdr:colOff>
      <xdr:row>61</xdr:row>
      <xdr:rowOff>162814</xdr:rowOff>
    </xdr:to>
    <xdr:sp macro="" textlink="">
      <xdr:nvSpPr>
        <xdr:cNvPr id="474" name="フローチャート: 判断 473">
          <a:extLst>
            <a:ext uri="{FF2B5EF4-FFF2-40B4-BE49-F238E27FC236}">
              <a16:creationId xmlns:a16="http://schemas.microsoft.com/office/drawing/2014/main" id="{00000000-0008-0000-0F00-0000DA010000}"/>
            </a:ext>
          </a:extLst>
        </xdr:cNvPr>
        <xdr:cNvSpPr/>
      </xdr:nvSpPr>
      <xdr:spPr>
        <a:xfrm>
          <a:off x="19494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31496</xdr:rowOff>
    </xdr:from>
    <xdr:to>
      <xdr:col>98</xdr:col>
      <xdr:colOff>38100</xdr:colOff>
      <xdr:row>61</xdr:row>
      <xdr:rowOff>133096</xdr:rowOff>
    </xdr:to>
    <xdr:sp macro="" textlink="">
      <xdr:nvSpPr>
        <xdr:cNvPr id="475" name="フローチャート: 判断 474">
          <a:extLst>
            <a:ext uri="{FF2B5EF4-FFF2-40B4-BE49-F238E27FC236}">
              <a16:creationId xmlns:a16="http://schemas.microsoft.com/office/drawing/2014/main" id="{00000000-0008-0000-0F00-0000DB010000}"/>
            </a:ext>
          </a:extLst>
        </xdr:cNvPr>
        <xdr:cNvSpPr/>
      </xdr:nvSpPr>
      <xdr:spPr>
        <a:xfrm>
          <a:off x="18605500" y="10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61214</xdr:rowOff>
    </xdr:from>
    <xdr:to>
      <xdr:col>116</xdr:col>
      <xdr:colOff>114300</xdr:colOff>
      <xdr:row>57</xdr:row>
      <xdr:rowOff>162814</xdr:rowOff>
    </xdr:to>
    <xdr:sp macro="" textlink="">
      <xdr:nvSpPr>
        <xdr:cNvPr id="481" name="楕円 480">
          <a:extLst>
            <a:ext uri="{FF2B5EF4-FFF2-40B4-BE49-F238E27FC236}">
              <a16:creationId xmlns:a16="http://schemas.microsoft.com/office/drawing/2014/main" id="{00000000-0008-0000-0F00-0000E1010000}"/>
            </a:ext>
          </a:extLst>
        </xdr:cNvPr>
        <xdr:cNvSpPr/>
      </xdr:nvSpPr>
      <xdr:spPr>
        <a:xfrm>
          <a:off x="22110700" y="983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84091</xdr:rowOff>
    </xdr:from>
    <xdr:ext cx="469744" cy="259045"/>
    <xdr:sp macro="" textlink="">
      <xdr:nvSpPr>
        <xdr:cNvPr id="482" name="【保健センター・保健所】&#10;一人当たり面積該当値テキスト">
          <a:extLst>
            <a:ext uri="{FF2B5EF4-FFF2-40B4-BE49-F238E27FC236}">
              <a16:creationId xmlns:a16="http://schemas.microsoft.com/office/drawing/2014/main" id="{00000000-0008-0000-0F00-0000E2010000}"/>
            </a:ext>
          </a:extLst>
        </xdr:cNvPr>
        <xdr:cNvSpPr txBox="1"/>
      </xdr:nvSpPr>
      <xdr:spPr>
        <a:xfrm>
          <a:off x="22199600" y="968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77216</xdr:rowOff>
    </xdr:from>
    <xdr:to>
      <xdr:col>112</xdr:col>
      <xdr:colOff>38100</xdr:colOff>
      <xdr:row>58</xdr:row>
      <xdr:rowOff>7366</xdr:rowOff>
    </xdr:to>
    <xdr:sp macro="" textlink="">
      <xdr:nvSpPr>
        <xdr:cNvPr id="483" name="楕円 482">
          <a:extLst>
            <a:ext uri="{FF2B5EF4-FFF2-40B4-BE49-F238E27FC236}">
              <a16:creationId xmlns:a16="http://schemas.microsoft.com/office/drawing/2014/main" id="{00000000-0008-0000-0F00-0000E3010000}"/>
            </a:ext>
          </a:extLst>
        </xdr:cNvPr>
        <xdr:cNvSpPr/>
      </xdr:nvSpPr>
      <xdr:spPr>
        <a:xfrm>
          <a:off x="21272500" y="984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112014</xdr:rowOff>
    </xdr:from>
    <xdr:to>
      <xdr:col>116</xdr:col>
      <xdr:colOff>63500</xdr:colOff>
      <xdr:row>57</xdr:row>
      <xdr:rowOff>128016</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flipV="1">
          <a:off x="21323300" y="9884664"/>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90932</xdr:rowOff>
    </xdr:from>
    <xdr:to>
      <xdr:col>107</xdr:col>
      <xdr:colOff>101600</xdr:colOff>
      <xdr:row>58</xdr:row>
      <xdr:rowOff>21082</xdr:rowOff>
    </xdr:to>
    <xdr:sp macro="" textlink="">
      <xdr:nvSpPr>
        <xdr:cNvPr id="485" name="楕円 484">
          <a:extLst>
            <a:ext uri="{FF2B5EF4-FFF2-40B4-BE49-F238E27FC236}">
              <a16:creationId xmlns:a16="http://schemas.microsoft.com/office/drawing/2014/main" id="{00000000-0008-0000-0F00-0000E5010000}"/>
            </a:ext>
          </a:extLst>
        </xdr:cNvPr>
        <xdr:cNvSpPr/>
      </xdr:nvSpPr>
      <xdr:spPr>
        <a:xfrm>
          <a:off x="20383500" y="986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128016</xdr:rowOff>
    </xdr:from>
    <xdr:to>
      <xdr:col>111</xdr:col>
      <xdr:colOff>177800</xdr:colOff>
      <xdr:row>57</xdr:row>
      <xdr:rowOff>141732</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flipV="1">
          <a:off x="20434300" y="990066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110507</xdr:rowOff>
    </xdr:from>
    <xdr:ext cx="469744" cy="259045"/>
    <xdr:sp macro="" textlink="">
      <xdr:nvSpPr>
        <xdr:cNvPr id="487" name="n_1aveValue【保健センター・保健所】&#10;一人当たり面積">
          <a:extLst>
            <a:ext uri="{FF2B5EF4-FFF2-40B4-BE49-F238E27FC236}">
              <a16:creationId xmlns:a16="http://schemas.microsoft.com/office/drawing/2014/main" id="{00000000-0008-0000-0F00-0000E7010000}"/>
            </a:ext>
          </a:extLst>
        </xdr:cNvPr>
        <xdr:cNvSpPr txBox="1"/>
      </xdr:nvSpPr>
      <xdr:spPr>
        <a:xfrm>
          <a:off x="2107572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105935</xdr:rowOff>
    </xdr:from>
    <xdr:ext cx="469744" cy="259045"/>
    <xdr:sp macro="" textlink="">
      <xdr:nvSpPr>
        <xdr:cNvPr id="488" name="n_2aveValue【保健センター・保健所】&#10;一人当たり面積">
          <a:extLst>
            <a:ext uri="{FF2B5EF4-FFF2-40B4-BE49-F238E27FC236}">
              <a16:creationId xmlns:a16="http://schemas.microsoft.com/office/drawing/2014/main" id="{00000000-0008-0000-0F00-0000E8010000}"/>
            </a:ext>
          </a:extLst>
        </xdr:cNvPr>
        <xdr:cNvSpPr txBox="1"/>
      </xdr:nvSpPr>
      <xdr:spPr>
        <a:xfrm>
          <a:off x="20199427" y="1056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7891</xdr:rowOff>
    </xdr:from>
    <xdr:ext cx="469744" cy="259045"/>
    <xdr:sp macro="" textlink="">
      <xdr:nvSpPr>
        <xdr:cNvPr id="489" name="n_3aveValue【保健センター・保健所】&#10;一人当たり面積">
          <a:extLst>
            <a:ext uri="{FF2B5EF4-FFF2-40B4-BE49-F238E27FC236}">
              <a16:creationId xmlns:a16="http://schemas.microsoft.com/office/drawing/2014/main" id="{00000000-0008-0000-0F00-0000E9010000}"/>
            </a:ext>
          </a:extLst>
        </xdr:cNvPr>
        <xdr:cNvSpPr txBox="1"/>
      </xdr:nvSpPr>
      <xdr:spPr>
        <a:xfrm>
          <a:off x="19310427" y="102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149623</xdr:rowOff>
    </xdr:from>
    <xdr:ext cx="469744" cy="259045"/>
    <xdr:sp macro="" textlink="">
      <xdr:nvSpPr>
        <xdr:cNvPr id="490" name="n_4aveValue【保健センター・保健所】&#10;一人当たり面積">
          <a:extLst>
            <a:ext uri="{FF2B5EF4-FFF2-40B4-BE49-F238E27FC236}">
              <a16:creationId xmlns:a16="http://schemas.microsoft.com/office/drawing/2014/main" id="{00000000-0008-0000-0F00-0000EA010000}"/>
            </a:ext>
          </a:extLst>
        </xdr:cNvPr>
        <xdr:cNvSpPr txBox="1"/>
      </xdr:nvSpPr>
      <xdr:spPr>
        <a:xfrm>
          <a:off x="18421427" y="102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23893</xdr:rowOff>
    </xdr:from>
    <xdr:ext cx="469744" cy="259045"/>
    <xdr:sp macro="" textlink="">
      <xdr:nvSpPr>
        <xdr:cNvPr id="491" name="n_1mainValue【保健センター・保健所】&#10;一人当たり面積">
          <a:extLst>
            <a:ext uri="{FF2B5EF4-FFF2-40B4-BE49-F238E27FC236}">
              <a16:creationId xmlns:a16="http://schemas.microsoft.com/office/drawing/2014/main" id="{00000000-0008-0000-0F00-0000EB010000}"/>
            </a:ext>
          </a:extLst>
        </xdr:cNvPr>
        <xdr:cNvSpPr txBox="1"/>
      </xdr:nvSpPr>
      <xdr:spPr>
        <a:xfrm>
          <a:off x="21075727" y="962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37609</xdr:rowOff>
    </xdr:from>
    <xdr:ext cx="469744" cy="259045"/>
    <xdr:sp macro="" textlink="">
      <xdr:nvSpPr>
        <xdr:cNvPr id="492" name="n_2mainValue【保健センター・保健所】&#10;一人当たり面積">
          <a:extLst>
            <a:ext uri="{FF2B5EF4-FFF2-40B4-BE49-F238E27FC236}">
              <a16:creationId xmlns:a16="http://schemas.microsoft.com/office/drawing/2014/main" id="{00000000-0008-0000-0F00-0000EC010000}"/>
            </a:ext>
          </a:extLst>
        </xdr:cNvPr>
        <xdr:cNvSpPr txBox="1"/>
      </xdr:nvSpPr>
      <xdr:spPr>
        <a:xfrm>
          <a:off x="20199427" y="963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6" name="【消防施設】&#10;有形固定資産減価償却率グラフ枠">
          <a:extLst>
            <a:ext uri="{FF2B5EF4-FFF2-40B4-BE49-F238E27FC236}">
              <a16:creationId xmlns:a16="http://schemas.microsoft.com/office/drawing/2014/main" id="{00000000-0008-0000-0F00-000004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38100</xdr:rowOff>
    </xdr:from>
    <xdr:to>
      <xdr:col>85</xdr:col>
      <xdr:colOff>126364</xdr:colOff>
      <xdr:row>86</xdr:row>
      <xdr:rowOff>114300</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flipV="1">
          <a:off x="16318864" y="1323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18" name="【消防施設】&#10;有形固定資産減価償却率最小値テキスト">
          <a:extLst>
            <a:ext uri="{FF2B5EF4-FFF2-40B4-BE49-F238E27FC236}">
              <a16:creationId xmlns:a16="http://schemas.microsoft.com/office/drawing/2014/main" id="{00000000-0008-0000-0F00-000006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156227</xdr:rowOff>
    </xdr:from>
    <xdr:ext cx="405111" cy="259045"/>
    <xdr:sp macro="" textlink="">
      <xdr:nvSpPr>
        <xdr:cNvPr id="520" name="【消防施設】&#10;有形固定資産減価償却率最大値テキスト">
          <a:extLst>
            <a:ext uri="{FF2B5EF4-FFF2-40B4-BE49-F238E27FC236}">
              <a16:creationId xmlns:a16="http://schemas.microsoft.com/office/drawing/2014/main" id="{00000000-0008-0000-0F00-000008020000}"/>
            </a:ext>
          </a:extLst>
        </xdr:cNvPr>
        <xdr:cNvSpPr txBox="1"/>
      </xdr:nvSpPr>
      <xdr:spPr>
        <a:xfrm>
          <a:off x="163576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38100</xdr:rowOff>
    </xdr:from>
    <xdr:to>
      <xdr:col>86</xdr:col>
      <xdr:colOff>25400</xdr:colOff>
      <xdr:row>77</xdr:row>
      <xdr:rowOff>38100</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6230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91457</xdr:rowOff>
    </xdr:from>
    <xdr:ext cx="405111" cy="259045"/>
    <xdr:sp macro="" textlink="">
      <xdr:nvSpPr>
        <xdr:cNvPr id="522" name="【消防施設】&#10;有形固定資産減価償却率平均値テキスト">
          <a:extLst>
            <a:ext uri="{FF2B5EF4-FFF2-40B4-BE49-F238E27FC236}">
              <a16:creationId xmlns:a16="http://schemas.microsoft.com/office/drawing/2014/main" id="{00000000-0008-0000-0F00-00000A020000}"/>
            </a:ext>
          </a:extLst>
        </xdr:cNvPr>
        <xdr:cNvSpPr txBox="1"/>
      </xdr:nvSpPr>
      <xdr:spPr>
        <a:xfrm>
          <a:off x="16357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523" name="フローチャート: 判断 522">
          <a:extLst>
            <a:ext uri="{FF2B5EF4-FFF2-40B4-BE49-F238E27FC236}">
              <a16:creationId xmlns:a16="http://schemas.microsoft.com/office/drawing/2014/main" id="{00000000-0008-0000-0F00-00000B020000}"/>
            </a:ext>
          </a:extLst>
        </xdr:cNvPr>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74930</xdr:rowOff>
    </xdr:from>
    <xdr:to>
      <xdr:col>81</xdr:col>
      <xdr:colOff>101600</xdr:colOff>
      <xdr:row>83</xdr:row>
      <xdr:rowOff>5080</xdr:rowOff>
    </xdr:to>
    <xdr:sp macro="" textlink="">
      <xdr:nvSpPr>
        <xdr:cNvPr id="524" name="フローチャート: 判断 523">
          <a:extLst>
            <a:ext uri="{FF2B5EF4-FFF2-40B4-BE49-F238E27FC236}">
              <a16:creationId xmlns:a16="http://schemas.microsoft.com/office/drawing/2014/main" id="{00000000-0008-0000-0F00-00000C020000}"/>
            </a:ext>
          </a:extLst>
        </xdr:cNvPr>
        <xdr:cNvSpPr/>
      </xdr:nvSpPr>
      <xdr:spPr>
        <a:xfrm>
          <a:off x="15430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80645</xdr:rowOff>
    </xdr:from>
    <xdr:to>
      <xdr:col>76</xdr:col>
      <xdr:colOff>165100</xdr:colOff>
      <xdr:row>83</xdr:row>
      <xdr:rowOff>10795</xdr:rowOff>
    </xdr:to>
    <xdr:sp macro="" textlink="">
      <xdr:nvSpPr>
        <xdr:cNvPr id="525" name="フローチャート: 判断 524">
          <a:extLst>
            <a:ext uri="{FF2B5EF4-FFF2-40B4-BE49-F238E27FC236}">
              <a16:creationId xmlns:a16="http://schemas.microsoft.com/office/drawing/2014/main" id="{00000000-0008-0000-0F00-00000D020000}"/>
            </a:ext>
          </a:extLst>
        </xdr:cNvPr>
        <xdr:cNvSpPr/>
      </xdr:nvSpPr>
      <xdr:spPr>
        <a:xfrm>
          <a:off x="1454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113030</xdr:rowOff>
    </xdr:from>
    <xdr:to>
      <xdr:col>72</xdr:col>
      <xdr:colOff>38100</xdr:colOff>
      <xdr:row>82</xdr:row>
      <xdr:rowOff>43180</xdr:rowOff>
    </xdr:to>
    <xdr:sp macro="" textlink="">
      <xdr:nvSpPr>
        <xdr:cNvPr id="526" name="フローチャート: 判断 525">
          <a:extLst>
            <a:ext uri="{FF2B5EF4-FFF2-40B4-BE49-F238E27FC236}">
              <a16:creationId xmlns:a16="http://schemas.microsoft.com/office/drawing/2014/main" id="{00000000-0008-0000-0F00-00000E020000}"/>
            </a:ext>
          </a:extLst>
        </xdr:cNvPr>
        <xdr:cNvSpPr/>
      </xdr:nvSpPr>
      <xdr:spPr>
        <a:xfrm>
          <a:off x="13652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143511</xdr:rowOff>
    </xdr:from>
    <xdr:to>
      <xdr:col>67</xdr:col>
      <xdr:colOff>101600</xdr:colOff>
      <xdr:row>82</xdr:row>
      <xdr:rowOff>73661</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12763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63500</xdr:rowOff>
    </xdr:from>
    <xdr:to>
      <xdr:col>85</xdr:col>
      <xdr:colOff>177800</xdr:colOff>
      <xdr:row>82</xdr:row>
      <xdr:rowOff>165100</xdr:rowOff>
    </xdr:to>
    <xdr:sp macro="" textlink="">
      <xdr:nvSpPr>
        <xdr:cNvPr id="533" name="楕円 532">
          <a:extLst>
            <a:ext uri="{FF2B5EF4-FFF2-40B4-BE49-F238E27FC236}">
              <a16:creationId xmlns:a16="http://schemas.microsoft.com/office/drawing/2014/main" id="{00000000-0008-0000-0F00-000015020000}"/>
            </a:ext>
          </a:extLst>
        </xdr:cNvPr>
        <xdr:cNvSpPr/>
      </xdr:nvSpPr>
      <xdr:spPr>
        <a:xfrm>
          <a:off x="162687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86377</xdr:rowOff>
    </xdr:from>
    <xdr:ext cx="405111" cy="259045"/>
    <xdr:sp macro="" textlink="">
      <xdr:nvSpPr>
        <xdr:cNvPr id="534" name="【消防施設】&#10;有形固定資産減価償却率該当値テキスト">
          <a:extLst>
            <a:ext uri="{FF2B5EF4-FFF2-40B4-BE49-F238E27FC236}">
              <a16:creationId xmlns:a16="http://schemas.microsoft.com/office/drawing/2014/main" id="{00000000-0008-0000-0F00-000016020000}"/>
            </a:ext>
          </a:extLst>
        </xdr:cNvPr>
        <xdr:cNvSpPr txBox="1"/>
      </xdr:nvSpPr>
      <xdr:spPr>
        <a:xfrm>
          <a:off x="16357600" y="1397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25400</xdr:rowOff>
    </xdr:from>
    <xdr:to>
      <xdr:col>81</xdr:col>
      <xdr:colOff>101600</xdr:colOff>
      <xdr:row>82</xdr:row>
      <xdr:rowOff>127000</xdr:rowOff>
    </xdr:to>
    <xdr:sp macro="" textlink="">
      <xdr:nvSpPr>
        <xdr:cNvPr id="535" name="楕円 534">
          <a:extLst>
            <a:ext uri="{FF2B5EF4-FFF2-40B4-BE49-F238E27FC236}">
              <a16:creationId xmlns:a16="http://schemas.microsoft.com/office/drawing/2014/main" id="{00000000-0008-0000-0F00-000017020000}"/>
            </a:ext>
          </a:extLst>
        </xdr:cNvPr>
        <xdr:cNvSpPr/>
      </xdr:nvSpPr>
      <xdr:spPr>
        <a:xfrm>
          <a:off x="15430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76200</xdr:rowOff>
    </xdr:from>
    <xdr:to>
      <xdr:col>85</xdr:col>
      <xdr:colOff>127000</xdr:colOff>
      <xdr:row>82</xdr:row>
      <xdr:rowOff>114300</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5481300" y="14135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105411</xdr:rowOff>
    </xdr:from>
    <xdr:to>
      <xdr:col>76</xdr:col>
      <xdr:colOff>165100</xdr:colOff>
      <xdr:row>83</xdr:row>
      <xdr:rowOff>35561</xdr:rowOff>
    </xdr:to>
    <xdr:sp macro="" textlink="">
      <xdr:nvSpPr>
        <xdr:cNvPr id="537" name="楕円 536">
          <a:extLst>
            <a:ext uri="{FF2B5EF4-FFF2-40B4-BE49-F238E27FC236}">
              <a16:creationId xmlns:a16="http://schemas.microsoft.com/office/drawing/2014/main" id="{00000000-0008-0000-0F00-000019020000}"/>
            </a:ext>
          </a:extLst>
        </xdr:cNvPr>
        <xdr:cNvSpPr/>
      </xdr:nvSpPr>
      <xdr:spPr>
        <a:xfrm>
          <a:off x="14541500" y="141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76200</xdr:rowOff>
    </xdr:from>
    <xdr:to>
      <xdr:col>81</xdr:col>
      <xdr:colOff>50800</xdr:colOff>
      <xdr:row>82</xdr:row>
      <xdr:rowOff>156211</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flipV="1">
          <a:off x="14592300" y="1413510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74930</xdr:rowOff>
    </xdr:from>
    <xdr:to>
      <xdr:col>72</xdr:col>
      <xdr:colOff>38100</xdr:colOff>
      <xdr:row>81</xdr:row>
      <xdr:rowOff>5080</xdr:rowOff>
    </xdr:to>
    <xdr:sp macro="" textlink="">
      <xdr:nvSpPr>
        <xdr:cNvPr id="539" name="楕円 538">
          <a:extLst>
            <a:ext uri="{FF2B5EF4-FFF2-40B4-BE49-F238E27FC236}">
              <a16:creationId xmlns:a16="http://schemas.microsoft.com/office/drawing/2014/main" id="{00000000-0008-0000-0F00-00001B020000}"/>
            </a:ext>
          </a:extLst>
        </xdr:cNvPr>
        <xdr:cNvSpPr/>
      </xdr:nvSpPr>
      <xdr:spPr>
        <a:xfrm>
          <a:off x="13652500" y="1379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125730</xdr:rowOff>
    </xdr:from>
    <xdr:to>
      <xdr:col>76</xdr:col>
      <xdr:colOff>114300</xdr:colOff>
      <xdr:row>82</xdr:row>
      <xdr:rowOff>156211</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3703300" y="13841730"/>
          <a:ext cx="889000" cy="37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167657</xdr:rowOff>
    </xdr:from>
    <xdr:ext cx="405111" cy="259045"/>
    <xdr:sp macro="" textlink="">
      <xdr:nvSpPr>
        <xdr:cNvPr id="541" name="n_1aveValue【消防施設】&#10;有形固定資産減価償却率">
          <a:extLst>
            <a:ext uri="{FF2B5EF4-FFF2-40B4-BE49-F238E27FC236}">
              <a16:creationId xmlns:a16="http://schemas.microsoft.com/office/drawing/2014/main" id="{00000000-0008-0000-0F00-00001D020000}"/>
            </a:ext>
          </a:extLst>
        </xdr:cNvPr>
        <xdr:cNvSpPr txBox="1"/>
      </xdr:nvSpPr>
      <xdr:spPr>
        <a:xfrm>
          <a:off x="152660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27322</xdr:rowOff>
    </xdr:from>
    <xdr:ext cx="405111" cy="259045"/>
    <xdr:sp macro="" textlink="">
      <xdr:nvSpPr>
        <xdr:cNvPr id="542" name="n_2aveValue【消防施設】&#10;有形固定資産減価償却率">
          <a:extLst>
            <a:ext uri="{FF2B5EF4-FFF2-40B4-BE49-F238E27FC236}">
              <a16:creationId xmlns:a16="http://schemas.microsoft.com/office/drawing/2014/main" id="{00000000-0008-0000-0F00-00001E020000}"/>
            </a:ext>
          </a:extLst>
        </xdr:cNvPr>
        <xdr:cNvSpPr txBox="1"/>
      </xdr:nvSpPr>
      <xdr:spPr>
        <a:xfrm>
          <a:off x="14389744"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34307</xdr:rowOff>
    </xdr:from>
    <xdr:ext cx="405111" cy="259045"/>
    <xdr:sp macro="" textlink="">
      <xdr:nvSpPr>
        <xdr:cNvPr id="543" name="n_3aveValue【消防施設】&#10;有形固定資産減価償却率">
          <a:extLst>
            <a:ext uri="{FF2B5EF4-FFF2-40B4-BE49-F238E27FC236}">
              <a16:creationId xmlns:a16="http://schemas.microsoft.com/office/drawing/2014/main" id="{00000000-0008-0000-0F00-00001F020000}"/>
            </a:ext>
          </a:extLst>
        </xdr:cNvPr>
        <xdr:cNvSpPr txBox="1"/>
      </xdr:nvSpPr>
      <xdr:spPr>
        <a:xfrm>
          <a:off x="13500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90188</xdr:rowOff>
    </xdr:from>
    <xdr:ext cx="405111" cy="259045"/>
    <xdr:sp macro="" textlink="">
      <xdr:nvSpPr>
        <xdr:cNvPr id="544" name="n_4aveValue【消防施設】&#10;有形固定資産減価償却率">
          <a:extLst>
            <a:ext uri="{FF2B5EF4-FFF2-40B4-BE49-F238E27FC236}">
              <a16:creationId xmlns:a16="http://schemas.microsoft.com/office/drawing/2014/main" id="{00000000-0008-0000-0F00-000020020000}"/>
            </a:ext>
          </a:extLst>
        </xdr:cNvPr>
        <xdr:cNvSpPr txBox="1"/>
      </xdr:nvSpPr>
      <xdr:spPr>
        <a:xfrm>
          <a:off x="126117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143527</xdr:rowOff>
    </xdr:from>
    <xdr:ext cx="405111" cy="259045"/>
    <xdr:sp macro="" textlink="">
      <xdr:nvSpPr>
        <xdr:cNvPr id="545" name="n_1mainValue【消防施設】&#10;有形固定資産減価償却率">
          <a:extLst>
            <a:ext uri="{FF2B5EF4-FFF2-40B4-BE49-F238E27FC236}">
              <a16:creationId xmlns:a16="http://schemas.microsoft.com/office/drawing/2014/main" id="{00000000-0008-0000-0F00-000021020000}"/>
            </a:ext>
          </a:extLst>
        </xdr:cNvPr>
        <xdr:cNvSpPr txBox="1"/>
      </xdr:nvSpPr>
      <xdr:spPr>
        <a:xfrm>
          <a:off x="152660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26688</xdr:rowOff>
    </xdr:from>
    <xdr:ext cx="405111" cy="259045"/>
    <xdr:sp macro="" textlink="">
      <xdr:nvSpPr>
        <xdr:cNvPr id="546" name="n_2mainValue【消防施設】&#10;有形固定資産減価償却率">
          <a:extLst>
            <a:ext uri="{FF2B5EF4-FFF2-40B4-BE49-F238E27FC236}">
              <a16:creationId xmlns:a16="http://schemas.microsoft.com/office/drawing/2014/main" id="{00000000-0008-0000-0F00-000022020000}"/>
            </a:ext>
          </a:extLst>
        </xdr:cNvPr>
        <xdr:cNvSpPr txBox="1"/>
      </xdr:nvSpPr>
      <xdr:spPr>
        <a:xfrm>
          <a:off x="14389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21607</xdr:rowOff>
    </xdr:from>
    <xdr:ext cx="405111" cy="259045"/>
    <xdr:sp macro="" textlink="">
      <xdr:nvSpPr>
        <xdr:cNvPr id="547" name="n_3mainValue【消防施設】&#10;有形固定資産減価償却率">
          <a:extLst>
            <a:ext uri="{FF2B5EF4-FFF2-40B4-BE49-F238E27FC236}">
              <a16:creationId xmlns:a16="http://schemas.microsoft.com/office/drawing/2014/main" id="{00000000-0008-0000-0F00-000023020000}"/>
            </a:ext>
          </a:extLst>
        </xdr:cNvPr>
        <xdr:cNvSpPr txBox="1"/>
      </xdr:nvSpPr>
      <xdr:spPr>
        <a:xfrm>
          <a:off x="13500744"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0" name="【消防施設】&#10;一人当たり面積グラフ枠">
          <a:extLst>
            <a:ext uri="{FF2B5EF4-FFF2-40B4-BE49-F238E27FC236}">
              <a16:creationId xmlns:a16="http://schemas.microsoft.com/office/drawing/2014/main" id="{00000000-0008-0000-0F00-00003A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86</xdr:row>
      <xdr:rowOff>99061</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flipV="1">
          <a:off x="22160864" y="13342620"/>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572" name="【消防施設】&#10;一人当たり面積最小値テキスト">
          <a:extLst>
            <a:ext uri="{FF2B5EF4-FFF2-40B4-BE49-F238E27FC236}">
              <a16:creationId xmlns:a16="http://schemas.microsoft.com/office/drawing/2014/main" id="{00000000-0008-0000-0F00-00003C020000}"/>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574" name="【消防施設】&#10;一人当たり面積最大値テキスト">
          <a:extLst>
            <a:ext uri="{FF2B5EF4-FFF2-40B4-BE49-F238E27FC236}">
              <a16:creationId xmlns:a16="http://schemas.microsoft.com/office/drawing/2014/main" id="{00000000-0008-0000-0F00-00003E020000}"/>
            </a:ext>
          </a:extLst>
        </xdr:cNvPr>
        <xdr:cNvSpPr txBox="1"/>
      </xdr:nvSpPr>
      <xdr:spPr>
        <a:xfrm>
          <a:off x="22199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22072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27322</xdr:rowOff>
    </xdr:from>
    <xdr:ext cx="469744" cy="259045"/>
    <xdr:sp macro="" textlink="">
      <xdr:nvSpPr>
        <xdr:cNvPr id="576" name="【消防施設】&#10;一人当たり面積平均値テキスト">
          <a:extLst>
            <a:ext uri="{FF2B5EF4-FFF2-40B4-BE49-F238E27FC236}">
              <a16:creationId xmlns:a16="http://schemas.microsoft.com/office/drawing/2014/main" id="{00000000-0008-0000-0F00-000040020000}"/>
            </a:ext>
          </a:extLst>
        </xdr:cNvPr>
        <xdr:cNvSpPr txBox="1"/>
      </xdr:nvSpPr>
      <xdr:spPr>
        <a:xfrm>
          <a:off x="22199600" y="14257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4445</xdr:rowOff>
    </xdr:from>
    <xdr:to>
      <xdr:col>116</xdr:col>
      <xdr:colOff>114300</xdr:colOff>
      <xdr:row>84</xdr:row>
      <xdr:rowOff>106045</xdr:rowOff>
    </xdr:to>
    <xdr:sp macro="" textlink="">
      <xdr:nvSpPr>
        <xdr:cNvPr id="577" name="フローチャート: 判断 576">
          <a:extLst>
            <a:ext uri="{FF2B5EF4-FFF2-40B4-BE49-F238E27FC236}">
              <a16:creationId xmlns:a16="http://schemas.microsoft.com/office/drawing/2014/main" id="{00000000-0008-0000-0F00-000041020000}"/>
            </a:ext>
          </a:extLst>
        </xdr:cNvPr>
        <xdr:cNvSpPr/>
      </xdr:nvSpPr>
      <xdr:spPr>
        <a:xfrm>
          <a:off x="22110700" y="1440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168275</xdr:rowOff>
    </xdr:from>
    <xdr:to>
      <xdr:col>112</xdr:col>
      <xdr:colOff>38100</xdr:colOff>
      <xdr:row>84</xdr:row>
      <xdr:rowOff>98425</xdr:rowOff>
    </xdr:to>
    <xdr:sp macro="" textlink="">
      <xdr:nvSpPr>
        <xdr:cNvPr id="578" name="フローチャート: 判断 577">
          <a:extLst>
            <a:ext uri="{FF2B5EF4-FFF2-40B4-BE49-F238E27FC236}">
              <a16:creationId xmlns:a16="http://schemas.microsoft.com/office/drawing/2014/main" id="{00000000-0008-0000-0F00-000042020000}"/>
            </a:ext>
          </a:extLst>
        </xdr:cNvPr>
        <xdr:cNvSpPr/>
      </xdr:nvSpPr>
      <xdr:spPr>
        <a:xfrm>
          <a:off x="21272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579" name="フローチャート: 判断 578">
          <a:extLst>
            <a:ext uri="{FF2B5EF4-FFF2-40B4-BE49-F238E27FC236}">
              <a16:creationId xmlns:a16="http://schemas.microsoft.com/office/drawing/2014/main" id="{00000000-0008-0000-0F00-000043020000}"/>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636</xdr:rowOff>
    </xdr:from>
    <xdr:to>
      <xdr:col>102</xdr:col>
      <xdr:colOff>165100</xdr:colOff>
      <xdr:row>84</xdr:row>
      <xdr:rowOff>102236</xdr:rowOff>
    </xdr:to>
    <xdr:sp macro="" textlink="">
      <xdr:nvSpPr>
        <xdr:cNvPr id="580" name="フローチャート: 判断 579">
          <a:extLst>
            <a:ext uri="{FF2B5EF4-FFF2-40B4-BE49-F238E27FC236}">
              <a16:creationId xmlns:a16="http://schemas.microsoft.com/office/drawing/2014/main" id="{00000000-0008-0000-0F00-000044020000}"/>
            </a:ext>
          </a:extLst>
        </xdr:cNvPr>
        <xdr:cNvSpPr/>
      </xdr:nvSpPr>
      <xdr:spPr>
        <a:xfrm>
          <a:off x="19494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38736</xdr:rowOff>
    </xdr:from>
    <xdr:to>
      <xdr:col>98</xdr:col>
      <xdr:colOff>38100</xdr:colOff>
      <xdr:row>84</xdr:row>
      <xdr:rowOff>140336</xdr:rowOff>
    </xdr:to>
    <xdr:sp macro="" textlink="">
      <xdr:nvSpPr>
        <xdr:cNvPr id="581" name="フローチャート: 判断 580">
          <a:extLst>
            <a:ext uri="{FF2B5EF4-FFF2-40B4-BE49-F238E27FC236}">
              <a16:creationId xmlns:a16="http://schemas.microsoft.com/office/drawing/2014/main" id="{00000000-0008-0000-0F00-000045020000}"/>
            </a:ext>
          </a:extLst>
        </xdr:cNvPr>
        <xdr:cNvSpPr/>
      </xdr:nvSpPr>
      <xdr:spPr>
        <a:xfrm>
          <a:off x="18605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587" name="楕円 586">
          <a:extLst>
            <a:ext uri="{FF2B5EF4-FFF2-40B4-BE49-F238E27FC236}">
              <a16:creationId xmlns:a16="http://schemas.microsoft.com/office/drawing/2014/main" id="{00000000-0008-0000-0F00-00004B020000}"/>
            </a:ext>
          </a:extLst>
        </xdr:cNvPr>
        <xdr:cNvSpPr/>
      </xdr:nvSpPr>
      <xdr:spPr>
        <a:xfrm>
          <a:off x="221107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160038</xdr:rowOff>
    </xdr:from>
    <xdr:ext cx="469744" cy="259045"/>
    <xdr:sp macro="" textlink="">
      <xdr:nvSpPr>
        <xdr:cNvPr id="588" name="【消防施設】&#10;一人当たり面積該当値テキスト">
          <a:extLst>
            <a:ext uri="{FF2B5EF4-FFF2-40B4-BE49-F238E27FC236}">
              <a16:creationId xmlns:a16="http://schemas.microsoft.com/office/drawing/2014/main" id="{00000000-0008-0000-0F00-00004C020000}"/>
            </a:ext>
          </a:extLst>
        </xdr:cNvPr>
        <xdr:cNvSpPr txBox="1"/>
      </xdr:nvSpPr>
      <xdr:spPr>
        <a:xfrm>
          <a:off x="22199600"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2539</xdr:rowOff>
    </xdr:from>
    <xdr:to>
      <xdr:col>112</xdr:col>
      <xdr:colOff>38100</xdr:colOff>
      <xdr:row>84</xdr:row>
      <xdr:rowOff>104139</xdr:rowOff>
    </xdr:to>
    <xdr:sp macro="" textlink="">
      <xdr:nvSpPr>
        <xdr:cNvPr id="589" name="楕円 588">
          <a:extLst>
            <a:ext uri="{FF2B5EF4-FFF2-40B4-BE49-F238E27FC236}">
              <a16:creationId xmlns:a16="http://schemas.microsoft.com/office/drawing/2014/main" id="{00000000-0008-0000-0F00-00004D020000}"/>
            </a:ext>
          </a:extLst>
        </xdr:cNvPr>
        <xdr:cNvSpPr/>
      </xdr:nvSpPr>
      <xdr:spPr>
        <a:xfrm>
          <a:off x="21272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53339</xdr:rowOff>
    </xdr:from>
    <xdr:to>
      <xdr:col>116</xdr:col>
      <xdr:colOff>63500</xdr:colOff>
      <xdr:row>84</xdr:row>
      <xdr:rowOff>60961</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a:off x="21323300" y="144551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73025</xdr:rowOff>
    </xdr:from>
    <xdr:to>
      <xdr:col>107</xdr:col>
      <xdr:colOff>101600</xdr:colOff>
      <xdr:row>80</xdr:row>
      <xdr:rowOff>3175</xdr:rowOff>
    </xdr:to>
    <xdr:sp macro="" textlink="">
      <xdr:nvSpPr>
        <xdr:cNvPr id="591" name="楕円 590">
          <a:extLst>
            <a:ext uri="{FF2B5EF4-FFF2-40B4-BE49-F238E27FC236}">
              <a16:creationId xmlns:a16="http://schemas.microsoft.com/office/drawing/2014/main" id="{00000000-0008-0000-0F00-00004F020000}"/>
            </a:ext>
          </a:extLst>
        </xdr:cNvPr>
        <xdr:cNvSpPr/>
      </xdr:nvSpPr>
      <xdr:spPr>
        <a:xfrm>
          <a:off x="20383500" y="1361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123825</xdr:rowOff>
    </xdr:from>
    <xdr:to>
      <xdr:col>111</xdr:col>
      <xdr:colOff>177800</xdr:colOff>
      <xdr:row>84</xdr:row>
      <xdr:rowOff>53339</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20434300" y="13668375"/>
          <a:ext cx="889000" cy="78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23495</xdr:rowOff>
    </xdr:from>
    <xdr:to>
      <xdr:col>102</xdr:col>
      <xdr:colOff>165100</xdr:colOff>
      <xdr:row>85</xdr:row>
      <xdr:rowOff>125095</xdr:rowOff>
    </xdr:to>
    <xdr:sp macro="" textlink="">
      <xdr:nvSpPr>
        <xdr:cNvPr id="593" name="楕円 592">
          <a:extLst>
            <a:ext uri="{FF2B5EF4-FFF2-40B4-BE49-F238E27FC236}">
              <a16:creationId xmlns:a16="http://schemas.microsoft.com/office/drawing/2014/main" id="{00000000-0008-0000-0F00-000051020000}"/>
            </a:ext>
          </a:extLst>
        </xdr:cNvPr>
        <xdr:cNvSpPr/>
      </xdr:nvSpPr>
      <xdr:spPr>
        <a:xfrm>
          <a:off x="19494500" y="1459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123825</xdr:rowOff>
    </xdr:from>
    <xdr:to>
      <xdr:col>107</xdr:col>
      <xdr:colOff>50800</xdr:colOff>
      <xdr:row>85</xdr:row>
      <xdr:rowOff>74295</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flipV="1">
          <a:off x="19545300" y="13668375"/>
          <a:ext cx="889000" cy="97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114952</xdr:rowOff>
    </xdr:from>
    <xdr:ext cx="469744" cy="259045"/>
    <xdr:sp macro="" textlink="">
      <xdr:nvSpPr>
        <xdr:cNvPr id="595" name="n_1aveValue【消防施設】&#10;一人当たり面積">
          <a:extLst>
            <a:ext uri="{FF2B5EF4-FFF2-40B4-BE49-F238E27FC236}">
              <a16:creationId xmlns:a16="http://schemas.microsoft.com/office/drawing/2014/main" id="{00000000-0008-0000-0F00-000053020000}"/>
            </a:ext>
          </a:extLst>
        </xdr:cNvPr>
        <xdr:cNvSpPr txBox="1"/>
      </xdr:nvSpPr>
      <xdr:spPr>
        <a:xfrm>
          <a:off x="21075727" y="1417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596" name="n_2aveValue【消防施設】&#10;一人当たり面積">
          <a:extLst>
            <a:ext uri="{FF2B5EF4-FFF2-40B4-BE49-F238E27FC236}">
              <a16:creationId xmlns:a16="http://schemas.microsoft.com/office/drawing/2014/main" id="{00000000-0008-0000-0F00-000054020000}"/>
            </a:ext>
          </a:extLst>
        </xdr:cNvPr>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118763</xdr:rowOff>
    </xdr:from>
    <xdr:ext cx="469744" cy="259045"/>
    <xdr:sp macro="" textlink="">
      <xdr:nvSpPr>
        <xdr:cNvPr id="597" name="n_3aveValue【消防施設】&#10;一人当たり面積">
          <a:extLst>
            <a:ext uri="{FF2B5EF4-FFF2-40B4-BE49-F238E27FC236}">
              <a16:creationId xmlns:a16="http://schemas.microsoft.com/office/drawing/2014/main" id="{00000000-0008-0000-0F00-000055020000}"/>
            </a:ext>
          </a:extLst>
        </xdr:cNvPr>
        <xdr:cNvSpPr txBox="1"/>
      </xdr:nvSpPr>
      <xdr:spPr>
        <a:xfrm>
          <a:off x="19310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156863</xdr:rowOff>
    </xdr:from>
    <xdr:ext cx="469744" cy="259045"/>
    <xdr:sp macro="" textlink="">
      <xdr:nvSpPr>
        <xdr:cNvPr id="598" name="n_4aveValue【消防施設】&#10;一人当たり面積">
          <a:extLst>
            <a:ext uri="{FF2B5EF4-FFF2-40B4-BE49-F238E27FC236}">
              <a16:creationId xmlns:a16="http://schemas.microsoft.com/office/drawing/2014/main" id="{00000000-0008-0000-0F00-000056020000}"/>
            </a:ext>
          </a:extLst>
        </xdr:cNvPr>
        <xdr:cNvSpPr txBox="1"/>
      </xdr:nvSpPr>
      <xdr:spPr>
        <a:xfrm>
          <a:off x="18421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95266</xdr:rowOff>
    </xdr:from>
    <xdr:ext cx="469744" cy="259045"/>
    <xdr:sp macro="" textlink="">
      <xdr:nvSpPr>
        <xdr:cNvPr id="599" name="n_1mainValue【消防施設】&#10;一人当たり面積">
          <a:extLst>
            <a:ext uri="{FF2B5EF4-FFF2-40B4-BE49-F238E27FC236}">
              <a16:creationId xmlns:a16="http://schemas.microsoft.com/office/drawing/2014/main" id="{00000000-0008-0000-0F00-000057020000}"/>
            </a:ext>
          </a:extLst>
        </xdr:cNvPr>
        <xdr:cNvSpPr txBox="1"/>
      </xdr:nvSpPr>
      <xdr:spPr>
        <a:xfrm>
          <a:off x="21075727" y="1449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19702</xdr:rowOff>
    </xdr:from>
    <xdr:ext cx="469744" cy="259045"/>
    <xdr:sp macro="" textlink="">
      <xdr:nvSpPr>
        <xdr:cNvPr id="600" name="n_2mainValue【消防施設】&#10;一人当たり面積">
          <a:extLst>
            <a:ext uri="{FF2B5EF4-FFF2-40B4-BE49-F238E27FC236}">
              <a16:creationId xmlns:a16="http://schemas.microsoft.com/office/drawing/2014/main" id="{00000000-0008-0000-0F00-000058020000}"/>
            </a:ext>
          </a:extLst>
        </xdr:cNvPr>
        <xdr:cNvSpPr txBox="1"/>
      </xdr:nvSpPr>
      <xdr:spPr>
        <a:xfrm>
          <a:off x="20199427" y="1339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116222</xdr:rowOff>
    </xdr:from>
    <xdr:ext cx="469744" cy="259045"/>
    <xdr:sp macro="" textlink="">
      <xdr:nvSpPr>
        <xdr:cNvPr id="601" name="n_3mainValue【消防施設】&#10;一人当たり面積">
          <a:extLst>
            <a:ext uri="{FF2B5EF4-FFF2-40B4-BE49-F238E27FC236}">
              <a16:creationId xmlns:a16="http://schemas.microsoft.com/office/drawing/2014/main" id="{00000000-0008-0000-0F00-000059020000}"/>
            </a:ext>
          </a:extLst>
        </xdr:cNvPr>
        <xdr:cNvSpPr txBox="1"/>
      </xdr:nvSpPr>
      <xdr:spPr>
        <a:xfrm>
          <a:off x="19310427" y="1468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2" name="正方形/長方形 601">
          <a:extLst>
            <a:ext uri="{FF2B5EF4-FFF2-40B4-BE49-F238E27FC236}">
              <a16:creationId xmlns:a16="http://schemas.microsoft.com/office/drawing/2014/main" id="{00000000-0008-0000-0F00-00005A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0" name="テキスト ボックス 609">
          <a:extLst>
            <a:ext uri="{FF2B5EF4-FFF2-40B4-BE49-F238E27FC236}">
              <a16:creationId xmlns:a16="http://schemas.microsoft.com/office/drawing/2014/main" id="{00000000-0008-0000-0F00-000062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6" name="【庁舎】&#10;有形固定資産減価償却率グラフ枠">
          <a:extLst>
            <a:ext uri="{FF2B5EF4-FFF2-40B4-BE49-F238E27FC236}">
              <a16:creationId xmlns:a16="http://schemas.microsoft.com/office/drawing/2014/main" id="{00000000-0008-0000-0F00-000072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28" name="【庁舎】&#10;有形固定資産減価償却率最小値テキスト">
          <a:extLst>
            <a:ext uri="{FF2B5EF4-FFF2-40B4-BE49-F238E27FC236}">
              <a16:creationId xmlns:a16="http://schemas.microsoft.com/office/drawing/2014/main" id="{00000000-0008-0000-0F00-000074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630" name="【庁舎】&#10;有形固定資産減価償却率最大値テキスト">
          <a:extLst>
            <a:ext uri="{FF2B5EF4-FFF2-40B4-BE49-F238E27FC236}">
              <a16:creationId xmlns:a16="http://schemas.microsoft.com/office/drawing/2014/main" id="{00000000-0008-0000-0F00-000076020000}"/>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15620</xdr:rowOff>
    </xdr:from>
    <xdr:ext cx="405111" cy="259045"/>
    <xdr:sp macro="" textlink="">
      <xdr:nvSpPr>
        <xdr:cNvPr id="632" name="【庁舎】&#10;有形固定資産減価償却率平均値テキスト">
          <a:extLst>
            <a:ext uri="{FF2B5EF4-FFF2-40B4-BE49-F238E27FC236}">
              <a16:creationId xmlns:a16="http://schemas.microsoft.com/office/drawing/2014/main" id="{00000000-0008-0000-0F00-000078020000}"/>
            </a:ext>
          </a:extLst>
        </xdr:cNvPr>
        <xdr:cNvSpPr txBox="1"/>
      </xdr:nvSpPr>
      <xdr:spPr>
        <a:xfrm>
          <a:off x="16357600" y="1784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164193</xdr:rowOff>
    </xdr:from>
    <xdr:to>
      <xdr:col>85</xdr:col>
      <xdr:colOff>177800</xdr:colOff>
      <xdr:row>105</xdr:row>
      <xdr:rowOff>94343</xdr:rowOff>
    </xdr:to>
    <xdr:sp macro="" textlink="">
      <xdr:nvSpPr>
        <xdr:cNvPr id="633" name="フローチャート: 判断 632">
          <a:extLst>
            <a:ext uri="{FF2B5EF4-FFF2-40B4-BE49-F238E27FC236}">
              <a16:creationId xmlns:a16="http://schemas.microsoft.com/office/drawing/2014/main" id="{00000000-0008-0000-0F00-000079020000}"/>
            </a:ext>
          </a:extLst>
        </xdr:cNvPr>
        <xdr:cNvSpPr/>
      </xdr:nvSpPr>
      <xdr:spPr>
        <a:xfrm>
          <a:off x="162687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142966</xdr:rowOff>
    </xdr:from>
    <xdr:to>
      <xdr:col>81</xdr:col>
      <xdr:colOff>101600</xdr:colOff>
      <xdr:row>105</xdr:row>
      <xdr:rowOff>73116</xdr:rowOff>
    </xdr:to>
    <xdr:sp macro="" textlink="">
      <xdr:nvSpPr>
        <xdr:cNvPr id="634" name="フローチャート: 判断 633">
          <a:extLst>
            <a:ext uri="{FF2B5EF4-FFF2-40B4-BE49-F238E27FC236}">
              <a16:creationId xmlns:a16="http://schemas.microsoft.com/office/drawing/2014/main" id="{00000000-0008-0000-0F00-00007A020000}"/>
            </a:ext>
          </a:extLst>
        </xdr:cNvPr>
        <xdr:cNvSpPr/>
      </xdr:nvSpPr>
      <xdr:spPr>
        <a:xfrm>
          <a:off x="15430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128270</xdr:rowOff>
    </xdr:from>
    <xdr:to>
      <xdr:col>76</xdr:col>
      <xdr:colOff>165100</xdr:colOff>
      <xdr:row>105</xdr:row>
      <xdr:rowOff>58420</xdr:rowOff>
    </xdr:to>
    <xdr:sp macro="" textlink="">
      <xdr:nvSpPr>
        <xdr:cNvPr id="635" name="フローチャート: 判断 634">
          <a:extLst>
            <a:ext uri="{FF2B5EF4-FFF2-40B4-BE49-F238E27FC236}">
              <a16:creationId xmlns:a16="http://schemas.microsoft.com/office/drawing/2014/main" id="{00000000-0008-0000-0F00-00007B020000}"/>
            </a:ext>
          </a:extLst>
        </xdr:cNvPr>
        <xdr:cNvSpPr/>
      </xdr:nvSpPr>
      <xdr:spPr>
        <a:xfrm>
          <a:off x="14541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160927</xdr:rowOff>
    </xdr:from>
    <xdr:to>
      <xdr:col>72</xdr:col>
      <xdr:colOff>38100</xdr:colOff>
      <xdr:row>105</xdr:row>
      <xdr:rowOff>91077</xdr:rowOff>
    </xdr:to>
    <xdr:sp macro="" textlink="">
      <xdr:nvSpPr>
        <xdr:cNvPr id="636" name="フローチャート: 判断 635">
          <a:extLst>
            <a:ext uri="{FF2B5EF4-FFF2-40B4-BE49-F238E27FC236}">
              <a16:creationId xmlns:a16="http://schemas.microsoft.com/office/drawing/2014/main" id="{00000000-0008-0000-0F00-00007C020000}"/>
            </a:ext>
          </a:extLst>
        </xdr:cNvPr>
        <xdr:cNvSpPr/>
      </xdr:nvSpPr>
      <xdr:spPr>
        <a:xfrm>
          <a:off x="13652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152763</xdr:rowOff>
    </xdr:from>
    <xdr:to>
      <xdr:col>67</xdr:col>
      <xdr:colOff>101600</xdr:colOff>
      <xdr:row>105</xdr:row>
      <xdr:rowOff>82913</xdr:rowOff>
    </xdr:to>
    <xdr:sp macro="" textlink="">
      <xdr:nvSpPr>
        <xdr:cNvPr id="637" name="フローチャート: 判断 636">
          <a:extLst>
            <a:ext uri="{FF2B5EF4-FFF2-40B4-BE49-F238E27FC236}">
              <a16:creationId xmlns:a16="http://schemas.microsoft.com/office/drawing/2014/main" id="{00000000-0008-0000-0F00-00007D020000}"/>
            </a:ext>
          </a:extLst>
        </xdr:cNvPr>
        <xdr:cNvSpPr/>
      </xdr:nvSpPr>
      <xdr:spPr>
        <a:xfrm>
          <a:off x="12763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90714</xdr:rowOff>
    </xdr:from>
    <xdr:to>
      <xdr:col>85</xdr:col>
      <xdr:colOff>177800</xdr:colOff>
      <xdr:row>108</xdr:row>
      <xdr:rowOff>20864</xdr:rowOff>
    </xdr:to>
    <xdr:sp macro="" textlink="">
      <xdr:nvSpPr>
        <xdr:cNvPr id="643" name="楕円 642">
          <a:extLst>
            <a:ext uri="{FF2B5EF4-FFF2-40B4-BE49-F238E27FC236}">
              <a16:creationId xmlns:a16="http://schemas.microsoft.com/office/drawing/2014/main" id="{00000000-0008-0000-0F00-000083020000}"/>
            </a:ext>
          </a:extLst>
        </xdr:cNvPr>
        <xdr:cNvSpPr/>
      </xdr:nvSpPr>
      <xdr:spPr>
        <a:xfrm>
          <a:off x="16268700" y="1843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69141</xdr:rowOff>
    </xdr:from>
    <xdr:ext cx="405111" cy="259045"/>
    <xdr:sp macro="" textlink="">
      <xdr:nvSpPr>
        <xdr:cNvPr id="644" name="【庁舎】&#10;有形固定資産減価償却率該当値テキスト">
          <a:extLst>
            <a:ext uri="{FF2B5EF4-FFF2-40B4-BE49-F238E27FC236}">
              <a16:creationId xmlns:a16="http://schemas.microsoft.com/office/drawing/2014/main" id="{00000000-0008-0000-0F00-000084020000}"/>
            </a:ext>
          </a:extLst>
        </xdr:cNvPr>
        <xdr:cNvSpPr txBox="1"/>
      </xdr:nvSpPr>
      <xdr:spPr>
        <a:xfrm>
          <a:off x="16357600" y="1841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64588</xdr:rowOff>
    </xdr:from>
    <xdr:to>
      <xdr:col>81</xdr:col>
      <xdr:colOff>101600</xdr:colOff>
      <xdr:row>107</xdr:row>
      <xdr:rowOff>166188</xdr:rowOff>
    </xdr:to>
    <xdr:sp macro="" textlink="">
      <xdr:nvSpPr>
        <xdr:cNvPr id="645" name="楕円 644">
          <a:extLst>
            <a:ext uri="{FF2B5EF4-FFF2-40B4-BE49-F238E27FC236}">
              <a16:creationId xmlns:a16="http://schemas.microsoft.com/office/drawing/2014/main" id="{00000000-0008-0000-0F00-000085020000}"/>
            </a:ext>
          </a:extLst>
        </xdr:cNvPr>
        <xdr:cNvSpPr/>
      </xdr:nvSpPr>
      <xdr:spPr>
        <a:xfrm>
          <a:off x="15430500" y="1840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115388</xdr:rowOff>
    </xdr:from>
    <xdr:to>
      <xdr:col>85</xdr:col>
      <xdr:colOff>127000</xdr:colOff>
      <xdr:row>107</xdr:row>
      <xdr:rowOff>141514</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5481300" y="18460538"/>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35198</xdr:rowOff>
    </xdr:from>
    <xdr:to>
      <xdr:col>76</xdr:col>
      <xdr:colOff>165100</xdr:colOff>
      <xdr:row>107</xdr:row>
      <xdr:rowOff>136798</xdr:rowOff>
    </xdr:to>
    <xdr:sp macro="" textlink="">
      <xdr:nvSpPr>
        <xdr:cNvPr id="647" name="楕円 646">
          <a:extLst>
            <a:ext uri="{FF2B5EF4-FFF2-40B4-BE49-F238E27FC236}">
              <a16:creationId xmlns:a16="http://schemas.microsoft.com/office/drawing/2014/main" id="{00000000-0008-0000-0F00-000087020000}"/>
            </a:ext>
          </a:extLst>
        </xdr:cNvPr>
        <xdr:cNvSpPr/>
      </xdr:nvSpPr>
      <xdr:spPr>
        <a:xfrm>
          <a:off x="14541500" y="1838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85998</xdr:rowOff>
    </xdr:from>
    <xdr:to>
      <xdr:col>81</xdr:col>
      <xdr:colOff>50800</xdr:colOff>
      <xdr:row>107</xdr:row>
      <xdr:rowOff>115388</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4592300" y="1843114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164193</xdr:rowOff>
    </xdr:from>
    <xdr:to>
      <xdr:col>72</xdr:col>
      <xdr:colOff>38100</xdr:colOff>
      <xdr:row>107</xdr:row>
      <xdr:rowOff>94343</xdr:rowOff>
    </xdr:to>
    <xdr:sp macro="" textlink="">
      <xdr:nvSpPr>
        <xdr:cNvPr id="649" name="楕円 648">
          <a:extLst>
            <a:ext uri="{FF2B5EF4-FFF2-40B4-BE49-F238E27FC236}">
              <a16:creationId xmlns:a16="http://schemas.microsoft.com/office/drawing/2014/main" id="{00000000-0008-0000-0F00-000089020000}"/>
            </a:ext>
          </a:extLst>
        </xdr:cNvPr>
        <xdr:cNvSpPr/>
      </xdr:nvSpPr>
      <xdr:spPr>
        <a:xfrm>
          <a:off x="13652500" y="1833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43543</xdr:rowOff>
    </xdr:from>
    <xdr:to>
      <xdr:col>76</xdr:col>
      <xdr:colOff>114300</xdr:colOff>
      <xdr:row>107</xdr:row>
      <xdr:rowOff>85998</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3703300" y="18388693"/>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89643</xdr:rowOff>
    </xdr:from>
    <xdr:ext cx="405111" cy="259045"/>
    <xdr:sp macro="" textlink="">
      <xdr:nvSpPr>
        <xdr:cNvPr id="651" name="n_1aveValue【庁舎】&#10;有形固定資産減価償却率">
          <a:extLst>
            <a:ext uri="{FF2B5EF4-FFF2-40B4-BE49-F238E27FC236}">
              <a16:creationId xmlns:a16="http://schemas.microsoft.com/office/drawing/2014/main" id="{00000000-0008-0000-0F00-00008B020000}"/>
            </a:ext>
          </a:extLst>
        </xdr:cNvPr>
        <xdr:cNvSpPr txBox="1"/>
      </xdr:nvSpPr>
      <xdr:spPr>
        <a:xfrm>
          <a:off x="152660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74947</xdr:rowOff>
    </xdr:from>
    <xdr:ext cx="405111" cy="259045"/>
    <xdr:sp macro="" textlink="">
      <xdr:nvSpPr>
        <xdr:cNvPr id="652" name="n_2aveValue【庁舎】&#10;有形固定資産減価償却率">
          <a:extLst>
            <a:ext uri="{FF2B5EF4-FFF2-40B4-BE49-F238E27FC236}">
              <a16:creationId xmlns:a16="http://schemas.microsoft.com/office/drawing/2014/main" id="{00000000-0008-0000-0F00-00008C020000}"/>
            </a:ext>
          </a:extLst>
        </xdr:cNvPr>
        <xdr:cNvSpPr txBox="1"/>
      </xdr:nvSpPr>
      <xdr:spPr>
        <a:xfrm>
          <a:off x="14389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107604</xdr:rowOff>
    </xdr:from>
    <xdr:ext cx="405111" cy="259045"/>
    <xdr:sp macro="" textlink="">
      <xdr:nvSpPr>
        <xdr:cNvPr id="653" name="n_3aveValue【庁舎】&#10;有形固定資産減価償却率">
          <a:extLst>
            <a:ext uri="{FF2B5EF4-FFF2-40B4-BE49-F238E27FC236}">
              <a16:creationId xmlns:a16="http://schemas.microsoft.com/office/drawing/2014/main" id="{00000000-0008-0000-0F00-00008D020000}"/>
            </a:ext>
          </a:extLst>
        </xdr:cNvPr>
        <xdr:cNvSpPr txBox="1"/>
      </xdr:nvSpPr>
      <xdr:spPr>
        <a:xfrm>
          <a:off x="13500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99440</xdr:rowOff>
    </xdr:from>
    <xdr:ext cx="405111" cy="259045"/>
    <xdr:sp macro="" textlink="">
      <xdr:nvSpPr>
        <xdr:cNvPr id="654" name="n_4aveValue【庁舎】&#10;有形固定資産減価償却率">
          <a:extLst>
            <a:ext uri="{FF2B5EF4-FFF2-40B4-BE49-F238E27FC236}">
              <a16:creationId xmlns:a16="http://schemas.microsoft.com/office/drawing/2014/main" id="{00000000-0008-0000-0F00-00008E020000}"/>
            </a:ext>
          </a:extLst>
        </xdr:cNvPr>
        <xdr:cNvSpPr txBox="1"/>
      </xdr:nvSpPr>
      <xdr:spPr>
        <a:xfrm>
          <a:off x="12611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157315</xdr:rowOff>
    </xdr:from>
    <xdr:ext cx="405111" cy="259045"/>
    <xdr:sp macro="" textlink="">
      <xdr:nvSpPr>
        <xdr:cNvPr id="655" name="n_1mainValue【庁舎】&#10;有形固定資産減価償却率">
          <a:extLst>
            <a:ext uri="{FF2B5EF4-FFF2-40B4-BE49-F238E27FC236}">
              <a16:creationId xmlns:a16="http://schemas.microsoft.com/office/drawing/2014/main" id="{00000000-0008-0000-0F00-00008F020000}"/>
            </a:ext>
          </a:extLst>
        </xdr:cNvPr>
        <xdr:cNvSpPr txBox="1"/>
      </xdr:nvSpPr>
      <xdr:spPr>
        <a:xfrm>
          <a:off x="15266044" y="1850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127925</xdr:rowOff>
    </xdr:from>
    <xdr:ext cx="405111" cy="259045"/>
    <xdr:sp macro="" textlink="">
      <xdr:nvSpPr>
        <xdr:cNvPr id="656" name="n_2mainValue【庁舎】&#10;有形固定資産減価償却率">
          <a:extLst>
            <a:ext uri="{FF2B5EF4-FFF2-40B4-BE49-F238E27FC236}">
              <a16:creationId xmlns:a16="http://schemas.microsoft.com/office/drawing/2014/main" id="{00000000-0008-0000-0F00-000090020000}"/>
            </a:ext>
          </a:extLst>
        </xdr:cNvPr>
        <xdr:cNvSpPr txBox="1"/>
      </xdr:nvSpPr>
      <xdr:spPr>
        <a:xfrm>
          <a:off x="14389744" y="18473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85470</xdr:rowOff>
    </xdr:from>
    <xdr:ext cx="405111" cy="259045"/>
    <xdr:sp macro="" textlink="">
      <xdr:nvSpPr>
        <xdr:cNvPr id="657" name="n_3mainValue【庁舎】&#10;有形固定資産減価償却率">
          <a:extLst>
            <a:ext uri="{FF2B5EF4-FFF2-40B4-BE49-F238E27FC236}">
              <a16:creationId xmlns:a16="http://schemas.microsoft.com/office/drawing/2014/main" id="{00000000-0008-0000-0F00-000091020000}"/>
            </a:ext>
          </a:extLst>
        </xdr:cNvPr>
        <xdr:cNvSpPr txBox="1"/>
      </xdr:nvSpPr>
      <xdr:spPr>
        <a:xfrm>
          <a:off x="13500744" y="1843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8" name="正方形/長方形 657">
          <a:extLst>
            <a:ext uri="{FF2B5EF4-FFF2-40B4-BE49-F238E27FC236}">
              <a16:creationId xmlns:a16="http://schemas.microsoft.com/office/drawing/2014/main" id="{00000000-0008-0000-0F00-000092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9" name="正方形/長方形 658">
          <a:extLst>
            <a:ext uri="{FF2B5EF4-FFF2-40B4-BE49-F238E27FC236}">
              <a16:creationId xmlns:a16="http://schemas.microsoft.com/office/drawing/2014/main" id="{00000000-0008-0000-0F00-000093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0" name="正方形/長方形 659">
          <a:extLst>
            <a:ext uri="{FF2B5EF4-FFF2-40B4-BE49-F238E27FC236}">
              <a16:creationId xmlns:a16="http://schemas.microsoft.com/office/drawing/2014/main" id="{00000000-0008-0000-0F00-000094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1" name="正方形/長方形 660">
          <a:extLst>
            <a:ext uri="{FF2B5EF4-FFF2-40B4-BE49-F238E27FC236}">
              <a16:creationId xmlns:a16="http://schemas.microsoft.com/office/drawing/2014/main" id="{00000000-0008-0000-0F00-000095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2" name="正方形/長方形 661">
          <a:extLst>
            <a:ext uri="{FF2B5EF4-FFF2-40B4-BE49-F238E27FC236}">
              <a16:creationId xmlns:a16="http://schemas.microsoft.com/office/drawing/2014/main" id="{00000000-0008-0000-0F00-000096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3" name="正方形/長方形 662">
          <a:extLst>
            <a:ext uri="{FF2B5EF4-FFF2-40B4-BE49-F238E27FC236}">
              <a16:creationId xmlns:a16="http://schemas.microsoft.com/office/drawing/2014/main" id="{00000000-0008-0000-0F00-000097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5" name="正方形/長方形 664">
          <a:extLst>
            <a:ext uri="{FF2B5EF4-FFF2-40B4-BE49-F238E27FC236}">
              <a16:creationId xmlns:a16="http://schemas.microsoft.com/office/drawing/2014/main" id="{00000000-0008-0000-0F00-000099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6" name="テキスト ボックス 665">
          <a:extLst>
            <a:ext uri="{FF2B5EF4-FFF2-40B4-BE49-F238E27FC236}">
              <a16:creationId xmlns:a16="http://schemas.microsoft.com/office/drawing/2014/main" id="{00000000-0008-0000-0F00-00009A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69" name="テキスト ボックス 668">
          <a:extLst>
            <a:ext uri="{FF2B5EF4-FFF2-40B4-BE49-F238E27FC236}">
              <a16:creationId xmlns:a16="http://schemas.microsoft.com/office/drawing/2014/main" id="{00000000-0008-0000-0F00-00009D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1" name="テキスト ボックス 670">
          <a:extLst>
            <a:ext uri="{FF2B5EF4-FFF2-40B4-BE49-F238E27FC236}">
              <a16:creationId xmlns:a16="http://schemas.microsoft.com/office/drawing/2014/main" id="{00000000-0008-0000-0F00-00009F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3" name="テキスト ボックス 672">
          <a:extLst>
            <a:ext uri="{FF2B5EF4-FFF2-40B4-BE49-F238E27FC236}">
              <a16:creationId xmlns:a16="http://schemas.microsoft.com/office/drawing/2014/main" id="{00000000-0008-0000-0F00-0000A1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2" name="【庁舎】&#10;一人当たり面積グラフ枠">
          <a:extLst>
            <a:ext uri="{FF2B5EF4-FFF2-40B4-BE49-F238E27FC236}">
              <a16:creationId xmlns:a16="http://schemas.microsoft.com/office/drawing/2014/main" id="{00000000-0008-0000-0F00-0000AA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109</xdr:row>
      <xdr:rowOff>27214</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flipV="1">
          <a:off x="22160864" y="17198339"/>
          <a:ext cx="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684" name="【庁舎】&#10;一人当たり面積最小値テキスト">
          <a:extLst>
            <a:ext uri="{FF2B5EF4-FFF2-40B4-BE49-F238E27FC236}">
              <a16:creationId xmlns:a16="http://schemas.microsoft.com/office/drawing/2014/main" id="{00000000-0008-0000-0F00-0000AC020000}"/>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686" name="【庁舎】&#10;一人当たり面積最大値テキスト">
          <a:extLst>
            <a:ext uri="{FF2B5EF4-FFF2-40B4-BE49-F238E27FC236}">
              <a16:creationId xmlns:a16="http://schemas.microsoft.com/office/drawing/2014/main" id="{00000000-0008-0000-0F00-0000AE020000}"/>
            </a:ext>
          </a:extLst>
        </xdr:cNvPr>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63626</xdr:rowOff>
    </xdr:from>
    <xdr:ext cx="469744" cy="259045"/>
    <xdr:sp macro="" textlink="">
      <xdr:nvSpPr>
        <xdr:cNvPr id="688" name="【庁舎】&#10;一人当たり面積平均値テキスト">
          <a:extLst>
            <a:ext uri="{FF2B5EF4-FFF2-40B4-BE49-F238E27FC236}">
              <a16:creationId xmlns:a16="http://schemas.microsoft.com/office/drawing/2014/main" id="{00000000-0008-0000-0F00-0000B0020000}"/>
            </a:ext>
          </a:extLst>
        </xdr:cNvPr>
        <xdr:cNvSpPr txBox="1"/>
      </xdr:nvSpPr>
      <xdr:spPr>
        <a:xfrm>
          <a:off x="22199600" y="18408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40749</xdr:rowOff>
    </xdr:from>
    <xdr:to>
      <xdr:col>116</xdr:col>
      <xdr:colOff>114300</xdr:colOff>
      <xdr:row>108</xdr:row>
      <xdr:rowOff>142349</xdr:rowOff>
    </xdr:to>
    <xdr:sp macro="" textlink="">
      <xdr:nvSpPr>
        <xdr:cNvPr id="689" name="フローチャート: 判断 688">
          <a:extLst>
            <a:ext uri="{FF2B5EF4-FFF2-40B4-BE49-F238E27FC236}">
              <a16:creationId xmlns:a16="http://schemas.microsoft.com/office/drawing/2014/main" id="{00000000-0008-0000-0F00-0000B1020000}"/>
            </a:ext>
          </a:extLst>
        </xdr:cNvPr>
        <xdr:cNvSpPr/>
      </xdr:nvSpPr>
      <xdr:spPr>
        <a:xfrm>
          <a:off x="22110700" y="1855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39605</xdr:rowOff>
    </xdr:from>
    <xdr:to>
      <xdr:col>112</xdr:col>
      <xdr:colOff>38100</xdr:colOff>
      <xdr:row>108</xdr:row>
      <xdr:rowOff>141205</xdr:rowOff>
    </xdr:to>
    <xdr:sp macro="" textlink="">
      <xdr:nvSpPr>
        <xdr:cNvPr id="690" name="フローチャート: 判断 689">
          <a:extLst>
            <a:ext uri="{FF2B5EF4-FFF2-40B4-BE49-F238E27FC236}">
              <a16:creationId xmlns:a16="http://schemas.microsoft.com/office/drawing/2014/main" id="{00000000-0008-0000-0F00-0000B2020000}"/>
            </a:ext>
          </a:extLst>
        </xdr:cNvPr>
        <xdr:cNvSpPr/>
      </xdr:nvSpPr>
      <xdr:spPr>
        <a:xfrm>
          <a:off x="21272500" y="1855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43035</xdr:rowOff>
    </xdr:from>
    <xdr:to>
      <xdr:col>107</xdr:col>
      <xdr:colOff>101600</xdr:colOff>
      <xdr:row>108</xdr:row>
      <xdr:rowOff>144635</xdr:rowOff>
    </xdr:to>
    <xdr:sp macro="" textlink="">
      <xdr:nvSpPr>
        <xdr:cNvPr id="691" name="フローチャート: 判断 690">
          <a:extLst>
            <a:ext uri="{FF2B5EF4-FFF2-40B4-BE49-F238E27FC236}">
              <a16:creationId xmlns:a16="http://schemas.microsoft.com/office/drawing/2014/main" id="{00000000-0008-0000-0F00-0000B3020000}"/>
            </a:ext>
          </a:extLst>
        </xdr:cNvPr>
        <xdr:cNvSpPr/>
      </xdr:nvSpPr>
      <xdr:spPr>
        <a:xfrm>
          <a:off x="20383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58220</xdr:rowOff>
    </xdr:from>
    <xdr:to>
      <xdr:col>102</xdr:col>
      <xdr:colOff>165100</xdr:colOff>
      <xdr:row>108</xdr:row>
      <xdr:rowOff>159820</xdr:rowOff>
    </xdr:to>
    <xdr:sp macro="" textlink="">
      <xdr:nvSpPr>
        <xdr:cNvPr id="692" name="フローチャート: 判断 691">
          <a:extLst>
            <a:ext uri="{FF2B5EF4-FFF2-40B4-BE49-F238E27FC236}">
              <a16:creationId xmlns:a16="http://schemas.microsoft.com/office/drawing/2014/main" id="{00000000-0008-0000-0F00-0000B4020000}"/>
            </a:ext>
          </a:extLst>
        </xdr:cNvPr>
        <xdr:cNvSpPr/>
      </xdr:nvSpPr>
      <xdr:spPr>
        <a:xfrm>
          <a:off x="19494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50873</xdr:rowOff>
    </xdr:from>
    <xdr:to>
      <xdr:col>98</xdr:col>
      <xdr:colOff>38100</xdr:colOff>
      <xdr:row>108</xdr:row>
      <xdr:rowOff>152473</xdr:rowOff>
    </xdr:to>
    <xdr:sp macro="" textlink="">
      <xdr:nvSpPr>
        <xdr:cNvPr id="693" name="フローチャート: 判断 692">
          <a:extLst>
            <a:ext uri="{FF2B5EF4-FFF2-40B4-BE49-F238E27FC236}">
              <a16:creationId xmlns:a16="http://schemas.microsoft.com/office/drawing/2014/main" id="{00000000-0008-0000-0F00-0000B5020000}"/>
            </a:ext>
          </a:extLst>
        </xdr:cNvPr>
        <xdr:cNvSpPr/>
      </xdr:nvSpPr>
      <xdr:spPr>
        <a:xfrm>
          <a:off x="18605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85327</xdr:rowOff>
    </xdr:from>
    <xdr:to>
      <xdr:col>116</xdr:col>
      <xdr:colOff>114300</xdr:colOff>
      <xdr:row>109</xdr:row>
      <xdr:rowOff>15477</xdr:rowOff>
    </xdr:to>
    <xdr:sp macro="" textlink="">
      <xdr:nvSpPr>
        <xdr:cNvPr id="699" name="楕円 698">
          <a:extLst>
            <a:ext uri="{FF2B5EF4-FFF2-40B4-BE49-F238E27FC236}">
              <a16:creationId xmlns:a16="http://schemas.microsoft.com/office/drawing/2014/main" id="{00000000-0008-0000-0F00-0000BB020000}"/>
            </a:ext>
          </a:extLst>
        </xdr:cNvPr>
        <xdr:cNvSpPr/>
      </xdr:nvSpPr>
      <xdr:spPr>
        <a:xfrm>
          <a:off x="22110700" y="1860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19177</xdr:rowOff>
    </xdr:from>
    <xdr:ext cx="469744" cy="259045"/>
    <xdr:sp macro="" textlink="">
      <xdr:nvSpPr>
        <xdr:cNvPr id="700" name="【庁舎】&#10;一人当たり面積該当値テキスト">
          <a:extLst>
            <a:ext uri="{FF2B5EF4-FFF2-40B4-BE49-F238E27FC236}">
              <a16:creationId xmlns:a16="http://schemas.microsoft.com/office/drawing/2014/main" id="{00000000-0008-0000-0F00-0000BC020000}"/>
            </a:ext>
          </a:extLst>
        </xdr:cNvPr>
        <xdr:cNvSpPr txBox="1"/>
      </xdr:nvSpPr>
      <xdr:spPr>
        <a:xfrm>
          <a:off x="22199600" y="1853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86469</xdr:rowOff>
    </xdr:from>
    <xdr:to>
      <xdr:col>112</xdr:col>
      <xdr:colOff>38100</xdr:colOff>
      <xdr:row>109</xdr:row>
      <xdr:rowOff>16619</xdr:rowOff>
    </xdr:to>
    <xdr:sp macro="" textlink="">
      <xdr:nvSpPr>
        <xdr:cNvPr id="701" name="楕円 700">
          <a:extLst>
            <a:ext uri="{FF2B5EF4-FFF2-40B4-BE49-F238E27FC236}">
              <a16:creationId xmlns:a16="http://schemas.microsoft.com/office/drawing/2014/main" id="{00000000-0008-0000-0F00-0000BD020000}"/>
            </a:ext>
          </a:extLst>
        </xdr:cNvPr>
        <xdr:cNvSpPr/>
      </xdr:nvSpPr>
      <xdr:spPr>
        <a:xfrm>
          <a:off x="21272500" y="1860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136127</xdr:rowOff>
    </xdr:from>
    <xdr:to>
      <xdr:col>116</xdr:col>
      <xdr:colOff>63500</xdr:colOff>
      <xdr:row>108</xdr:row>
      <xdr:rowOff>137269</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flipV="1">
          <a:off x="21323300" y="18652727"/>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87285</xdr:rowOff>
    </xdr:from>
    <xdr:to>
      <xdr:col>107</xdr:col>
      <xdr:colOff>101600</xdr:colOff>
      <xdr:row>109</xdr:row>
      <xdr:rowOff>17435</xdr:rowOff>
    </xdr:to>
    <xdr:sp macro="" textlink="">
      <xdr:nvSpPr>
        <xdr:cNvPr id="703" name="楕円 702">
          <a:extLst>
            <a:ext uri="{FF2B5EF4-FFF2-40B4-BE49-F238E27FC236}">
              <a16:creationId xmlns:a16="http://schemas.microsoft.com/office/drawing/2014/main" id="{00000000-0008-0000-0F00-0000BF020000}"/>
            </a:ext>
          </a:extLst>
        </xdr:cNvPr>
        <xdr:cNvSpPr/>
      </xdr:nvSpPr>
      <xdr:spPr>
        <a:xfrm>
          <a:off x="20383500" y="1860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137269</xdr:rowOff>
    </xdr:from>
    <xdr:to>
      <xdr:col>111</xdr:col>
      <xdr:colOff>177800</xdr:colOff>
      <xdr:row>108</xdr:row>
      <xdr:rowOff>138085</xdr:rowOff>
    </xdr:to>
    <xdr:cxnSp macro="">
      <xdr:nvCxnSpPr>
        <xdr:cNvPr id="704" name="直線コネクタ 703">
          <a:extLst>
            <a:ext uri="{FF2B5EF4-FFF2-40B4-BE49-F238E27FC236}">
              <a16:creationId xmlns:a16="http://schemas.microsoft.com/office/drawing/2014/main" id="{00000000-0008-0000-0F00-0000C0020000}"/>
            </a:ext>
          </a:extLst>
        </xdr:cNvPr>
        <xdr:cNvCxnSpPr/>
      </xdr:nvCxnSpPr>
      <xdr:spPr>
        <a:xfrm flipV="1">
          <a:off x="20434300" y="18653869"/>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94796</xdr:rowOff>
    </xdr:from>
    <xdr:to>
      <xdr:col>102</xdr:col>
      <xdr:colOff>165100</xdr:colOff>
      <xdr:row>109</xdr:row>
      <xdr:rowOff>24946</xdr:rowOff>
    </xdr:to>
    <xdr:sp macro="" textlink="">
      <xdr:nvSpPr>
        <xdr:cNvPr id="705" name="楕円 704">
          <a:extLst>
            <a:ext uri="{FF2B5EF4-FFF2-40B4-BE49-F238E27FC236}">
              <a16:creationId xmlns:a16="http://schemas.microsoft.com/office/drawing/2014/main" id="{00000000-0008-0000-0F00-0000C1020000}"/>
            </a:ext>
          </a:extLst>
        </xdr:cNvPr>
        <xdr:cNvSpPr/>
      </xdr:nvSpPr>
      <xdr:spPr>
        <a:xfrm>
          <a:off x="19494500" y="1861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138085</xdr:rowOff>
    </xdr:from>
    <xdr:to>
      <xdr:col>107</xdr:col>
      <xdr:colOff>50800</xdr:colOff>
      <xdr:row>108</xdr:row>
      <xdr:rowOff>145596</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flipV="1">
          <a:off x="19545300" y="18654685"/>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157732</xdr:rowOff>
    </xdr:from>
    <xdr:ext cx="469744" cy="259045"/>
    <xdr:sp macro="" textlink="">
      <xdr:nvSpPr>
        <xdr:cNvPr id="707" name="n_1aveValue【庁舎】&#10;一人当たり面積">
          <a:extLst>
            <a:ext uri="{FF2B5EF4-FFF2-40B4-BE49-F238E27FC236}">
              <a16:creationId xmlns:a16="http://schemas.microsoft.com/office/drawing/2014/main" id="{00000000-0008-0000-0F00-0000C3020000}"/>
            </a:ext>
          </a:extLst>
        </xdr:cNvPr>
        <xdr:cNvSpPr txBox="1"/>
      </xdr:nvSpPr>
      <xdr:spPr>
        <a:xfrm>
          <a:off x="21075727" y="1833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161162</xdr:rowOff>
    </xdr:from>
    <xdr:ext cx="469744" cy="259045"/>
    <xdr:sp macro="" textlink="">
      <xdr:nvSpPr>
        <xdr:cNvPr id="708" name="n_2aveValue【庁舎】&#10;一人当たり面積">
          <a:extLst>
            <a:ext uri="{FF2B5EF4-FFF2-40B4-BE49-F238E27FC236}">
              <a16:creationId xmlns:a16="http://schemas.microsoft.com/office/drawing/2014/main" id="{00000000-0008-0000-0F00-0000C4020000}"/>
            </a:ext>
          </a:extLst>
        </xdr:cNvPr>
        <xdr:cNvSpPr txBox="1"/>
      </xdr:nvSpPr>
      <xdr:spPr>
        <a:xfrm>
          <a:off x="201994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4897</xdr:rowOff>
    </xdr:from>
    <xdr:ext cx="469744" cy="259045"/>
    <xdr:sp macro="" textlink="">
      <xdr:nvSpPr>
        <xdr:cNvPr id="709" name="n_3aveValue【庁舎】&#10;一人当たり面積">
          <a:extLst>
            <a:ext uri="{FF2B5EF4-FFF2-40B4-BE49-F238E27FC236}">
              <a16:creationId xmlns:a16="http://schemas.microsoft.com/office/drawing/2014/main" id="{00000000-0008-0000-0F00-0000C5020000}"/>
            </a:ext>
          </a:extLst>
        </xdr:cNvPr>
        <xdr:cNvSpPr txBox="1"/>
      </xdr:nvSpPr>
      <xdr:spPr>
        <a:xfrm>
          <a:off x="19310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169000</xdr:rowOff>
    </xdr:from>
    <xdr:ext cx="469744" cy="259045"/>
    <xdr:sp macro="" textlink="">
      <xdr:nvSpPr>
        <xdr:cNvPr id="710" name="n_4aveValue【庁舎】&#10;一人当たり面積">
          <a:extLst>
            <a:ext uri="{FF2B5EF4-FFF2-40B4-BE49-F238E27FC236}">
              <a16:creationId xmlns:a16="http://schemas.microsoft.com/office/drawing/2014/main" id="{00000000-0008-0000-0F00-0000C6020000}"/>
            </a:ext>
          </a:extLst>
        </xdr:cNvPr>
        <xdr:cNvSpPr txBox="1"/>
      </xdr:nvSpPr>
      <xdr:spPr>
        <a:xfrm>
          <a:off x="18421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7746</xdr:rowOff>
    </xdr:from>
    <xdr:ext cx="469744" cy="259045"/>
    <xdr:sp macro="" textlink="">
      <xdr:nvSpPr>
        <xdr:cNvPr id="711" name="n_1mainValue【庁舎】&#10;一人当たり面積">
          <a:extLst>
            <a:ext uri="{FF2B5EF4-FFF2-40B4-BE49-F238E27FC236}">
              <a16:creationId xmlns:a16="http://schemas.microsoft.com/office/drawing/2014/main" id="{00000000-0008-0000-0F00-0000C7020000}"/>
            </a:ext>
          </a:extLst>
        </xdr:cNvPr>
        <xdr:cNvSpPr txBox="1"/>
      </xdr:nvSpPr>
      <xdr:spPr>
        <a:xfrm>
          <a:off x="21075727" y="18695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8562</xdr:rowOff>
    </xdr:from>
    <xdr:ext cx="469744" cy="259045"/>
    <xdr:sp macro="" textlink="">
      <xdr:nvSpPr>
        <xdr:cNvPr id="712" name="n_2mainValue【庁舎】&#10;一人当たり面積">
          <a:extLst>
            <a:ext uri="{FF2B5EF4-FFF2-40B4-BE49-F238E27FC236}">
              <a16:creationId xmlns:a16="http://schemas.microsoft.com/office/drawing/2014/main" id="{00000000-0008-0000-0F00-0000C8020000}"/>
            </a:ext>
          </a:extLst>
        </xdr:cNvPr>
        <xdr:cNvSpPr txBox="1"/>
      </xdr:nvSpPr>
      <xdr:spPr>
        <a:xfrm>
          <a:off x="20199427" y="18696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16073</xdr:rowOff>
    </xdr:from>
    <xdr:ext cx="469744" cy="259045"/>
    <xdr:sp macro="" textlink="">
      <xdr:nvSpPr>
        <xdr:cNvPr id="713" name="n_3mainValue【庁舎】&#10;一人当たり面積">
          <a:extLst>
            <a:ext uri="{FF2B5EF4-FFF2-40B4-BE49-F238E27FC236}">
              <a16:creationId xmlns:a16="http://schemas.microsoft.com/office/drawing/2014/main" id="{00000000-0008-0000-0F00-0000C9020000}"/>
            </a:ext>
          </a:extLst>
        </xdr:cNvPr>
        <xdr:cNvSpPr txBox="1"/>
      </xdr:nvSpPr>
      <xdr:spPr>
        <a:xfrm>
          <a:off x="19310427" y="1870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4" name="正方形/長方形 713">
          <a:extLst>
            <a:ext uri="{FF2B5EF4-FFF2-40B4-BE49-F238E27FC236}">
              <a16:creationId xmlns:a16="http://schemas.microsoft.com/office/drawing/2014/main" id="{00000000-0008-0000-0F00-0000CA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5" name="正方形/長方形 714">
          <a:extLst>
            <a:ext uri="{FF2B5EF4-FFF2-40B4-BE49-F238E27FC236}">
              <a16:creationId xmlns:a16="http://schemas.microsoft.com/office/drawing/2014/main" id="{00000000-0008-0000-0F00-0000CB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6" name="テキスト ボックス 715">
          <a:extLst>
            <a:ext uri="{FF2B5EF4-FFF2-40B4-BE49-F238E27FC236}">
              <a16:creationId xmlns:a16="http://schemas.microsoft.com/office/drawing/2014/main" id="{00000000-0008-0000-0F00-0000CC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体育館・プールについては、有形固定資産減価償却率</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％で老朽化が進んでおり、全国平均を大きく上回っている。また、役場庁舎についても有形固定資産償却率が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85.5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％となっており、こちらについても全国平均を大きく上回っている。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200">
              <a:effectLst/>
              <a:latin typeface="ＭＳ Ｐゴシック" panose="020B0600070205080204" pitchFamily="50" charset="-128"/>
              <a:ea typeface="ＭＳ Ｐゴシック" panose="020B0600070205080204" pitchFamily="50" charset="-128"/>
            </a:rPr>
            <a:t>役場庁舎、体育館ともに耐震基準も満たしておらず、施設のあり方や整備等について早急に方向性を示さなければならない。</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9,277
9,245
85.39
7,897,255
7,803,056
88,483
3,279,962
5,329,601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000" baseline="0">
              <a:solidFill>
                <a:schemeClr val="dk1"/>
              </a:solidFill>
              <a:effectLst/>
              <a:latin typeface="+mn-lt"/>
              <a:ea typeface="+mn-ea"/>
              <a:cs typeface="+mn-cs"/>
            </a:rPr>
            <a:t>人口減少や交付税算入される地方債の償還が進んだことにより、需要額が減少したことに加え、太陽光発電や肉用牛の価格高騰などにより税収が微増傾向にあるため、前年度を</a:t>
          </a:r>
          <a:r>
            <a:rPr kumimoji="1" lang="en-US" altLang="ja-JP" sz="1000" baseline="0">
              <a:solidFill>
                <a:schemeClr val="dk1"/>
              </a:solidFill>
              <a:effectLst/>
              <a:latin typeface="+mn-lt"/>
              <a:ea typeface="+mn-ea"/>
              <a:cs typeface="+mn-cs"/>
            </a:rPr>
            <a:t>0.01</a:t>
          </a:r>
          <a:r>
            <a:rPr kumimoji="1" lang="ja-JP" altLang="ja-JP" sz="1000" baseline="0">
              <a:solidFill>
                <a:schemeClr val="dk1"/>
              </a:solidFill>
              <a:effectLst/>
              <a:latin typeface="+mn-lt"/>
              <a:ea typeface="+mn-ea"/>
              <a:cs typeface="+mn-cs"/>
            </a:rPr>
            <a:t>ポイント上回り</a:t>
          </a:r>
          <a:r>
            <a:rPr kumimoji="1" lang="ja-JP" altLang="ja-JP" sz="1000">
              <a:solidFill>
                <a:schemeClr val="dk1"/>
              </a:solidFill>
              <a:effectLst/>
              <a:latin typeface="+mn-lt"/>
              <a:ea typeface="+mn-ea"/>
              <a:cs typeface="+mn-cs"/>
            </a:rPr>
            <a:t>、類似団体平均と同率となった。しかしながら町内に中心となる産業がないことなどにより、財政基盤が弱く、今後、人口減少等の影響による普通交付税が</a:t>
          </a:r>
          <a:r>
            <a:rPr kumimoji="1" lang="ja-JP" altLang="ja-JP" sz="1000">
              <a:solidFill>
                <a:schemeClr val="tx1"/>
              </a:solidFill>
              <a:effectLst/>
              <a:latin typeface="+mn-lt"/>
              <a:ea typeface="+mn-ea"/>
              <a:cs typeface="+mn-cs"/>
            </a:rPr>
            <a:t>減額となる中で行財政改革を</a:t>
          </a:r>
          <a:r>
            <a:rPr kumimoji="1" lang="ja-JP" altLang="ja-JP" sz="1000">
              <a:solidFill>
                <a:schemeClr val="dk1"/>
              </a:solidFill>
              <a:effectLst/>
              <a:latin typeface="+mn-lt"/>
              <a:ea typeface="+mn-ea"/>
              <a:cs typeface="+mn-cs"/>
            </a:rPr>
            <a:t>更に進めるため、緊急に必要な事業を峻別し、投資的経費を抑制するなど歳出の徹底的な見直しを実施する。加えて、産業の活性化と雇用促進を図るため企業誘致の積極的な推進により財政基盤を強化するとともに、税収確保対策の強化、ふるさと納税事業の拡大などにより自主財源の確保に努める</a:t>
          </a:r>
          <a:r>
            <a:rPr kumimoji="1" lang="ja-JP" altLang="en-US" sz="1000">
              <a:solidFill>
                <a:schemeClr val="dk1"/>
              </a:solidFill>
              <a:effectLst/>
              <a:latin typeface="+mn-lt"/>
              <a:ea typeface="+mn-ea"/>
              <a:cs typeface="+mn-cs"/>
            </a:rPr>
            <a:t>。</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41628</xdr:rowOff>
    </xdr:from>
    <xdr:to>
      <xdr:col>23</xdr:col>
      <xdr:colOff>133350</xdr:colOff>
      <xdr:row>43</xdr:row>
      <xdr:rowOff>55033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4139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134355</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35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68439</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4273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68439</xdr:rowOff>
    </xdr:from>
    <xdr:to>
      <xdr:col>15</xdr:col>
      <xdr:colOff>82550</xdr:colOff>
      <xdr:row>43</xdr:row>
      <xdr:rowOff>95250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4407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108655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17639</xdr:rowOff>
    </xdr:from>
    <xdr:to>
      <xdr:col>11</xdr:col>
      <xdr:colOff>82550</xdr:colOff>
      <xdr:row>43</xdr:row>
      <xdr:rowOff>119239</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129416</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142822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7355</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17639</xdr:rowOff>
    </xdr:from>
    <xdr:to>
      <xdr:col>15</xdr:col>
      <xdr:colOff>133350</xdr:colOff>
      <xdr:row>43</xdr:row>
      <xdr:rowOff>119239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104016</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57855</xdr:rowOff>
    </xdr:from>
    <xdr:to>
      <xdr:col>7</xdr:col>
      <xdr:colOff>31750</xdr:colOff>
      <xdr:row>43</xdr:row>
      <xdr:rowOff>159455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144232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分子について、</a:t>
          </a:r>
          <a:r>
            <a:rPr kumimoji="1" lang="ja-JP" altLang="en-US" sz="1100">
              <a:solidFill>
                <a:schemeClr val="dk1"/>
              </a:solidFill>
              <a:effectLst/>
              <a:latin typeface="+mn-lt"/>
              <a:ea typeface="+mn-ea"/>
              <a:cs typeface="+mn-cs"/>
            </a:rPr>
            <a:t>扶助費や物件費、公債費は</a:t>
          </a:r>
          <a:r>
            <a:rPr kumimoji="1" lang="ja-JP" altLang="ja-JP" sz="1100">
              <a:solidFill>
                <a:schemeClr val="dk1"/>
              </a:solidFill>
              <a:effectLst/>
              <a:latin typeface="+mn-lt"/>
              <a:ea typeface="+mn-ea"/>
              <a:cs typeface="+mn-cs"/>
            </a:rPr>
            <a:t>減少したものの、</a:t>
          </a:r>
          <a:r>
            <a:rPr kumimoji="1" lang="ja-JP" altLang="en-US" sz="1100">
              <a:solidFill>
                <a:schemeClr val="dk1"/>
              </a:solidFill>
              <a:effectLst/>
              <a:latin typeface="+mn-lt"/>
              <a:ea typeface="+mn-ea"/>
              <a:cs typeface="+mn-cs"/>
            </a:rPr>
            <a:t>機構改革等による人件費や物件費、</a:t>
          </a:r>
          <a:r>
            <a:rPr kumimoji="1" lang="ja-JP" altLang="ja-JP" sz="1100">
              <a:solidFill>
                <a:schemeClr val="dk1"/>
              </a:solidFill>
              <a:effectLst/>
              <a:latin typeface="+mn-lt"/>
              <a:ea typeface="+mn-ea"/>
              <a:cs typeface="+mn-cs"/>
            </a:rPr>
            <a:t>補助費等の増加額が上回ったことから、全体で増となった。分母について、</a:t>
          </a:r>
          <a:r>
            <a:rPr kumimoji="1" lang="ja-JP" altLang="en-US" sz="1100">
              <a:solidFill>
                <a:schemeClr val="dk1"/>
              </a:solidFill>
              <a:effectLst/>
              <a:latin typeface="+mn-lt"/>
              <a:ea typeface="+mn-ea"/>
              <a:cs typeface="+mn-cs"/>
            </a:rPr>
            <a:t>臨時財政対策債の減などの影響により</a:t>
          </a:r>
          <a:r>
            <a:rPr kumimoji="1" lang="ja-JP" altLang="ja-JP" sz="1100">
              <a:solidFill>
                <a:schemeClr val="dk1"/>
              </a:solidFill>
              <a:effectLst/>
              <a:latin typeface="+mn-lt"/>
              <a:ea typeface="+mn-ea"/>
              <a:cs typeface="+mn-cs"/>
            </a:rPr>
            <a:t>、全体で減となった。その結果昨年度より</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ポイント悪化し、類似団体平均を大きく上回った。収入の増はなかなか見込めないため、経常的な支出を見直し、数値の改善を図る。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66</xdr:row>
      <xdr:rowOff>159766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09708"/>
          <a:ext cx="0" cy="1365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508</xdr:rowOff>
    </xdr:from>
    <xdr:to>
      <xdr:col>23</xdr:col>
      <xdr:colOff>133350</xdr:colOff>
      <xdr:row>66</xdr:row>
      <xdr:rowOff>116332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1316208"/>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108983</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3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22352</xdr:rowOff>
    </xdr:from>
    <xdr:to>
      <xdr:col>19</xdr:col>
      <xdr:colOff>133350</xdr:colOff>
      <xdr:row>66</xdr:row>
      <xdr:rowOff>508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1166602"/>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68326</xdr:rowOff>
    </xdr:from>
    <xdr:to>
      <xdr:col>15</xdr:col>
      <xdr:colOff>82550</xdr:colOff>
      <xdr:row>65</xdr:row>
      <xdr:rowOff>22352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104112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117365</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68326</xdr:rowOff>
    </xdr:from>
    <xdr:to>
      <xdr:col>11</xdr:col>
      <xdr:colOff>31750</xdr:colOff>
      <xdr:row>64</xdr:row>
      <xdr:rowOff>92456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104112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30497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95775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65532</xdr:rowOff>
    </xdr:from>
    <xdr:to>
      <xdr:col>23</xdr:col>
      <xdr:colOff>184150</xdr:colOff>
      <xdr:row>66</xdr:row>
      <xdr:rowOff>167132</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38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132859</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277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121158</xdr:rowOff>
    </xdr:from>
    <xdr:to>
      <xdr:col>19</xdr:col>
      <xdr:colOff>184150</xdr:colOff>
      <xdr:row>66</xdr:row>
      <xdr:rowOff>51308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36085</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35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143002</xdr:rowOff>
    </xdr:from>
    <xdr:to>
      <xdr:col>15</xdr:col>
      <xdr:colOff>133350</xdr:colOff>
      <xdr:row>65</xdr:row>
      <xdr:rowOff>73152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57929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17526</xdr:rowOff>
    </xdr:from>
    <xdr:to>
      <xdr:col>11</xdr:col>
      <xdr:colOff>82550</xdr:colOff>
      <xdr:row>64</xdr:row>
      <xdr:rowOff>119126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103903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41656</xdr:rowOff>
    </xdr:from>
    <xdr:to>
      <xdr:col>7</xdr:col>
      <xdr:colOff>31750</xdr:colOff>
      <xdr:row>64</xdr:row>
      <xdr:rowOff>143256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128033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[190,126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人件費、物件費等決算額が類似団体平均を大幅に下回っているのは、主に人件費が要因となっている。これは、指定管理者制度を公立保育所運営事業に導入したことや、学校給食調理業務</a:t>
          </a:r>
          <a:r>
            <a:rPr kumimoji="1" lang="ja-JP" altLang="en-US" sz="1100">
              <a:solidFill>
                <a:srgbClr val="FF0000"/>
              </a:solidFill>
              <a:effectLst/>
              <a:latin typeface="+mn-lt"/>
              <a:ea typeface="+mn-ea"/>
              <a:cs typeface="+mn-cs"/>
            </a:rPr>
            <a:t>、</a:t>
          </a:r>
          <a:r>
            <a:rPr kumimoji="1" lang="ja-JP" altLang="ja-JP" sz="1100">
              <a:solidFill>
                <a:schemeClr val="dk1"/>
              </a:solidFill>
              <a:effectLst/>
              <a:latin typeface="+mn-lt"/>
              <a:ea typeface="+mn-ea"/>
              <a:cs typeface="+mn-cs"/>
            </a:rPr>
            <a:t>学校用務員業務を民間委託したことに加え、団塊世代の大量退職に対し、新規採用職員を極力抑制してきたこと</a:t>
          </a:r>
          <a:r>
            <a:rPr kumimoji="1" lang="ja-JP" altLang="en-US" sz="1100">
              <a:solidFill>
                <a:schemeClr val="tx1"/>
              </a:solidFill>
              <a:effectLst/>
              <a:latin typeface="+mn-lt"/>
              <a:ea typeface="+mn-ea"/>
              <a:cs typeface="+mn-cs"/>
            </a:rPr>
            <a:t>など</a:t>
          </a:r>
          <a:r>
            <a:rPr kumimoji="1" lang="ja-JP" altLang="ja-JP" sz="1100">
              <a:solidFill>
                <a:schemeClr val="tx1"/>
              </a:solidFill>
              <a:effectLst/>
              <a:latin typeface="+mn-lt"/>
              <a:ea typeface="+mn-ea"/>
              <a:cs typeface="+mn-cs"/>
            </a:rPr>
            <a:t>による</a:t>
          </a:r>
          <a:r>
            <a:rPr kumimoji="1" lang="ja-JP" altLang="en-US" sz="1100">
              <a:solidFill>
                <a:schemeClr val="tx1"/>
              </a:solidFill>
              <a:effectLst/>
              <a:latin typeface="+mn-lt"/>
              <a:ea typeface="+mn-ea"/>
              <a:cs typeface="+mn-cs"/>
            </a:rPr>
            <a:t>ものである</a:t>
          </a:r>
          <a:r>
            <a:rPr kumimoji="1" lang="ja-JP" altLang="ja-JP" sz="1100">
              <a:solidFill>
                <a:schemeClr val="tx1"/>
              </a:solidFill>
              <a:effectLst/>
              <a:latin typeface="+mn-lt"/>
              <a:ea typeface="+mn-ea"/>
              <a:cs typeface="+mn-cs"/>
            </a:rPr>
            <a:t>。</a:t>
          </a:r>
          <a:r>
            <a:rPr kumimoji="1" lang="ja-JP" altLang="ja-JP" sz="1100">
              <a:solidFill>
                <a:schemeClr val="dk1"/>
              </a:solidFill>
              <a:effectLst/>
              <a:latin typeface="+mn-lt"/>
              <a:ea typeface="+mn-ea"/>
              <a:cs typeface="+mn-cs"/>
            </a:rPr>
            <a:t>今後も、指定管理者制度導入や民間委託を推進するとともに、新規採用職員の抑制により、更なる歳出削減に努める。 </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163086</xdr:rowOff>
    </xdr:from>
    <xdr:to>
      <xdr:col>23</xdr:col>
      <xdr:colOff>133350</xdr:colOff>
      <xdr:row>89</xdr:row>
      <xdr:rowOff>16940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879086"/>
          <a:ext cx="0" cy="13969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160467</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16940</xdr:rowOff>
    </xdr:from>
    <xdr:to>
      <xdr:col>24</xdr:col>
      <xdr:colOff>12700</xdr:colOff>
      <xdr:row>89</xdr:row>
      <xdr:rowOff>16940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7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78013</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2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163086</xdr:rowOff>
    </xdr:from>
    <xdr:to>
      <xdr:col>24</xdr:col>
      <xdr:colOff>12700</xdr:colOff>
      <xdr:row>80</xdr:row>
      <xdr:rowOff>163086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87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121163</xdr:rowOff>
    </xdr:from>
    <xdr:to>
      <xdr:col>23</xdr:col>
      <xdr:colOff>133350</xdr:colOff>
      <xdr:row>81</xdr:row>
      <xdr:rowOff>166441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008613"/>
          <a:ext cx="838200" cy="4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109991</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34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137914</xdr:rowOff>
    </xdr:from>
    <xdr:to>
      <xdr:col>23</xdr:col>
      <xdr:colOff>184150</xdr:colOff>
      <xdr:row>84</xdr:row>
      <xdr:rowOff>68064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6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110440</xdr:rowOff>
    </xdr:from>
    <xdr:to>
      <xdr:col>19</xdr:col>
      <xdr:colOff>133350</xdr:colOff>
      <xdr:row>81</xdr:row>
      <xdr:rowOff>121163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997890"/>
          <a:ext cx="889000" cy="10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104074</xdr:rowOff>
    </xdr:from>
    <xdr:to>
      <xdr:col>19</xdr:col>
      <xdr:colOff>184150</xdr:colOff>
      <xdr:row>84</xdr:row>
      <xdr:rowOff>34224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33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19001</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420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106124</xdr:rowOff>
    </xdr:from>
    <xdr:to>
      <xdr:col>15</xdr:col>
      <xdr:colOff>82550</xdr:colOff>
      <xdr:row>81</xdr:row>
      <xdr:rowOff>110440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993574"/>
          <a:ext cx="889000" cy="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83254</xdr:rowOff>
    </xdr:from>
    <xdr:to>
      <xdr:col>15</xdr:col>
      <xdr:colOff>133350</xdr:colOff>
      <xdr:row>84</xdr:row>
      <xdr:rowOff>13404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169631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9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57947</xdr:rowOff>
    </xdr:from>
    <xdr:to>
      <xdr:col>11</xdr:col>
      <xdr:colOff>31750</xdr:colOff>
      <xdr:row>81</xdr:row>
      <xdr:rowOff>106124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945397"/>
          <a:ext cx="889000" cy="4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46307</xdr:rowOff>
    </xdr:from>
    <xdr:to>
      <xdr:col>11</xdr:col>
      <xdr:colOff>82550</xdr:colOff>
      <xdr:row>83</xdr:row>
      <xdr:rowOff>147907</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132684</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6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14500</xdr:rowOff>
    </xdr:from>
    <xdr:to>
      <xdr:col>7</xdr:col>
      <xdr:colOff>31750</xdr:colOff>
      <xdr:row>83</xdr:row>
      <xdr:rowOff>116100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100877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115641</xdr:rowOff>
    </xdr:from>
    <xdr:to>
      <xdr:col>23</xdr:col>
      <xdr:colOff>184150</xdr:colOff>
      <xdr:row>82</xdr:row>
      <xdr:rowOff>45791</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00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132168</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848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70363</xdr:rowOff>
    </xdr:from>
    <xdr:to>
      <xdr:col>19</xdr:col>
      <xdr:colOff>184150</xdr:colOff>
      <xdr:row>82</xdr:row>
      <xdr:rowOff>513</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95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10690</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726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59640</xdr:rowOff>
    </xdr:from>
    <xdr:to>
      <xdr:col>15</xdr:col>
      <xdr:colOff>133350</xdr:colOff>
      <xdr:row>81</xdr:row>
      <xdr:rowOff>161240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94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171417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715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55324</xdr:rowOff>
    </xdr:from>
    <xdr:to>
      <xdr:col>11</xdr:col>
      <xdr:colOff>82550</xdr:colOff>
      <xdr:row>81</xdr:row>
      <xdr:rowOff>156924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94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167101</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711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7147</xdr:rowOff>
    </xdr:from>
    <xdr:to>
      <xdr:col>7</xdr:col>
      <xdr:colOff>31750</xdr:colOff>
      <xdr:row>81</xdr:row>
      <xdr:rowOff>108747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89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118924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663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給与制度の経過措置取扱いの見直しにより、類似団体平均を</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ポイント上回っている。類似団体平均の水準値までの低下を目指す。</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82127</xdr:rowOff>
    </xdr:from>
    <xdr:to>
      <xdr:col>81</xdr:col>
      <xdr:colOff>44450</xdr:colOff>
      <xdr:row>89</xdr:row>
      <xdr:rowOff>61807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6957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168504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82127</xdr:rowOff>
    </xdr:from>
    <xdr:to>
      <xdr:col>81</xdr:col>
      <xdr:colOff>133350</xdr:colOff>
      <xdr:row>81</xdr:row>
      <xdr:rowOff>82127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93557</xdr:rowOff>
    </xdr:from>
    <xdr:to>
      <xdr:col>81</xdr:col>
      <xdr:colOff>44450</xdr:colOff>
      <xdr:row>86</xdr:row>
      <xdr:rowOff>109643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83825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85513</xdr:rowOff>
    </xdr:from>
    <xdr:to>
      <xdr:col>77</xdr:col>
      <xdr:colOff>44450</xdr:colOff>
      <xdr:row>86</xdr:row>
      <xdr:rowOff>93557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83021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160443</xdr:rowOff>
    </xdr:from>
    <xdr:to>
      <xdr:col>72</xdr:col>
      <xdr:colOff>203200</xdr:colOff>
      <xdr:row>86</xdr:row>
      <xdr:rowOff>85513</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73369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160443</xdr:rowOff>
    </xdr:from>
    <xdr:to>
      <xdr:col>68</xdr:col>
      <xdr:colOff>152400</xdr:colOff>
      <xdr:row>85</xdr:row>
      <xdr:rowOff>168487</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73369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58843</xdr:rowOff>
    </xdr:from>
    <xdr:to>
      <xdr:col>81</xdr:col>
      <xdr:colOff>95250</xdr:colOff>
      <xdr:row>86</xdr:row>
      <xdr:rowOff>160443</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30920</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77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42757</xdr:rowOff>
    </xdr:from>
    <xdr:to>
      <xdr:col>77</xdr:col>
      <xdr:colOff>95250</xdr:colOff>
      <xdr:row>86</xdr:row>
      <xdr:rowOff>144357</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129134</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873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34713</xdr:rowOff>
    </xdr:from>
    <xdr:to>
      <xdr:col>73</xdr:col>
      <xdr:colOff>44450</xdr:colOff>
      <xdr:row>86</xdr:row>
      <xdr:rowOff>136313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121090</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109643</xdr:rowOff>
    </xdr:from>
    <xdr:to>
      <xdr:col>68</xdr:col>
      <xdr:colOff>203200</xdr:colOff>
      <xdr:row>86</xdr:row>
      <xdr:rowOff>39793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24570</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76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117687</xdr:rowOff>
    </xdr:from>
    <xdr:to>
      <xdr:col>64</xdr:col>
      <xdr:colOff>152400</xdr:colOff>
      <xdr:row>86</xdr:row>
      <xdr:rowOff>47837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32614</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これまでの新規採用職員数の抑制や指定管理者制度を含めた業務の民間委託推進等により、職類似団体平均を</a:t>
          </a:r>
          <a:r>
            <a:rPr kumimoji="1" lang="en-US" altLang="ja-JP" sz="1100">
              <a:solidFill>
                <a:schemeClr val="dk1"/>
              </a:solidFill>
              <a:effectLst/>
              <a:latin typeface="+mn-lt"/>
              <a:ea typeface="+mn-ea"/>
              <a:cs typeface="+mn-cs"/>
            </a:rPr>
            <a:t>4.65</a:t>
          </a:r>
          <a:r>
            <a:rPr kumimoji="1" lang="ja-JP" altLang="ja-JP" sz="1100">
              <a:solidFill>
                <a:schemeClr val="dk1"/>
              </a:solidFill>
              <a:effectLst/>
              <a:latin typeface="+mn-lt"/>
              <a:ea typeface="+mn-ea"/>
              <a:cs typeface="+mn-cs"/>
            </a:rPr>
            <a:t>人下回る結果となっている。しかし、人口減少が職員減少を上回り、上昇基調にあるため、類似団体平均より良い水準を維持するため、今後も業務の効率化を図りながら定員管理の適正化に努める。 </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132429</xdr:rowOff>
    </xdr:from>
    <xdr:to>
      <xdr:col>81</xdr:col>
      <xdr:colOff>44450</xdr:colOff>
      <xdr:row>66</xdr:row>
      <xdr:rowOff>35496</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076529"/>
          <a:ext cx="0" cy="1274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7573</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32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35496</xdr:rowOff>
    </xdr:from>
    <xdr:to>
      <xdr:col>81</xdr:col>
      <xdr:colOff>133350</xdr:colOff>
      <xdr:row>66</xdr:row>
      <xdr:rowOff>35496</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3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47356</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82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132429</xdr:rowOff>
    </xdr:from>
    <xdr:to>
      <xdr:col>81</xdr:col>
      <xdr:colOff>133350</xdr:colOff>
      <xdr:row>58</xdr:row>
      <xdr:rowOff>132429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0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151606</xdr:rowOff>
    </xdr:from>
    <xdr:to>
      <xdr:col>81</xdr:col>
      <xdr:colOff>44450</xdr:colOff>
      <xdr:row>59</xdr:row>
      <xdr:rowOff>162465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267156"/>
          <a:ext cx="8382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21353</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479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49276</xdr:rowOff>
    </xdr:from>
    <xdr:to>
      <xdr:col>81</xdr:col>
      <xdr:colOff>95250</xdr:colOff>
      <xdr:row>61</xdr:row>
      <xdr:rowOff>150876</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143161</xdr:rowOff>
    </xdr:from>
    <xdr:to>
      <xdr:col>77</xdr:col>
      <xdr:colOff>44450</xdr:colOff>
      <xdr:row>59</xdr:row>
      <xdr:rowOff>151606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258711"/>
          <a:ext cx="889000" cy="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30575</xdr:rowOff>
    </xdr:from>
    <xdr:to>
      <xdr:col>77</xdr:col>
      <xdr:colOff>95250</xdr:colOff>
      <xdr:row>61</xdr:row>
      <xdr:rowOff>132175</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116952</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575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126873</xdr:rowOff>
    </xdr:from>
    <xdr:to>
      <xdr:col>72</xdr:col>
      <xdr:colOff>203200</xdr:colOff>
      <xdr:row>59</xdr:row>
      <xdr:rowOff>143161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242423"/>
          <a:ext cx="8890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20924</xdr:rowOff>
    </xdr:from>
    <xdr:to>
      <xdr:col>73</xdr:col>
      <xdr:colOff>44450</xdr:colOff>
      <xdr:row>61</xdr:row>
      <xdr:rowOff>122524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107301</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103346</xdr:rowOff>
    </xdr:from>
    <xdr:to>
      <xdr:col>68</xdr:col>
      <xdr:colOff>152400</xdr:colOff>
      <xdr:row>59</xdr:row>
      <xdr:rowOff>126873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218896"/>
          <a:ext cx="889000" cy="2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5238</xdr:rowOff>
    </xdr:from>
    <xdr:to>
      <xdr:col>68</xdr:col>
      <xdr:colOff>203200</xdr:colOff>
      <xdr:row>61</xdr:row>
      <xdr:rowOff>106838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91615</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77138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111665</xdr:rowOff>
    </xdr:from>
    <xdr:to>
      <xdr:col>81</xdr:col>
      <xdr:colOff>95250</xdr:colOff>
      <xdr:row>60</xdr:row>
      <xdr:rowOff>41815</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22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128192</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07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100806</xdr:rowOff>
    </xdr:from>
    <xdr:to>
      <xdr:col>77</xdr:col>
      <xdr:colOff>95250</xdr:colOff>
      <xdr:row>60</xdr:row>
      <xdr:rowOff>30956</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21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41133</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9985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92361</xdr:rowOff>
    </xdr:from>
    <xdr:to>
      <xdr:col>73</xdr:col>
      <xdr:colOff>44450</xdr:colOff>
      <xdr:row>60</xdr:row>
      <xdr:rowOff>22511</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20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32688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9976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76073</xdr:rowOff>
    </xdr:from>
    <xdr:to>
      <xdr:col>68</xdr:col>
      <xdr:colOff>203200</xdr:colOff>
      <xdr:row>60</xdr:row>
      <xdr:rowOff>6223</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19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16400</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996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52546</xdr:rowOff>
    </xdr:from>
    <xdr:to>
      <xdr:col>64</xdr:col>
      <xdr:colOff>152400</xdr:colOff>
      <xdr:row>59</xdr:row>
      <xdr:rowOff>154146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16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164323</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9936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ポイント下回っている状況である。公債費負担適正化計画に基づき平成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年から</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年までの</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間、新規地方債の発行抑制に努めてきたが、近年、普通建設事業の補助裏財源やソフト事業の財源とした地方債発行により増加傾向となっている。計画的な事業実施により、新規地方債の発行抑制に取り組み、引き続き水準を抑えたい。 </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4318</xdr:rowOff>
    </xdr:from>
    <xdr:to>
      <xdr:col>81</xdr:col>
      <xdr:colOff>44450</xdr:colOff>
      <xdr:row>44</xdr:row>
      <xdr:rowOff>92710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347968"/>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64787</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92710</xdr:rowOff>
    </xdr:from>
    <xdr:to>
      <xdr:col>81</xdr:col>
      <xdr:colOff>133350</xdr:colOff>
      <xdr:row>44</xdr:row>
      <xdr:rowOff>92710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90695</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4318</xdr:rowOff>
    </xdr:from>
    <xdr:to>
      <xdr:col>81</xdr:col>
      <xdr:colOff>133350</xdr:colOff>
      <xdr:row>37</xdr:row>
      <xdr:rowOff>4318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105156</xdr:rowOff>
    </xdr:from>
    <xdr:to>
      <xdr:col>81</xdr:col>
      <xdr:colOff>44450</xdr:colOff>
      <xdr:row>41</xdr:row>
      <xdr:rowOff>105156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179800" y="71346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105156</xdr:rowOff>
    </xdr:from>
    <xdr:to>
      <xdr:col>77</xdr:col>
      <xdr:colOff>44450</xdr:colOff>
      <xdr:row>41</xdr:row>
      <xdr:rowOff>105156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5290800" y="71346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105156</xdr:rowOff>
    </xdr:from>
    <xdr:to>
      <xdr:col>72</xdr:col>
      <xdr:colOff>203200</xdr:colOff>
      <xdr:row>41</xdr:row>
      <xdr:rowOff>109982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4401800" y="713460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109982</xdr:rowOff>
    </xdr:from>
    <xdr:to>
      <xdr:col>68</xdr:col>
      <xdr:colOff>152400</xdr:colOff>
      <xdr:row>41</xdr:row>
      <xdr:rowOff>134112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713943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18813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54356</xdr:rowOff>
    </xdr:from>
    <xdr:to>
      <xdr:col>81</xdr:col>
      <xdr:colOff>95250</xdr:colOff>
      <xdr:row>41</xdr:row>
      <xdr:rowOff>155956</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70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70883</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692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54356</xdr:rowOff>
    </xdr:from>
    <xdr:to>
      <xdr:col>77</xdr:col>
      <xdr:colOff>95250</xdr:colOff>
      <xdr:row>41</xdr:row>
      <xdr:rowOff>155956</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70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166133</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852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54356</xdr:rowOff>
    </xdr:from>
    <xdr:to>
      <xdr:col>73</xdr:col>
      <xdr:colOff>44450</xdr:colOff>
      <xdr:row>41</xdr:row>
      <xdr:rowOff>155956</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70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166133</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85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59182</xdr:rowOff>
    </xdr:from>
    <xdr:to>
      <xdr:col>68</xdr:col>
      <xdr:colOff>203200</xdr:colOff>
      <xdr:row>41</xdr:row>
      <xdr:rowOff>160782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170959</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83312</xdr:rowOff>
    </xdr:from>
    <xdr:to>
      <xdr:col>64</xdr:col>
      <xdr:colOff>152400</xdr:colOff>
      <xdr:row>42</xdr:row>
      <xdr:rowOff>13462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711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169689</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719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団塊世代の大量退職に対し、新規採用職員を抑制していることから退職手当負担見込額が抑えられている。また、病院事業会計の歳入不足を補うための財政調整基金の取崩しが</a:t>
          </a:r>
          <a:r>
            <a:rPr kumimoji="1" lang="ja-JP" altLang="en-US" sz="1100">
              <a:solidFill>
                <a:schemeClr val="tx1"/>
              </a:solidFill>
              <a:effectLst/>
              <a:latin typeface="+mn-lt"/>
              <a:ea typeface="+mn-ea"/>
              <a:cs typeface="+mn-cs"/>
            </a:rPr>
            <a:t>続いて</a:t>
          </a:r>
          <a:r>
            <a:rPr kumimoji="1" lang="ja-JP" altLang="ja-JP" sz="1100">
              <a:solidFill>
                <a:schemeClr val="tx1"/>
              </a:solidFill>
              <a:effectLst/>
              <a:latin typeface="+mn-lt"/>
              <a:ea typeface="+mn-ea"/>
              <a:cs typeface="+mn-cs"/>
            </a:rPr>
            <a:t>お</a:t>
          </a:r>
          <a:r>
            <a:rPr kumimoji="1" lang="ja-JP" altLang="ja-JP" sz="1100">
              <a:solidFill>
                <a:schemeClr val="dk1"/>
              </a:solidFill>
              <a:effectLst/>
              <a:latin typeface="+mn-lt"/>
              <a:ea typeface="+mn-ea"/>
              <a:cs typeface="+mn-cs"/>
            </a:rPr>
            <a:t>り、基金残高の減少が見込まれるため、今後、比率の上昇が見込まれる。　</a:t>
          </a:r>
          <a:endParaRPr lang="ja-JP" altLang="ja-JP" sz="1400">
            <a:effectLst/>
          </a:endParaRPr>
        </a:p>
        <a:p>
          <a:r>
            <a:rPr kumimoji="1" lang="ja-JP" altLang="ja-JP" sz="1100">
              <a:solidFill>
                <a:schemeClr val="dk1"/>
              </a:solidFill>
              <a:effectLst/>
              <a:latin typeface="+mn-lt"/>
              <a:ea typeface="+mn-ea"/>
              <a:cs typeface="+mn-cs"/>
            </a:rPr>
            <a:t>　 このため、財政調整基金に極力頼らない財政基盤とするため、事業の見直しや地方債の新規発行の抑制などの適正化を図り、財政の健全化に努める。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160322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13214"/>
          <a:ext cx="0" cy="16190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132399</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90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160322</xdr:rowOff>
    </xdr:from>
    <xdr:to>
      <xdr:col>81</xdr:col>
      <xdr:colOff>133350</xdr:colOff>
      <xdr:row>22</xdr:row>
      <xdr:rowOff>160322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93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9,277
9,245
85.39
7,897,255
7,803,056
88,483
3,279,962
5,329,601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人件費に係るものは、前年比</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ポイント増加となり、類似団体平均と比べても</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ポイントと高い水準にある。このため、適正な定員管理や、時間外勤務手当の抑制などにより人件費抑制の改善策を図っていく。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40132</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694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126509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40132</xdr:rowOff>
    </xdr:from>
    <xdr:to>
      <xdr:col>24</xdr:col>
      <xdr:colOff>114300</xdr:colOff>
      <xdr:row>34</xdr:row>
      <xdr:rowOff>40132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147574</xdr:rowOff>
    </xdr:from>
    <xdr:to>
      <xdr:col>24</xdr:col>
      <xdr:colOff>25400</xdr:colOff>
      <xdr:row>37</xdr:row>
      <xdr:rowOff>165862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9122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106426</xdr:rowOff>
    </xdr:from>
    <xdr:to>
      <xdr:col>19</xdr:col>
      <xdr:colOff>187325</xdr:colOff>
      <xdr:row>37</xdr:row>
      <xdr:rowOff>147574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500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33274</xdr:rowOff>
    </xdr:from>
    <xdr:to>
      <xdr:col>15</xdr:col>
      <xdr:colOff>98425</xdr:colOff>
      <xdr:row>37</xdr:row>
      <xdr:rowOff>106426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7692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30243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33274</xdr:rowOff>
    </xdr:from>
    <xdr:to>
      <xdr:col>11</xdr:col>
      <xdr:colOff>9525</xdr:colOff>
      <xdr:row>37</xdr:row>
      <xdr:rowOff>106426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7692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34815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115062</xdr:rowOff>
    </xdr:from>
    <xdr:to>
      <xdr:col>24</xdr:col>
      <xdr:colOff>76200</xdr:colOff>
      <xdr:row>38</xdr:row>
      <xdr:rowOff>45212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87139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96774</xdr:rowOff>
    </xdr:from>
    <xdr:to>
      <xdr:col>20</xdr:col>
      <xdr:colOff>38100</xdr:colOff>
      <xdr:row>38</xdr:row>
      <xdr:rowOff>26924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11701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2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55626</xdr:rowOff>
    </xdr:from>
    <xdr:to>
      <xdr:col>15</xdr:col>
      <xdr:colOff>149225</xdr:colOff>
      <xdr:row>37</xdr:row>
      <xdr:rowOff>157226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142003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153924</xdr:rowOff>
    </xdr:from>
    <xdr:to>
      <xdr:col>11</xdr:col>
      <xdr:colOff>60325</xdr:colOff>
      <xdr:row>37</xdr:row>
      <xdr:rowOff>84074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55626</xdr:rowOff>
    </xdr:from>
    <xdr:to>
      <xdr:col>6</xdr:col>
      <xdr:colOff>171450</xdr:colOff>
      <xdr:row>37</xdr:row>
      <xdr:rowOff>157226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142003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し類似団体平均を</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ポイント下回って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主に保健体育施設の</a:t>
          </a:r>
          <a:r>
            <a:rPr kumimoji="1" lang="ja-JP" altLang="en-US" sz="1100">
              <a:solidFill>
                <a:schemeClr val="tx1"/>
              </a:solidFill>
              <a:effectLst/>
              <a:latin typeface="+mn-lt"/>
              <a:ea typeface="+mn-ea"/>
              <a:cs typeface="+mn-cs"/>
            </a:rPr>
            <a:t>委託料を</a:t>
          </a:r>
          <a:r>
            <a:rPr kumimoji="1" lang="ja-JP" altLang="en-US" sz="1100">
              <a:solidFill>
                <a:schemeClr val="dk1"/>
              </a:solidFill>
              <a:effectLst/>
              <a:latin typeface="+mn-lt"/>
              <a:ea typeface="+mn-ea"/>
              <a:cs typeface="+mn-cs"/>
            </a:rPr>
            <a:t>維持補修費として計上したことによる影響が大きい</a:t>
          </a:r>
          <a:r>
            <a:rPr kumimoji="1" lang="ja-JP" altLang="en-US" sz="1100">
              <a:solidFill>
                <a:schemeClr val="tx1"/>
              </a:solidFill>
              <a:effectLst/>
              <a:latin typeface="+mn-lt"/>
              <a:ea typeface="+mn-ea"/>
              <a:cs typeface="+mn-cs"/>
            </a:rPr>
            <a:t>。加えて、消防費</a:t>
          </a:r>
          <a:r>
            <a:rPr kumimoji="1" lang="ja-JP" altLang="en-US" sz="1100">
              <a:solidFill>
                <a:schemeClr val="dk1"/>
              </a:solidFill>
              <a:effectLst/>
              <a:latin typeface="+mn-lt"/>
              <a:ea typeface="+mn-ea"/>
              <a:cs typeface="+mn-cs"/>
            </a:rPr>
            <a:t>の旅費や、し尿</a:t>
          </a:r>
          <a:r>
            <a:rPr kumimoji="1" lang="ja-JP" altLang="en-US" sz="1100">
              <a:solidFill>
                <a:schemeClr val="tx1"/>
              </a:solidFill>
              <a:effectLst/>
              <a:latin typeface="+mn-lt"/>
              <a:ea typeface="+mn-ea"/>
              <a:cs typeface="+mn-cs"/>
            </a:rPr>
            <a:t>処理費が</a:t>
          </a:r>
          <a:r>
            <a:rPr kumimoji="1" lang="ja-JP" altLang="en-US" sz="1100">
              <a:solidFill>
                <a:schemeClr val="dk1"/>
              </a:solidFill>
              <a:effectLst/>
              <a:latin typeface="+mn-lt"/>
              <a:ea typeface="+mn-ea"/>
              <a:cs typeface="+mn-cs"/>
            </a:rPr>
            <a:t>減少している。</a:t>
          </a:r>
          <a:r>
            <a:rPr kumimoji="1" lang="ja-JP" altLang="ja-JP" sz="1100">
              <a:solidFill>
                <a:schemeClr val="dk1"/>
              </a:solidFill>
              <a:effectLst/>
              <a:latin typeface="+mn-lt"/>
              <a:ea typeface="+mn-ea"/>
              <a:cs typeface="+mn-cs"/>
            </a:rPr>
            <a:t>今後とも過度な上昇を防ぎ、類似団体平均を下回るよう努めたい。</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108712</xdr:rowOff>
    </xdr:from>
    <xdr:to>
      <xdr:col>82</xdr:col>
      <xdr:colOff>107950</xdr:colOff>
      <xdr:row>20</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09012"/>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156227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xdr:rowOff>
    </xdr:from>
    <xdr:to>
      <xdr:col>82</xdr:col>
      <xdr:colOff>196850</xdr:colOff>
      <xdr:row>20</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23639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5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108712</xdr:rowOff>
    </xdr:from>
    <xdr:to>
      <xdr:col>82</xdr:col>
      <xdr:colOff>196850</xdr:colOff>
      <xdr:row>14</xdr:row>
      <xdr:rowOff>108712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0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67564</xdr:rowOff>
    </xdr:from>
    <xdr:to>
      <xdr:col>82</xdr:col>
      <xdr:colOff>107950</xdr:colOff>
      <xdr:row>16</xdr:row>
      <xdr:rowOff>117856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81076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35560</xdr:rowOff>
    </xdr:from>
    <xdr:to>
      <xdr:col>78</xdr:col>
      <xdr:colOff>69850</xdr:colOff>
      <xdr:row>16</xdr:row>
      <xdr:rowOff>117856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77876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91711</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35560</xdr:rowOff>
    </xdr:from>
    <xdr:to>
      <xdr:col>73</xdr:col>
      <xdr:colOff>180975</xdr:colOff>
      <xdr:row>16</xdr:row>
      <xdr:rowOff>49276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7787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8128</xdr:rowOff>
    </xdr:from>
    <xdr:to>
      <xdr:col>69</xdr:col>
      <xdr:colOff>92075</xdr:colOff>
      <xdr:row>16</xdr:row>
      <xdr:rowOff>49276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7513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41419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4843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33291</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0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67056</xdr:rowOff>
    </xdr:from>
    <xdr:to>
      <xdr:col>78</xdr:col>
      <xdr:colOff>120650</xdr:colOff>
      <xdr:row>16</xdr:row>
      <xdr:rowOff>168656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7383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579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156210</xdr:rowOff>
    </xdr:from>
    <xdr:to>
      <xdr:col>74</xdr:col>
      <xdr:colOff>31750</xdr:colOff>
      <xdr:row>16</xdr:row>
      <xdr:rowOff>86360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96537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169926</xdr:rowOff>
    </xdr:from>
    <xdr:to>
      <xdr:col>69</xdr:col>
      <xdr:colOff>142875</xdr:colOff>
      <xdr:row>16</xdr:row>
      <xdr:rowOff>100076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110253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128778</xdr:rowOff>
    </xdr:from>
    <xdr:to>
      <xdr:col>65</xdr:col>
      <xdr:colOff>53975</xdr:colOff>
      <xdr:row>16</xdr:row>
      <xdr:rowOff>58928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69105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46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が類似団体平均を上回っている。要因として、障害関連事業や児童福祉事業において、制度改正等に伴うサービス拡大や単独事業による支出を行っていることが大きい。今後、資格審査等の適正化により財政を圧迫する上昇傾向に歯止めをかけるよう努める。 </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60</xdr:row>
      <xdr:rowOff>132443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893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50800</xdr:rowOff>
    </xdr:from>
    <xdr:to>
      <xdr:col>24</xdr:col>
      <xdr:colOff>25400</xdr:colOff>
      <xdr:row>58</xdr:row>
      <xdr:rowOff>83457</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9949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51905</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39915</xdr:rowOff>
    </xdr:from>
    <xdr:to>
      <xdr:col>19</xdr:col>
      <xdr:colOff>187325</xdr:colOff>
      <xdr:row>58</xdr:row>
      <xdr:rowOff>83457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9840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136270</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58965</xdr:rowOff>
    </xdr:from>
    <xdr:to>
      <xdr:col>15</xdr:col>
      <xdr:colOff>98425</xdr:colOff>
      <xdr:row>58</xdr:row>
      <xdr:rowOff>39915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83161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58965</xdr:rowOff>
    </xdr:from>
    <xdr:to>
      <xdr:col>11</xdr:col>
      <xdr:colOff>9525</xdr:colOff>
      <xdr:row>57</xdr:row>
      <xdr:rowOff>91622</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831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143527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32657</xdr:rowOff>
    </xdr:from>
    <xdr:to>
      <xdr:col>20</xdr:col>
      <xdr:colOff>38100</xdr:colOff>
      <xdr:row>58</xdr:row>
      <xdr:rowOff>134257</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119034</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063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160565</xdr:rowOff>
    </xdr:from>
    <xdr:to>
      <xdr:col>15</xdr:col>
      <xdr:colOff>149225</xdr:colOff>
      <xdr:row>58</xdr:row>
      <xdr:rowOff>90715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75492</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8165</xdr:rowOff>
    </xdr:from>
    <xdr:to>
      <xdr:col>11</xdr:col>
      <xdr:colOff>60325</xdr:colOff>
      <xdr:row>57</xdr:row>
      <xdr:rowOff>109765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94542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40822</xdr:rowOff>
    </xdr:from>
    <xdr:to>
      <xdr:col>6</xdr:col>
      <xdr:colOff>171450</xdr:colOff>
      <xdr:row>57</xdr:row>
      <xdr:rowOff>142422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127199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5.6</a:t>
          </a:r>
          <a:r>
            <a:rPr kumimoji="1" lang="ja-JP" altLang="ja-JP" sz="1100">
              <a:solidFill>
                <a:schemeClr val="dk1"/>
              </a:solidFill>
              <a:effectLst/>
              <a:latin typeface="+mn-lt"/>
              <a:ea typeface="+mn-ea"/>
              <a:cs typeface="+mn-cs"/>
            </a:rPr>
            <a:t>ポイント上回り、前年度比も</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した。これは、老朽化や大雨に伴う道路や農道の維持費が増加したことによるものである。今後は、公共施設等総合管理計画に基づき公共施設の計画的な老朽化対策に取り組む。</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24130</xdr:rowOff>
    </xdr:from>
    <xdr:to>
      <xdr:col>82</xdr:col>
      <xdr:colOff>107950</xdr:colOff>
      <xdr:row>61</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824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110507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24130</xdr:rowOff>
    </xdr:from>
    <xdr:to>
      <xdr:col>82</xdr:col>
      <xdr:colOff>196850</xdr:colOff>
      <xdr:row>54</xdr:row>
      <xdr:rowOff>24130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18415</xdr:rowOff>
    </xdr:from>
    <xdr:to>
      <xdr:col>82</xdr:col>
      <xdr:colOff>107950</xdr:colOff>
      <xdr:row>60</xdr:row>
      <xdr:rowOff>6985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10133965"/>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167022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68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6985</xdr:rowOff>
    </xdr:from>
    <xdr:to>
      <xdr:col>78</xdr:col>
      <xdr:colOff>69850</xdr:colOff>
      <xdr:row>59</xdr:row>
      <xdr:rowOff>18415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1012253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96537</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69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155575</xdr:rowOff>
    </xdr:from>
    <xdr:to>
      <xdr:col>73</xdr:col>
      <xdr:colOff>180975</xdr:colOff>
      <xdr:row>59</xdr:row>
      <xdr:rowOff>6985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1009967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144780</xdr:rowOff>
    </xdr:from>
    <xdr:to>
      <xdr:col>74</xdr:col>
      <xdr:colOff>31750</xdr:colOff>
      <xdr:row>58</xdr:row>
      <xdr:rowOff>74930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85107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8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109855</xdr:rowOff>
    </xdr:from>
    <xdr:to>
      <xdr:col>69</xdr:col>
      <xdr:colOff>92075</xdr:colOff>
      <xdr:row>58</xdr:row>
      <xdr:rowOff>155575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100539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121920</xdr:rowOff>
    </xdr:from>
    <xdr:to>
      <xdr:col>69</xdr:col>
      <xdr:colOff>142875</xdr:colOff>
      <xdr:row>58</xdr:row>
      <xdr:rowOff>52070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62247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121920</xdr:rowOff>
    </xdr:from>
    <xdr:to>
      <xdr:col>65</xdr:col>
      <xdr:colOff>53975</xdr:colOff>
      <xdr:row>58</xdr:row>
      <xdr:rowOff>52070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62247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127635</xdr:rowOff>
    </xdr:from>
    <xdr:to>
      <xdr:col>82</xdr:col>
      <xdr:colOff>158750</xdr:colOff>
      <xdr:row>60</xdr:row>
      <xdr:rowOff>57785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1024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99712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1021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139065</xdr:rowOff>
    </xdr:from>
    <xdr:to>
      <xdr:col>78</xdr:col>
      <xdr:colOff>120650</xdr:colOff>
      <xdr:row>59</xdr:row>
      <xdr:rowOff>69215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1008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53992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169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127635</xdr:rowOff>
    </xdr:from>
    <xdr:to>
      <xdr:col>74</xdr:col>
      <xdr:colOff>31750</xdr:colOff>
      <xdr:row>59</xdr:row>
      <xdr:rowOff>57785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1007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42562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158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104775</xdr:rowOff>
    </xdr:from>
    <xdr:to>
      <xdr:col>69</xdr:col>
      <xdr:colOff>142875</xdr:colOff>
      <xdr:row>59</xdr:row>
      <xdr:rowOff>34925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19702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13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59055</xdr:rowOff>
    </xdr:from>
    <xdr:to>
      <xdr:col>65</xdr:col>
      <xdr:colOff>53975</xdr:colOff>
      <xdr:row>58</xdr:row>
      <xdr:rowOff>160655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100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145432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08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前年度より</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ポイント上昇し、類似団体平均より</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ポイント上回っている。前年度より上昇した要因として、</a:t>
          </a:r>
          <a:r>
            <a:rPr kumimoji="1" lang="ja-JP" altLang="en-US" sz="1100">
              <a:solidFill>
                <a:schemeClr val="dk1"/>
              </a:solidFill>
              <a:effectLst/>
              <a:latin typeface="+mn-lt"/>
              <a:ea typeface="+mn-ea"/>
              <a:cs typeface="+mn-cs"/>
            </a:rPr>
            <a:t>一部事務組合の負担金の増加が挙げられる。</a:t>
          </a:r>
          <a:r>
            <a:rPr kumimoji="1" lang="ja-JP" altLang="ja-JP" sz="1100">
              <a:solidFill>
                <a:schemeClr val="dk1"/>
              </a:solidFill>
              <a:effectLst/>
              <a:latin typeface="+mn-lt"/>
              <a:ea typeface="+mn-ea"/>
              <a:cs typeface="+mn-cs"/>
            </a:rPr>
            <a:t>今後は、新改革プランに基づき病院経営の見直しによる補助金の減や単独補助金の見直しを実施し、補助費等の縮減に努めていく。 </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131572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8314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78994</xdr:rowOff>
    </xdr:from>
    <xdr:to>
      <xdr:col>82</xdr:col>
      <xdr:colOff>107950</xdr:colOff>
      <xdr:row>37</xdr:row>
      <xdr:rowOff>138430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42264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51562</xdr:rowOff>
    </xdr:from>
    <xdr:to>
      <xdr:col>78</xdr:col>
      <xdr:colOff>69850</xdr:colOff>
      <xdr:row>37</xdr:row>
      <xdr:rowOff>78994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3952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51562</xdr:rowOff>
    </xdr:from>
    <xdr:to>
      <xdr:col>73</xdr:col>
      <xdr:colOff>180975</xdr:colOff>
      <xdr:row>37</xdr:row>
      <xdr:rowOff>88138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3952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37846</xdr:rowOff>
    </xdr:from>
    <xdr:to>
      <xdr:col>69</xdr:col>
      <xdr:colOff>92075</xdr:colOff>
      <xdr:row>37</xdr:row>
      <xdr:rowOff>88138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3814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80535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59707</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28194</xdr:rowOff>
    </xdr:from>
    <xdr:to>
      <xdr:col>78</xdr:col>
      <xdr:colOff>120650</xdr:colOff>
      <xdr:row>37</xdr:row>
      <xdr:rowOff>129794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114571</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762</xdr:rowOff>
    </xdr:from>
    <xdr:to>
      <xdr:col>74</xdr:col>
      <xdr:colOff>31750</xdr:colOff>
      <xdr:row>37</xdr:row>
      <xdr:rowOff>102362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37338</xdr:rowOff>
    </xdr:from>
    <xdr:to>
      <xdr:col>69</xdr:col>
      <xdr:colOff>142875</xdr:colOff>
      <xdr:row>37</xdr:row>
      <xdr:rowOff>138938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158496</xdr:rowOff>
    </xdr:from>
    <xdr:to>
      <xdr:col>65</xdr:col>
      <xdr:colOff>53975</xdr:colOff>
      <xdr:row>37</xdr:row>
      <xdr:rowOff>88646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73423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新規地方債の借入抑制を行ってきたことにより、公債費が前年比</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ポイント減少し、類似団体平均を</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ポイント下回った。今後も新規発行の抑制に努め、健全な財政の堅持を図る。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2" name="公債費最小値テキスト">
          <a:extLst>
            <a:ext uri="{FF2B5EF4-FFF2-40B4-BE49-F238E27FC236}">
              <a16:creationId xmlns:a16="http://schemas.microsoft.com/office/drawing/2014/main" id="{00000000-0008-0000-0400-000060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4" name="公債費最大値テキスト">
          <a:extLst>
            <a:ext uri="{FF2B5EF4-FFF2-40B4-BE49-F238E27FC236}">
              <a16:creationId xmlns:a16="http://schemas.microsoft.com/office/drawing/2014/main" id="{00000000-0008-0000-0400-000062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143002</xdr:rowOff>
    </xdr:from>
    <xdr:to>
      <xdr:col>24</xdr:col>
      <xdr:colOff>25400</xdr:colOff>
      <xdr:row>78</xdr:row>
      <xdr:rowOff>3556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3987800" y="1334465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57" name="公債費平均値テキスト">
          <a:extLst>
            <a:ext uri="{FF2B5EF4-FFF2-40B4-BE49-F238E27FC236}">
              <a16:creationId xmlns:a16="http://schemas.microsoft.com/office/drawing/2014/main" id="{00000000-0008-0000-0400-000065010000}"/>
            </a:ext>
          </a:extLst>
        </xdr:cNvPr>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58" name="フローチャート: 判断 357">
          <a:extLst>
            <a:ext uri="{FF2B5EF4-FFF2-40B4-BE49-F238E27FC236}">
              <a16:creationId xmlns:a16="http://schemas.microsoft.com/office/drawing/2014/main" id="{00000000-0008-0000-0400-000066010000}"/>
            </a:ext>
          </a:extLst>
        </xdr:cNvPr>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3556</xdr:rowOff>
    </xdr:from>
    <xdr:to>
      <xdr:col>19</xdr:col>
      <xdr:colOff>187325</xdr:colOff>
      <xdr:row>78</xdr:row>
      <xdr:rowOff>40132</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3098800" y="133766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30480</xdr:rowOff>
    </xdr:from>
    <xdr:to>
      <xdr:col>20</xdr:col>
      <xdr:colOff>38100</xdr:colOff>
      <xdr:row>78</xdr:row>
      <xdr:rowOff>132080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26415</xdr:rowOff>
    </xdr:from>
    <xdr:to>
      <xdr:col>15</xdr:col>
      <xdr:colOff>98425</xdr:colOff>
      <xdr:row>78</xdr:row>
      <xdr:rowOff>40132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2209800" y="133995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107714</xdr:rowOff>
    </xdr:from>
    <xdr:ext cx="762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26415</xdr:rowOff>
    </xdr:from>
    <xdr:to>
      <xdr:col>11</xdr:col>
      <xdr:colOff>9525</xdr:colOff>
      <xdr:row>78</xdr:row>
      <xdr:rowOff>90424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1320800" y="13399515"/>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101109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92202</xdr:rowOff>
    </xdr:from>
    <xdr:to>
      <xdr:col>24</xdr:col>
      <xdr:colOff>76200</xdr:colOff>
      <xdr:row>78</xdr:row>
      <xdr:rowOff>22352</xdr:rowOff>
    </xdr:to>
    <xdr:sp macro="" textlink="">
      <xdr:nvSpPr>
        <xdr:cNvPr id="375" name="楕円 374">
          <a:extLst>
            <a:ext uri="{FF2B5EF4-FFF2-40B4-BE49-F238E27FC236}">
              <a16:creationId xmlns:a16="http://schemas.microsoft.com/office/drawing/2014/main" id="{00000000-0008-0000-0400-000077010000}"/>
            </a:ext>
          </a:extLst>
        </xdr:cNvPr>
        <xdr:cNvSpPr/>
      </xdr:nvSpPr>
      <xdr:spPr>
        <a:xfrm>
          <a:off x="47752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108729</xdr:rowOff>
    </xdr:from>
    <xdr:ext cx="762000" cy="259045"/>
    <xdr:sp macro="" textlink="">
      <xdr:nvSpPr>
        <xdr:cNvPr id="376" name="公債費該当値テキスト">
          <a:extLst>
            <a:ext uri="{FF2B5EF4-FFF2-40B4-BE49-F238E27FC236}">
              <a16:creationId xmlns:a16="http://schemas.microsoft.com/office/drawing/2014/main" id="{00000000-0008-0000-0400-000078010000}"/>
            </a:ext>
          </a:extLst>
        </xdr:cNvPr>
        <xdr:cNvSpPr txBox="1"/>
      </xdr:nvSpPr>
      <xdr:spPr>
        <a:xfrm>
          <a:off x="4914900" y="1313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124206</xdr:rowOff>
    </xdr:from>
    <xdr:to>
      <xdr:col>20</xdr:col>
      <xdr:colOff>38100</xdr:colOff>
      <xdr:row>78</xdr:row>
      <xdr:rowOff>54356</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3937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64533</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094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160782</xdr:rowOff>
    </xdr:from>
    <xdr:to>
      <xdr:col>15</xdr:col>
      <xdr:colOff>149225</xdr:colOff>
      <xdr:row>78</xdr:row>
      <xdr:rowOff>90932</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048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101109</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147065</xdr:rowOff>
    </xdr:from>
    <xdr:to>
      <xdr:col>11</xdr:col>
      <xdr:colOff>60325</xdr:colOff>
      <xdr:row>78</xdr:row>
      <xdr:rowOff>77215</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2159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87392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39624</xdr:rowOff>
    </xdr:from>
    <xdr:to>
      <xdr:col>6</xdr:col>
      <xdr:colOff>171450</xdr:colOff>
      <xdr:row>78</xdr:row>
      <xdr:rowOff>141224</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1270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126001</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a:extLst>
            <a:ext uri="{FF2B5EF4-FFF2-40B4-BE49-F238E27FC236}">
              <a16:creationId xmlns:a16="http://schemas.microsoft.com/office/drawing/2014/main" id="{00000000-0008-0000-0400-00008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a:extLst>
            <a:ext uri="{FF2B5EF4-FFF2-40B4-BE49-F238E27FC236}">
              <a16:creationId xmlns:a16="http://schemas.microsoft.com/office/drawing/2014/main" id="{00000000-0008-0000-0400-00008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公債費以外に係る経常収支比率は、  類似団体平均を</a:t>
          </a:r>
          <a:r>
            <a:rPr kumimoji="1" lang="en-US" altLang="ja-JP" sz="1100">
              <a:solidFill>
                <a:schemeClr val="dk1"/>
              </a:solidFill>
              <a:effectLst/>
              <a:latin typeface="+mn-lt"/>
              <a:ea typeface="+mn-ea"/>
              <a:cs typeface="+mn-cs"/>
            </a:rPr>
            <a:t>12.2</a:t>
          </a:r>
          <a:r>
            <a:rPr kumimoji="1" lang="ja-JP" altLang="ja-JP" sz="1100">
              <a:solidFill>
                <a:schemeClr val="dk1"/>
              </a:solidFill>
              <a:effectLst/>
              <a:latin typeface="+mn-lt"/>
              <a:ea typeface="+mn-ea"/>
              <a:cs typeface="+mn-cs"/>
            </a:rPr>
            <a:t>ポイント、県平均を</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ポイントとそれぞれ大きく上回っている状況であり、公債費以外の費用の増加割合が大きくなってきている。今後は、病院事業会計への損失補てんの補助金等や医療費の増に伴う国民健康保険事業特別会計への繰出金の増加が見込まれることから、経営見直しや事業の適正化を図ることにより経費の縮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a:extLst>
            <a:ext uri="{FF2B5EF4-FFF2-40B4-BE49-F238E27FC236}">
              <a16:creationId xmlns:a16="http://schemas.microsoft.com/office/drawing/2014/main" id="{00000000-0008-0000-0400-00008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77470</xdr:rowOff>
    </xdr:from>
    <xdr:to>
      <xdr:col>82</xdr:col>
      <xdr:colOff>107950</xdr:colOff>
      <xdr:row>80</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933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163847</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77470</xdr:rowOff>
    </xdr:from>
    <xdr:to>
      <xdr:col>82</xdr:col>
      <xdr:colOff>196850</xdr:colOff>
      <xdr:row>73</xdr:row>
      <xdr:rowOff>77470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50800</xdr:rowOff>
    </xdr:from>
    <xdr:to>
      <xdr:col>82</xdr:col>
      <xdr:colOff>107950</xdr:colOff>
      <xdr:row>79</xdr:row>
      <xdr:rowOff>168911</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5671800" y="13595350"/>
          <a:ext cx="8382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73661</xdr:rowOff>
    </xdr:from>
    <xdr:to>
      <xdr:col>78</xdr:col>
      <xdr:colOff>69850</xdr:colOff>
      <xdr:row>79</xdr:row>
      <xdr:rowOff>50800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3446761"/>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148589</xdr:rowOff>
    </xdr:from>
    <xdr:to>
      <xdr:col>78</xdr:col>
      <xdr:colOff>120650</xdr:colOff>
      <xdr:row>77</xdr:row>
      <xdr:rowOff>78739</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88916</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157480</xdr:rowOff>
    </xdr:from>
    <xdr:to>
      <xdr:col>73</xdr:col>
      <xdr:colOff>180975</xdr:colOff>
      <xdr:row>78</xdr:row>
      <xdr:rowOff>73661</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335913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95250</xdr:rowOff>
    </xdr:from>
    <xdr:to>
      <xdr:col>74</xdr:col>
      <xdr:colOff>31750</xdr:colOff>
      <xdr:row>77</xdr:row>
      <xdr:rowOff>25400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35577</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123189</xdr:rowOff>
    </xdr:from>
    <xdr:to>
      <xdr:col>69</xdr:col>
      <xdr:colOff>92075</xdr:colOff>
      <xdr:row>77</xdr:row>
      <xdr:rowOff>157480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004800" y="133248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157497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81297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118111</xdr:rowOff>
    </xdr:from>
    <xdr:to>
      <xdr:col>82</xdr:col>
      <xdr:colOff>158750</xdr:colOff>
      <xdr:row>80</xdr:row>
      <xdr:rowOff>48261</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90188</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0</xdr:rowOff>
    </xdr:from>
    <xdr:to>
      <xdr:col>78</xdr:col>
      <xdr:colOff>120650</xdr:colOff>
      <xdr:row>79</xdr:row>
      <xdr:rowOff>101600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86377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63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22861</xdr:rowOff>
    </xdr:from>
    <xdr:to>
      <xdr:col>74</xdr:col>
      <xdr:colOff>31750</xdr:colOff>
      <xdr:row>78</xdr:row>
      <xdr:rowOff>124461</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109238</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106680</xdr:rowOff>
    </xdr:from>
    <xdr:to>
      <xdr:col>69</xdr:col>
      <xdr:colOff>142875</xdr:colOff>
      <xdr:row>78</xdr:row>
      <xdr:rowOff>36830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21607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72389</xdr:rowOff>
    </xdr:from>
    <xdr:to>
      <xdr:col>65</xdr:col>
      <xdr:colOff>53975</xdr:colOff>
      <xdr:row>78</xdr:row>
      <xdr:rowOff>2539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158766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宮崎県高原町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92723</xdr:rowOff>
    </xdr:from>
    <xdr:to>
      <xdr:col>29</xdr:col>
      <xdr:colOff>127000</xdr:colOff>
      <xdr:row>19</xdr:row>
      <xdr:rowOff>102073</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197748"/>
          <a:ext cx="0" cy="12095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74150</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37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102073</xdr:rowOff>
    </xdr:from>
    <xdr:to>
      <xdr:col>30</xdr:col>
      <xdr:colOff>25400</xdr:colOff>
      <xdr:row>19</xdr:row>
      <xdr:rowOff>102073</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40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7650</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94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92723</xdr:rowOff>
    </xdr:from>
    <xdr:to>
      <xdr:col>30</xdr:col>
      <xdr:colOff>25400</xdr:colOff>
      <xdr:row>12</xdr:row>
      <xdr:rowOff>92723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197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132671</xdr:rowOff>
    </xdr:from>
    <xdr:to>
      <xdr:col>29</xdr:col>
      <xdr:colOff>127000</xdr:colOff>
      <xdr:row>18</xdr:row>
      <xdr:rowOff>135906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003800" y="3266396"/>
          <a:ext cx="647700" cy="3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85208</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70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68681</xdr:rowOff>
    </xdr:from>
    <xdr:to>
      <xdr:col>29</xdr:col>
      <xdr:colOff>177800</xdr:colOff>
      <xdr:row>16</xdr:row>
      <xdr:rowOff>170281</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132671</xdr:rowOff>
    </xdr:from>
    <xdr:to>
      <xdr:col>26</xdr:col>
      <xdr:colOff>50800</xdr:colOff>
      <xdr:row>18</xdr:row>
      <xdr:rowOff>158663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3266396"/>
          <a:ext cx="698500" cy="25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78597</xdr:rowOff>
    </xdr:from>
    <xdr:to>
      <xdr:col>26</xdr:col>
      <xdr:colOff>101600</xdr:colOff>
      <xdr:row>17</xdr:row>
      <xdr:rowOff>8747</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18924</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63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158663</xdr:rowOff>
    </xdr:from>
    <xdr:to>
      <xdr:col>22</xdr:col>
      <xdr:colOff>114300</xdr:colOff>
      <xdr:row>19</xdr:row>
      <xdr:rowOff>25018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3292388"/>
          <a:ext cx="698500" cy="37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100548</xdr:rowOff>
    </xdr:from>
    <xdr:to>
      <xdr:col>22</xdr:col>
      <xdr:colOff>165100</xdr:colOff>
      <xdr:row>17</xdr:row>
      <xdr:rowOff>30698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40875</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66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10947</xdr:rowOff>
    </xdr:from>
    <xdr:to>
      <xdr:col>18</xdr:col>
      <xdr:colOff>177800</xdr:colOff>
      <xdr:row>19</xdr:row>
      <xdr:rowOff>25018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2908300" y="3316122"/>
          <a:ext cx="698500" cy="14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120042</xdr:rowOff>
    </xdr:from>
    <xdr:to>
      <xdr:col>19</xdr:col>
      <xdr:colOff>38100</xdr:colOff>
      <xdr:row>17</xdr:row>
      <xdr:rowOff>50192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60369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136484</xdr:rowOff>
    </xdr:from>
    <xdr:to>
      <xdr:col>15</xdr:col>
      <xdr:colOff>101600</xdr:colOff>
      <xdr:row>17</xdr:row>
      <xdr:rowOff>66634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76811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85106</xdr:rowOff>
    </xdr:from>
    <xdr:to>
      <xdr:col>29</xdr:col>
      <xdr:colOff>177800</xdr:colOff>
      <xdr:row>19</xdr:row>
      <xdr:rowOff>15256</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3218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57183</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3190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81871</xdr:rowOff>
    </xdr:from>
    <xdr:to>
      <xdr:col>26</xdr:col>
      <xdr:colOff>101600</xdr:colOff>
      <xdr:row>19</xdr:row>
      <xdr:rowOff>12021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3215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168248</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3301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107863</xdr:rowOff>
    </xdr:from>
    <xdr:to>
      <xdr:col>22</xdr:col>
      <xdr:colOff>165100</xdr:colOff>
      <xdr:row>19</xdr:row>
      <xdr:rowOff>38013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3241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22790</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332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145668</xdr:rowOff>
    </xdr:from>
    <xdr:to>
      <xdr:col>19</xdr:col>
      <xdr:colOff>38100</xdr:colOff>
      <xdr:row>19</xdr:row>
      <xdr:rowOff>75818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3279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60595</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3365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131597</xdr:rowOff>
    </xdr:from>
    <xdr:to>
      <xdr:col>15</xdr:col>
      <xdr:colOff>101600</xdr:colOff>
      <xdr:row>19</xdr:row>
      <xdr:rowOff>61747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3265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46524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335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249542</xdr:rowOff>
    </xdr:from>
    <xdr:to>
      <xdr:col>29</xdr:col>
      <xdr:colOff>127000</xdr:colOff>
      <xdr:row>38</xdr:row>
      <xdr:rowOff>165798</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174092"/>
          <a:ext cx="0" cy="1459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137875</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60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165798</xdr:rowOff>
    </xdr:from>
    <xdr:to>
      <xdr:col>30</xdr:col>
      <xdr:colOff>25400</xdr:colOff>
      <xdr:row>38</xdr:row>
      <xdr:rowOff>165798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63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164469</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91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249542</xdr:rowOff>
    </xdr:from>
    <xdr:to>
      <xdr:col>30</xdr:col>
      <xdr:colOff>25400</xdr:colOff>
      <xdr:row>33</xdr:row>
      <xdr:rowOff>249542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174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234290</xdr:rowOff>
    </xdr:from>
    <xdr:to>
      <xdr:col>29</xdr:col>
      <xdr:colOff>127000</xdr:colOff>
      <xdr:row>35</xdr:row>
      <xdr:rowOff>263868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6844640"/>
          <a:ext cx="647700" cy="29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221137</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488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33160</xdr:rowOff>
    </xdr:from>
    <xdr:to>
      <xdr:col>29</xdr:col>
      <xdr:colOff>177800</xdr:colOff>
      <xdr:row>35</xdr:row>
      <xdr:rowOff>134760</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251523</xdr:rowOff>
    </xdr:from>
    <xdr:to>
      <xdr:col>26</xdr:col>
      <xdr:colOff>50800</xdr:colOff>
      <xdr:row>35</xdr:row>
      <xdr:rowOff>263868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4305300" y="6861873"/>
          <a:ext cx="698500" cy="12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27762</xdr:rowOff>
    </xdr:from>
    <xdr:to>
      <xdr:col>26</xdr:col>
      <xdr:colOff>101600</xdr:colOff>
      <xdr:row>35</xdr:row>
      <xdr:rowOff>129362</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139539</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4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248514</xdr:rowOff>
    </xdr:from>
    <xdr:to>
      <xdr:col>22</xdr:col>
      <xdr:colOff>114300</xdr:colOff>
      <xdr:row>35</xdr:row>
      <xdr:rowOff>251523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3606800" y="6858864"/>
          <a:ext cx="698500" cy="3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21501</xdr:rowOff>
    </xdr:from>
    <xdr:to>
      <xdr:col>22</xdr:col>
      <xdr:colOff>165100</xdr:colOff>
      <xdr:row>35</xdr:row>
      <xdr:rowOff>123101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133278</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4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248514</xdr:rowOff>
    </xdr:from>
    <xdr:to>
      <xdr:col>18</xdr:col>
      <xdr:colOff>177800</xdr:colOff>
      <xdr:row>35</xdr:row>
      <xdr:rowOff>260083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2908300" y="6858864"/>
          <a:ext cx="698500" cy="11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47295</xdr:rowOff>
    </xdr:from>
    <xdr:to>
      <xdr:col>19</xdr:col>
      <xdr:colOff>38100</xdr:colOff>
      <xdr:row>35</xdr:row>
      <xdr:rowOff>148895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159072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70688</xdr:rowOff>
    </xdr:from>
    <xdr:to>
      <xdr:col>15</xdr:col>
      <xdr:colOff>101600</xdr:colOff>
      <xdr:row>35</xdr:row>
      <xdr:rowOff>172288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681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182465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449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183490</xdr:rowOff>
    </xdr:from>
    <xdr:to>
      <xdr:col>29</xdr:col>
      <xdr:colOff>177800</xdr:colOff>
      <xdr:row>35</xdr:row>
      <xdr:rowOff>285090</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793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155567</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76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213068</xdr:rowOff>
    </xdr:from>
    <xdr:to>
      <xdr:col>26</xdr:col>
      <xdr:colOff>101600</xdr:colOff>
      <xdr:row>35</xdr:row>
      <xdr:rowOff>314668</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823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299445</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909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200723</xdr:rowOff>
    </xdr:from>
    <xdr:to>
      <xdr:col>22</xdr:col>
      <xdr:colOff>165100</xdr:colOff>
      <xdr:row>35</xdr:row>
      <xdr:rowOff>302323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811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287100</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897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197714</xdr:rowOff>
    </xdr:from>
    <xdr:to>
      <xdr:col>19</xdr:col>
      <xdr:colOff>38100</xdr:colOff>
      <xdr:row>35</xdr:row>
      <xdr:rowOff>299314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808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284091</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894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209283</xdr:rowOff>
    </xdr:from>
    <xdr:to>
      <xdr:col>15</xdr:col>
      <xdr:colOff>101600</xdr:colOff>
      <xdr:row>35</xdr:row>
      <xdr:rowOff>310883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819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295660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90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9,277
9,245
85.39
7,897,255
7,803,056
88,483
3,279,962
5,329,601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22207</xdr:rowOff>
    </xdr:from>
    <xdr:to>
      <xdr:col>24</xdr:col>
      <xdr:colOff>62865</xdr:colOff>
      <xdr:row>38</xdr:row>
      <xdr:rowOff>91625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65707"/>
          <a:ext cx="1270" cy="144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95452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91625</xdr:rowOff>
    </xdr:from>
    <xdr:to>
      <xdr:col>24</xdr:col>
      <xdr:colOff>152400</xdr:colOff>
      <xdr:row>38</xdr:row>
      <xdr:rowOff>91625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0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140334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4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22207</xdr:rowOff>
    </xdr:from>
    <xdr:to>
      <xdr:col>24</xdr:col>
      <xdr:colOff>152400</xdr:colOff>
      <xdr:row>30</xdr:row>
      <xdr:rowOff>22207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6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135989</xdr:rowOff>
    </xdr:from>
    <xdr:to>
      <xdr:col>24</xdr:col>
      <xdr:colOff>63500</xdr:colOff>
      <xdr:row>36</xdr:row>
      <xdr:rowOff>170820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08189"/>
          <a:ext cx="838200" cy="3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14919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44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163492</xdr:rowOff>
    </xdr:from>
    <xdr:to>
      <xdr:col>24</xdr:col>
      <xdr:colOff>114300</xdr:colOff>
      <xdr:row>35</xdr:row>
      <xdr:rowOff>93642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170820</xdr:rowOff>
    </xdr:from>
    <xdr:to>
      <xdr:col>19</xdr:col>
      <xdr:colOff>177800</xdr:colOff>
      <xdr:row>37</xdr:row>
      <xdr:rowOff>18047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43020"/>
          <a:ext cx="889000" cy="18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13027</xdr:rowOff>
    </xdr:from>
    <xdr:to>
      <xdr:col>20</xdr:col>
      <xdr:colOff>38100</xdr:colOff>
      <xdr:row>35</xdr:row>
      <xdr:rowOff>114627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131154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789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18047</xdr:rowOff>
    </xdr:from>
    <xdr:to>
      <xdr:col>15</xdr:col>
      <xdr:colOff>50800</xdr:colOff>
      <xdr:row>37</xdr:row>
      <xdr:rowOff>68042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61697"/>
          <a:ext cx="889000" cy="4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29022</xdr:rowOff>
    </xdr:from>
    <xdr:to>
      <xdr:col>15</xdr:col>
      <xdr:colOff>101600</xdr:colOff>
      <xdr:row>35</xdr:row>
      <xdr:rowOff>130622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147149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171201</xdr:rowOff>
    </xdr:from>
    <xdr:to>
      <xdr:col>10</xdr:col>
      <xdr:colOff>114300</xdr:colOff>
      <xdr:row>37</xdr:row>
      <xdr:rowOff>68042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43401"/>
          <a:ext cx="889000" cy="6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34791</xdr:rowOff>
    </xdr:from>
    <xdr:to>
      <xdr:col>10</xdr:col>
      <xdr:colOff>165100</xdr:colOff>
      <xdr:row>35</xdr:row>
      <xdr:rowOff>136391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152918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160545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85189</xdr:rowOff>
    </xdr:from>
    <xdr:to>
      <xdr:col>24</xdr:col>
      <xdr:colOff>114300</xdr:colOff>
      <xdr:row>37</xdr:row>
      <xdr:rowOff>15339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5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63616</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3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120020</xdr:rowOff>
    </xdr:from>
    <xdr:to>
      <xdr:col>20</xdr:col>
      <xdr:colOff>38100</xdr:colOff>
      <xdr:row>37</xdr:row>
      <xdr:rowOff>50170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9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41297</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38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138697</xdr:rowOff>
    </xdr:from>
    <xdr:to>
      <xdr:col>15</xdr:col>
      <xdr:colOff>101600</xdr:colOff>
      <xdr:row>37</xdr:row>
      <xdr:rowOff>68847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1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59974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0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17242</xdr:rowOff>
    </xdr:from>
    <xdr:to>
      <xdr:col>10</xdr:col>
      <xdr:colOff>165100</xdr:colOff>
      <xdr:row>37</xdr:row>
      <xdr:rowOff>118842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6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109969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5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120401</xdr:rowOff>
    </xdr:from>
    <xdr:to>
      <xdr:col>6</xdr:col>
      <xdr:colOff>38100</xdr:colOff>
      <xdr:row>37</xdr:row>
      <xdr:rowOff>50551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9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41678</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385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48937</xdr:rowOff>
    </xdr:from>
    <xdr:to>
      <xdr:col>24</xdr:col>
      <xdr:colOff>62865</xdr:colOff>
      <xdr:row>57</xdr:row>
      <xdr:rowOff>9682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21437"/>
          <a:ext cx="1270" cy="116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13509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7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9682</xdr:rowOff>
    </xdr:from>
    <xdr:to>
      <xdr:col>24</xdr:col>
      <xdr:colOff>152400</xdr:colOff>
      <xdr:row>57</xdr:row>
      <xdr:rowOff>9682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78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167064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39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48937</xdr:rowOff>
    </xdr:from>
    <xdr:to>
      <xdr:col>24</xdr:col>
      <xdr:colOff>152400</xdr:colOff>
      <xdr:row>50</xdr:row>
      <xdr:rowOff>48937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2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83167</xdr:rowOff>
    </xdr:from>
    <xdr:to>
      <xdr:col>24</xdr:col>
      <xdr:colOff>63500</xdr:colOff>
      <xdr:row>56</xdr:row>
      <xdr:rowOff>114760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684367"/>
          <a:ext cx="838200" cy="3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108133</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194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85256</xdr:rowOff>
    </xdr:from>
    <xdr:to>
      <xdr:col>24</xdr:col>
      <xdr:colOff>114300</xdr:colOff>
      <xdr:row>55</xdr:row>
      <xdr:rowOff>15406</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3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114760</xdr:rowOff>
    </xdr:from>
    <xdr:to>
      <xdr:col>19</xdr:col>
      <xdr:colOff>177800</xdr:colOff>
      <xdr:row>56</xdr:row>
      <xdr:rowOff>120653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715960"/>
          <a:ext cx="889000" cy="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120049</xdr:rowOff>
    </xdr:from>
    <xdr:to>
      <xdr:col>20</xdr:col>
      <xdr:colOff>38100</xdr:colOff>
      <xdr:row>55</xdr:row>
      <xdr:rowOff>50199</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66726</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15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96965</xdr:rowOff>
    </xdr:from>
    <xdr:to>
      <xdr:col>15</xdr:col>
      <xdr:colOff>50800</xdr:colOff>
      <xdr:row>56</xdr:row>
      <xdr:rowOff>120653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9698165"/>
          <a:ext cx="889000" cy="2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136065</xdr:rowOff>
    </xdr:from>
    <xdr:to>
      <xdr:col>15</xdr:col>
      <xdr:colOff>101600</xdr:colOff>
      <xdr:row>55</xdr:row>
      <xdr:rowOff>66215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82742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96965</xdr:rowOff>
    </xdr:from>
    <xdr:to>
      <xdr:col>10</xdr:col>
      <xdr:colOff>114300</xdr:colOff>
      <xdr:row>57</xdr:row>
      <xdr:rowOff>1877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698165"/>
          <a:ext cx="889000" cy="7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697</xdr:rowOff>
    </xdr:from>
    <xdr:to>
      <xdr:col>10</xdr:col>
      <xdr:colOff>165100</xdr:colOff>
      <xdr:row>55</xdr:row>
      <xdr:rowOff>102297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118824</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20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37844</xdr:rowOff>
    </xdr:from>
    <xdr:to>
      <xdr:col>6</xdr:col>
      <xdr:colOff>38100</xdr:colOff>
      <xdr:row>55</xdr:row>
      <xdr:rowOff>139444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155971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2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32367</xdr:rowOff>
    </xdr:from>
    <xdr:to>
      <xdr:col>24</xdr:col>
      <xdr:colOff>114300</xdr:colOff>
      <xdr:row>56</xdr:row>
      <xdr:rowOff>133967</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63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118744</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54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63960</xdr:rowOff>
    </xdr:from>
    <xdr:to>
      <xdr:col>20</xdr:col>
      <xdr:colOff>38100</xdr:colOff>
      <xdr:row>56</xdr:row>
      <xdr:rowOff>165560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66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156687</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75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69853</xdr:rowOff>
    </xdr:from>
    <xdr:to>
      <xdr:col>15</xdr:col>
      <xdr:colOff>101600</xdr:colOff>
      <xdr:row>57</xdr:row>
      <xdr:rowOff>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67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162580</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76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46165</xdr:rowOff>
    </xdr:from>
    <xdr:to>
      <xdr:col>10</xdr:col>
      <xdr:colOff>165100</xdr:colOff>
      <xdr:row>56</xdr:row>
      <xdr:rowOff>147765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64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138892</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74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122527</xdr:rowOff>
    </xdr:from>
    <xdr:to>
      <xdr:col>6</xdr:col>
      <xdr:colOff>38100</xdr:colOff>
      <xdr:row>57</xdr:row>
      <xdr:rowOff>52677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72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43804</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81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41036</xdr:rowOff>
    </xdr:from>
    <xdr:to>
      <xdr:col>24</xdr:col>
      <xdr:colOff>62865</xdr:colOff>
      <xdr:row>78</xdr:row>
      <xdr:rowOff>138968</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213986"/>
          <a:ext cx="1270" cy="129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142795</xdr:rowOff>
    </xdr:from>
    <xdr:ext cx="313932"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15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138968</xdr:rowOff>
    </xdr:from>
    <xdr:to>
      <xdr:col>24</xdr:col>
      <xdr:colOff>152400</xdr:colOff>
      <xdr:row>78</xdr:row>
      <xdr:rowOff>138968</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1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159163</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9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41036</xdr:rowOff>
    </xdr:from>
    <xdr:to>
      <xdr:col>24</xdr:col>
      <xdr:colOff>152400</xdr:colOff>
      <xdr:row>71</xdr:row>
      <xdr:rowOff>41036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21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170447</xdr:rowOff>
    </xdr:from>
    <xdr:to>
      <xdr:col>24</xdr:col>
      <xdr:colOff>63500</xdr:colOff>
      <xdr:row>78</xdr:row>
      <xdr:rowOff>35573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372097"/>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90929</xdr:rowOff>
    </xdr:from>
    <xdr:ext cx="534377"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294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68052</xdr:rowOff>
    </xdr:from>
    <xdr:to>
      <xdr:col>24</xdr:col>
      <xdr:colOff>114300</xdr:colOff>
      <xdr:row>76</xdr:row>
      <xdr:rowOff>169652</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23892</xdr:rowOff>
    </xdr:from>
    <xdr:to>
      <xdr:col>19</xdr:col>
      <xdr:colOff>177800</xdr:colOff>
      <xdr:row>78</xdr:row>
      <xdr:rowOff>35573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3396992"/>
          <a:ext cx="889000" cy="1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66337</xdr:rowOff>
    </xdr:from>
    <xdr:to>
      <xdr:col>20</xdr:col>
      <xdr:colOff>38100</xdr:colOff>
      <xdr:row>76</xdr:row>
      <xdr:rowOff>167937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13014</xdr:rowOff>
    </xdr:from>
    <xdr:ext cx="534377"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30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23892</xdr:rowOff>
    </xdr:from>
    <xdr:to>
      <xdr:col>15</xdr:col>
      <xdr:colOff>50800</xdr:colOff>
      <xdr:row>78</xdr:row>
      <xdr:rowOff>32899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396992"/>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73400</xdr:rowOff>
    </xdr:from>
    <xdr:to>
      <xdr:col>15</xdr:col>
      <xdr:colOff>101600</xdr:colOff>
      <xdr:row>77</xdr:row>
      <xdr:rowOff>3550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20078</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41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32899</xdr:rowOff>
    </xdr:from>
    <xdr:to>
      <xdr:col>10</xdr:col>
      <xdr:colOff>114300</xdr:colOff>
      <xdr:row>78</xdr:row>
      <xdr:rowOff>56581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3405999"/>
          <a:ext cx="889000" cy="2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91232</xdr:rowOff>
    </xdr:from>
    <xdr:to>
      <xdr:col>10</xdr:col>
      <xdr:colOff>165100</xdr:colOff>
      <xdr:row>77</xdr:row>
      <xdr:rowOff>21382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37909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52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101130</xdr:rowOff>
    </xdr:from>
    <xdr:to>
      <xdr:col>6</xdr:col>
      <xdr:colOff>38100</xdr:colOff>
      <xdr:row>77</xdr:row>
      <xdr:rowOff>31280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47807</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63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119647</xdr:rowOff>
    </xdr:from>
    <xdr:to>
      <xdr:col>24</xdr:col>
      <xdr:colOff>114300</xdr:colOff>
      <xdr:row>78</xdr:row>
      <xdr:rowOff>49797</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32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98074</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29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156223</xdr:rowOff>
    </xdr:from>
    <xdr:to>
      <xdr:col>20</xdr:col>
      <xdr:colOff>38100</xdr:colOff>
      <xdr:row>78</xdr:row>
      <xdr:rowOff>86373</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3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77500</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45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144542</xdr:rowOff>
    </xdr:from>
    <xdr:to>
      <xdr:col>15</xdr:col>
      <xdr:colOff>101600</xdr:colOff>
      <xdr:row>78</xdr:row>
      <xdr:rowOff>74692</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34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65819</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43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153549</xdr:rowOff>
    </xdr:from>
    <xdr:to>
      <xdr:col>10</xdr:col>
      <xdr:colOff>165100</xdr:colOff>
      <xdr:row>78</xdr:row>
      <xdr:rowOff>83699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35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74826</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44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5781</xdr:rowOff>
    </xdr:from>
    <xdr:to>
      <xdr:col>6</xdr:col>
      <xdr:colOff>38100</xdr:colOff>
      <xdr:row>78</xdr:row>
      <xdr:rowOff>107381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37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98508</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47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20779</xdr:rowOff>
    </xdr:from>
    <xdr:to>
      <xdr:col>24</xdr:col>
      <xdr:colOff>62865</xdr:colOff>
      <xdr:row>99</xdr:row>
      <xdr:rowOff>73602</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51279"/>
          <a:ext cx="1270" cy="159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77429</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73602</xdr:rowOff>
    </xdr:from>
    <xdr:to>
      <xdr:col>24</xdr:col>
      <xdr:colOff>152400</xdr:colOff>
      <xdr:row>99</xdr:row>
      <xdr:rowOff>73602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138906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2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20779</xdr:rowOff>
    </xdr:from>
    <xdr:to>
      <xdr:col>24</xdr:col>
      <xdr:colOff>152400</xdr:colOff>
      <xdr:row>90</xdr:row>
      <xdr:rowOff>20779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5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51330</xdr:rowOff>
    </xdr:from>
    <xdr:to>
      <xdr:col>24</xdr:col>
      <xdr:colOff>63500</xdr:colOff>
      <xdr:row>94</xdr:row>
      <xdr:rowOff>96658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167630"/>
          <a:ext cx="838200" cy="4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136527</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24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158100</xdr:rowOff>
    </xdr:from>
    <xdr:to>
      <xdr:col>24</xdr:col>
      <xdr:colOff>114300</xdr:colOff>
      <xdr:row>96</xdr:row>
      <xdr:rowOff>88250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4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84575</xdr:rowOff>
    </xdr:from>
    <xdr:to>
      <xdr:col>19</xdr:col>
      <xdr:colOff>177800</xdr:colOff>
      <xdr:row>94</xdr:row>
      <xdr:rowOff>96658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200875"/>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21659</xdr:rowOff>
    </xdr:from>
    <xdr:to>
      <xdr:col>20</xdr:col>
      <xdr:colOff>38100</xdr:colOff>
      <xdr:row>96</xdr:row>
      <xdr:rowOff>123259</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114386</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7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84575</xdr:rowOff>
    </xdr:from>
    <xdr:to>
      <xdr:col>15</xdr:col>
      <xdr:colOff>50800</xdr:colOff>
      <xdr:row>94</xdr:row>
      <xdr:rowOff>132304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200875"/>
          <a:ext cx="889000" cy="4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30085</xdr:rowOff>
    </xdr:from>
    <xdr:to>
      <xdr:col>15</xdr:col>
      <xdr:colOff>101600</xdr:colOff>
      <xdr:row>96</xdr:row>
      <xdr:rowOff>131685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122812</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132304</xdr:rowOff>
    </xdr:from>
    <xdr:to>
      <xdr:col>10</xdr:col>
      <xdr:colOff>114300</xdr:colOff>
      <xdr:row>95</xdr:row>
      <xdr:rowOff>54253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248604"/>
          <a:ext cx="889000" cy="9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31717</xdr:rowOff>
    </xdr:from>
    <xdr:to>
      <xdr:col>10</xdr:col>
      <xdr:colOff>165100</xdr:colOff>
      <xdr:row>96</xdr:row>
      <xdr:rowOff>133317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124444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155129</xdr:rowOff>
    </xdr:from>
    <xdr:to>
      <xdr:col>6</xdr:col>
      <xdr:colOff>38100</xdr:colOff>
      <xdr:row>97</xdr:row>
      <xdr:rowOff>85279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76406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530</xdr:rowOff>
    </xdr:from>
    <xdr:to>
      <xdr:col>24</xdr:col>
      <xdr:colOff>114300</xdr:colOff>
      <xdr:row>94</xdr:row>
      <xdr:rowOff>102130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11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23407</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59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45858</xdr:rowOff>
    </xdr:from>
    <xdr:to>
      <xdr:col>20</xdr:col>
      <xdr:colOff>38100</xdr:colOff>
      <xdr:row>94</xdr:row>
      <xdr:rowOff>147458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1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163985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593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33775</xdr:rowOff>
    </xdr:from>
    <xdr:to>
      <xdr:col>15</xdr:col>
      <xdr:colOff>101600</xdr:colOff>
      <xdr:row>94</xdr:row>
      <xdr:rowOff>135375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15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151902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592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81504</xdr:rowOff>
    </xdr:from>
    <xdr:to>
      <xdr:col>10</xdr:col>
      <xdr:colOff>165100</xdr:colOff>
      <xdr:row>95</xdr:row>
      <xdr:rowOff>11654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19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28181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597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3453</xdr:rowOff>
    </xdr:from>
    <xdr:to>
      <xdr:col>6</xdr:col>
      <xdr:colOff>38100</xdr:colOff>
      <xdr:row>95</xdr:row>
      <xdr:rowOff>105053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29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121580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06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41878</xdr:rowOff>
    </xdr:from>
    <xdr:to>
      <xdr:col>54</xdr:col>
      <xdr:colOff>189865</xdr:colOff>
      <xdr:row>37</xdr:row>
      <xdr:rowOff>130217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56828"/>
          <a:ext cx="1270" cy="1117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134044</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47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130217</xdr:rowOff>
    </xdr:from>
    <xdr:to>
      <xdr:col>55</xdr:col>
      <xdr:colOff>88900</xdr:colOff>
      <xdr:row>37</xdr:row>
      <xdr:rowOff>130217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47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160005</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3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41878</xdr:rowOff>
    </xdr:from>
    <xdr:to>
      <xdr:col>55</xdr:col>
      <xdr:colOff>88900</xdr:colOff>
      <xdr:row>31</xdr:row>
      <xdr:rowOff>41878</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5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73036</xdr:rowOff>
    </xdr:from>
    <xdr:to>
      <xdr:col>55</xdr:col>
      <xdr:colOff>0</xdr:colOff>
      <xdr:row>36</xdr:row>
      <xdr:rowOff>125032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245236"/>
          <a:ext cx="838200" cy="5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131067</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960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108190</xdr:rowOff>
    </xdr:from>
    <xdr:to>
      <xdr:col>55</xdr:col>
      <xdr:colOff>50800</xdr:colOff>
      <xdr:row>36</xdr:row>
      <xdr:rowOff>38340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73036</xdr:rowOff>
    </xdr:from>
    <xdr:to>
      <xdr:col>50</xdr:col>
      <xdr:colOff>114300</xdr:colOff>
      <xdr:row>36</xdr:row>
      <xdr:rowOff>122357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245236"/>
          <a:ext cx="889000" cy="49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120317</xdr:rowOff>
    </xdr:from>
    <xdr:to>
      <xdr:col>50</xdr:col>
      <xdr:colOff>165100</xdr:colOff>
      <xdr:row>36</xdr:row>
      <xdr:rowOff>50467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66994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89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122357</xdr:rowOff>
    </xdr:from>
    <xdr:to>
      <xdr:col>45</xdr:col>
      <xdr:colOff>177800</xdr:colOff>
      <xdr:row>36</xdr:row>
      <xdr:rowOff>156213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294557"/>
          <a:ext cx="889000" cy="3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123163</xdr:rowOff>
    </xdr:from>
    <xdr:to>
      <xdr:col>46</xdr:col>
      <xdr:colOff>38100</xdr:colOff>
      <xdr:row>36</xdr:row>
      <xdr:rowOff>53313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69840</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589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111281</xdr:rowOff>
    </xdr:from>
    <xdr:to>
      <xdr:col>41</xdr:col>
      <xdr:colOff>50800</xdr:colOff>
      <xdr:row>36</xdr:row>
      <xdr:rowOff>156213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283481"/>
          <a:ext cx="889000" cy="4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142503</xdr:rowOff>
    </xdr:from>
    <xdr:to>
      <xdr:col>41</xdr:col>
      <xdr:colOff>101600</xdr:colOff>
      <xdr:row>36</xdr:row>
      <xdr:rowOff>72653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89180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159877</xdr:rowOff>
    </xdr:from>
    <xdr:to>
      <xdr:col>36</xdr:col>
      <xdr:colOff>165100</xdr:colOff>
      <xdr:row>36</xdr:row>
      <xdr:rowOff>90027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106554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74232</xdr:rowOff>
    </xdr:from>
    <xdr:to>
      <xdr:col>55</xdr:col>
      <xdr:colOff>50800</xdr:colOff>
      <xdr:row>37</xdr:row>
      <xdr:rowOff>4382</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24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52659</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224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22236</xdr:rowOff>
    </xdr:from>
    <xdr:to>
      <xdr:col>50</xdr:col>
      <xdr:colOff>165100</xdr:colOff>
      <xdr:row>36</xdr:row>
      <xdr:rowOff>123836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19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114963</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628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71557</xdr:rowOff>
    </xdr:from>
    <xdr:to>
      <xdr:col>46</xdr:col>
      <xdr:colOff>38100</xdr:colOff>
      <xdr:row>37</xdr:row>
      <xdr:rowOff>1707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24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164284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6336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105413</xdr:rowOff>
    </xdr:from>
    <xdr:to>
      <xdr:col>41</xdr:col>
      <xdr:colOff>101600</xdr:colOff>
      <xdr:row>37</xdr:row>
      <xdr:rowOff>35563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27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26690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6370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60481</xdr:rowOff>
    </xdr:from>
    <xdr:to>
      <xdr:col>36</xdr:col>
      <xdr:colOff>165100</xdr:colOff>
      <xdr:row>36</xdr:row>
      <xdr:rowOff>162081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23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153208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6325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117101</xdr:rowOff>
    </xdr:from>
    <xdr:to>
      <xdr:col>54</xdr:col>
      <xdr:colOff>189865</xdr:colOff>
      <xdr:row>58</xdr:row>
      <xdr:rowOff>136720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61051"/>
          <a:ext cx="1270" cy="121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140547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136720</xdr:rowOff>
    </xdr:from>
    <xdr:to>
      <xdr:col>55</xdr:col>
      <xdr:colOff>88900</xdr:colOff>
      <xdr:row>58</xdr:row>
      <xdr:rowOff>136720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8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63778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63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117101</xdr:rowOff>
    </xdr:from>
    <xdr:to>
      <xdr:col>55</xdr:col>
      <xdr:colOff>88900</xdr:colOff>
      <xdr:row>51</xdr:row>
      <xdr:rowOff>117101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61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138679</xdr:rowOff>
    </xdr:from>
    <xdr:to>
      <xdr:col>55</xdr:col>
      <xdr:colOff>0</xdr:colOff>
      <xdr:row>58</xdr:row>
      <xdr:rowOff>69013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739879"/>
          <a:ext cx="838200" cy="27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123955</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725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145528</xdr:rowOff>
    </xdr:from>
    <xdr:to>
      <xdr:col>55</xdr:col>
      <xdr:colOff>50800</xdr:colOff>
      <xdr:row>57</xdr:row>
      <xdr:rowOff>75678</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64088</xdr:rowOff>
    </xdr:from>
    <xdr:to>
      <xdr:col>50</xdr:col>
      <xdr:colOff>114300</xdr:colOff>
      <xdr:row>58</xdr:row>
      <xdr:rowOff>69013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008188"/>
          <a:ext cx="889000" cy="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17468</xdr:rowOff>
    </xdr:from>
    <xdr:to>
      <xdr:col>50</xdr:col>
      <xdr:colOff>165100</xdr:colOff>
      <xdr:row>57</xdr:row>
      <xdr:rowOff>119068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135595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11806</xdr:rowOff>
    </xdr:from>
    <xdr:to>
      <xdr:col>45</xdr:col>
      <xdr:colOff>177800</xdr:colOff>
      <xdr:row>58</xdr:row>
      <xdr:rowOff>64088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955906"/>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121533</xdr:rowOff>
    </xdr:from>
    <xdr:to>
      <xdr:col>46</xdr:col>
      <xdr:colOff>38100</xdr:colOff>
      <xdr:row>57</xdr:row>
      <xdr:rowOff>51683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68210</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11806</xdr:rowOff>
    </xdr:from>
    <xdr:to>
      <xdr:col>41</xdr:col>
      <xdr:colOff>50800</xdr:colOff>
      <xdr:row>58</xdr:row>
      <xdr:rowOff>66979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955906"/>
          <a:ext cx="889000" cy="55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14856</xdr:rowOff>
    </xdr:from>
    <xdr:to>
      <xdr:col>41</xdr:col>
      <xdr:colOff>101600</xdr:colOff>
      <xdr:row>57</xdr:row>
      <xdr:rowOff>116456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132983</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56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27572</xdr:rowOff>
    </xdr:from>
    <xdr:to>
      <xdr:col>36</xdr:col>
      <xdr:colOff>165100</xdr:colOff>
      <xdr:row>57</xdr:row>
      <xdr:rowOff>129172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8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145699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57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87879</xdr:rowOff>
    </xdr:from>
    <xdr:to>
      <xdr:col>55</xdr:col>
      <xdr:colOff>50800</xdr:colOff>
      <xdr:row>57</xdr:row>
      <xdr:rowOff>18029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68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110756</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54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18213</xdr:rowOff>
    </xdr:from>
    <xdr:to>
      <xdr:col>50</xdr:col>
      <xdr:colOff>165100</xdr:colOff>
      <xdr:row>58</xdr:row>
      <xdr:rowOff>119813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6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110940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05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13288</xdr:rowOff>
    </xdr:from>
    <xdr:to>
      <xdr:col>46</xdr:col>
      <xdr:colOff>38100</xdr:colOff>
      <xdr:row>58</xdr:row>
      <xdr:rowOff>114888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5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106015</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05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132456</xdr:rowOff>
    </xdr:from>
    <xdr:to>
      <xdr:col>41</xdr:col>
      <xdr:colOff>101600</xdr:colOff>
      <xdr:row>58</xdr:row>
      <xdr:rowOff>62606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0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53733</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99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16179</xdr:rowOff>
    </xdr:from>
    <xdr:to>
      <xdr:col>36</xdr:col>
      <xdr:colOff>165100</xdr:colOff>
      <xdr:row>58</xdr:row>
      <xdr:rowOff>117779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6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108906</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05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145982</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47482"/>
          <a:ext cx="1270" cy="136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92659</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2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145982</xdr:rowOff>
    </xdr:from>
    <xdr:to>
      <xdr:col>55</xdr:col>
      <xdr:colOff>88900</xdr:colOff>
      <xdr:row>70</xdr:row>
      <xdr:rowOff>145982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4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59133</xdr:rowOff>
    </xdr:from>
    <xdr:to>
      <xdr:col>55</xdr:col>
      <xdr:colOff>0</xdr:colOff>
      <xdr:row>78</xdr:row>
      <xdr:rowOff>67824</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432233"/>
          <a:ext cx="838200" cy="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84208</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114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61331</xdr:rowOff>
    </xdr:from>
    <xdr:to>
      <xdr:col>55</xdr:col>
      <xdr:colOff>50800</xdr:colOff>
      <xdr:row>77</xdr:row>
      <xdr:rowOff>162931</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26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49412</xdr:rowOff>
    </xdr:from>
    <xdr:to>
      <xdr:col>50</xdr:col>
      <xdr:colOff>114300</xdr:colOff>
      <xdr:row>78</xdr:row>
      <xdr:rowOff>67824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422512"/>
          <a:ext cx="889000" cy="1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79400</xdr:rowOff>
    </xdr:from>
    <xdr:to>
      <xdr:col>50</xdr:col>
      <xdr:colOff>165100</xdr:colOff>
      <xdr:row>78</xdr:row>
      <xdr:rowOff>9550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26077</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05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135009</xdr:rowOff>
    </xdr:from>
    <xdr:to>
      <xdr:col>45</xdr:col>
      <xdr:colOff>177800</xdr:colOff>
      <xdr:row>78</xdr:row>
      <xdr:rowOff>49412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336659"/>
          <a:ext cx="889000" cy="8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118078</xdr:rowOff>
    </xdr:from>
    <xdr:to>
      <xdr:col>46</xdr:col>
      <xdr:colOff>38100</xdr:colOff>
      <xdr:row>77</xdr:row>
      <xdr:rowOff>48228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64756</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135009</xdr:rowOff>
    </xdr:from>
    <xdr:to>
      <xdr:col>41</xdr:col>
      <xdr:colOff>50800</xdr:colOff>
      <xdr:row>78</xdr:row>
      <xdr:rowOff>3381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336659"/>
          <a:ext cx="889000" cy="3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9485</xdr:rowOff>
    </xdr:from>
    <xdr:to>
      <xdr:col>41</xdr:col>
      <xdr:colOff>101600</xdr:colOff>
      <xdr:row>77</xdr:row>
      <xdr:rowOff>111085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127612</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109035</xdr:rowOff>
    </xdr:from>
    <xdr:to>
      <xdr:col>36</xdr:col>
      <xdr:colOff>165100</xdr:colOff>
      <xdr:row>77</xdr:row>
      <xdr:rowOff>39185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55712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8333</xdr:rowOff>
    </xdr:from>
    <xdr:to>
      <xdr:col>55</xdr:col>
      <xdr:colOff>50800</xdr:colOff>
      <xdr:row>78</xdr:row>
      <xdr:rowOff>109933</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38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94710</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29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17024</xdr:rowOff>
    </xdr:from>
    <xdr:to>
      <xdr:col>50</xdr:col>
      <xdr:colOff>165100</xdr:colOff>
      <xdr:row>78</xdr:row>
      <xdr:rowOff>118624</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39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109751</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48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170062</xdr:rowOff>
    </xdr:from>
    <xdr:to>
      <xdr:col>46</xdr:col>
      <xdr:colOff>38100</xdr:colOff>
      <xdr:row>78</xdr:row>
      <xdr:rowOff>100212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37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91339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46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84209</xdr:rowOff>
    </xdr:from>
    <xdr:to>
      <xdr:col>41</xdr:col>
      <xdr:colOff>101600</xdr:colOff>
      <xdr:row>78</xdr:row>
      <xdr:rowOff>14359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28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5486</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37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124031</xdr:rowOff>
    </xdr:from>
    <xdr:to>
      <xdr:col>36</xdr:col>
      <xdr:colOff>165100</xdr:colOff>
      <xdr:row>78</xdr:row>
      <xdr:rowOff>54181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32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45308</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41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27687</xdr:rowOff>
    </xdr:from>
    <xdr:to>
      <xdr:col>54</xdr:col>
      <xdr:colOff>189865</xdr:colOff>
      <xdr:row>99</xdr:row>
      <xdr:rowOff>88246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629637"/>
          <a:ext cx="1270" cy="143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92073</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6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88246</xdr:rowOff>
    </xdr:from>
    <xdr:to>
      <xdr:col>55</xdr:col>
      <xdr:colOff>88900</xdr:colOff>
      <xdr:row>99</xdr:row>
      <xdr:rowOff>88246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145814</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0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27687</xdr:rowOff>
    </xdr:from>
    <xdr:to>
      <xdr:col>55</xdr:col>
      <xdr:colOff>88900</xdr:colOff>
      <xdr:row>91</xdr:row>
      <xdr:rowOff>27687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113681</xdr:rowOff>
    </xdr:from>
    <xdr:to>
      <xdr:col>55</xdr:col>
      <xdr:colOff>0</xdr:colOff>
      <xdr:row>98</xdr:row>
      <xdr:rowOff>152178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915781"/>
          <a:ext cx="838200" cy="3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45705</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04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22828</xdr:rowOff>
    </xdr:from>
    <xdr:to>
      <xdr:col>55</xdr:col>
      <xdr:colOff>50800</xdr:colOff>
      <xdr:row>97</xdr:row>
      <xdr:rowOff>124428</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5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152178</xdr:rowOff>
    </xdr:from>
    <xdr:to>
      <xdr:col>50</xdr:col>
      <xdr:colOff>114300</xdr:colOff>
      <xdr:row>98</xdr:row>
      <xdr:rowOff>163113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954278"/>
          <a:ext cx="889000" cy="1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68645</xdr:rowOff>
    </xdr:from>
    <xdr:to>
      <xdr:col>50</xdr:col>
      <xdr:colOff>165100</xdr:colOff>
      <xdr:row>97</xdr:row>
      <xdr:rowOff>170245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69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15322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47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153755</xdr:rowOff>
    </xdr:from>
    <xdr:to>
      <xdr:col>45</xdr:col>
      <xdr:colOff>177800</xdr:colOff>
      <xdr:row>98</xdr:row>
      <xdr:rowOff>163113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955855"/>
          <a:ext cx="889000" cy="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69642</xdr:rowOff>
    </xdr:from>
    <xdr:to>
      <xdr:col>46</xdr:col>
      <xdr:colOff>38100</xdr:colOff>
      <xdr:row>97</xdr:row>
      <xdr:rowOff>171242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16319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47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153755</xdr:rowOff>
    </xdr:from>
    <xdr:to>
      <xdr:col>41</xdr:col>
      <xdr:colOff>50800</xdr:colOff>
      <xdr:row>99</xdr:row>
      <xdr:rowOff>50850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955855"/>
          <a:ext cx="889000" cy="6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118777</xdr:rowOff>
    </xdr:from>
    <xdr:to>
      <xdr:col>41</xdr:col>
      <xdr:colOff>101600</xdr:colOff>
      <xdr:row>98</xdr:row>
      <xdr:rowOff>48927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65454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xdr:rowOff>
    </xdr:from>
    <xdr:to>
      <xdr:col>36</xdr:col>
      <xdr:colOff>165100</xdr:colOff>
      <xdr:row>98</xdr:row>
      <xdr:rowOff>101771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118298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62881</xdr:rowOff>
    </xdr:from>
    <xdr:to>
      <xdr:col>55</xdr:col>
      <xdr:colOff>50800</xdr:colOff>
      <xdr:row>98</xdr:row>
      <xdr:rowOff>164481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41308</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84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101378</xdr:rowOff>
    </xdr:from>
    <xdr:to>
      <xdr:col>50</xdr:col>
      <xdr:colOff>165100</xdr:colOff>
      <xdr:row>99</xdr:row>
      <xdr:rowOff>31528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90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22655</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9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112313</xdr:rowOff>
    </xdr:from>
    <xdr:to>
      <xdr:col>46</xdr:col>
      <xdr:colOff>38100</xdr:colOff>
      <xdr:row>99</xdr:row>
      <xdr:rowOff>42463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91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33590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700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102955</xdr:rowOff>
    </xdr:from>
    <xdr:to>
      <xdr:col>41</xdr:col>
      <xdr:colOff>101600</xdr:colOff>
      <xdr:row>99</xdr:row>
      <xdr:rowOff>33105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90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24232</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99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50</xdr:rowOff>
    </xdr:from>
    <xdr:to>
      <xdr:col>36</xdr:col>
      <xdr:colOff>165100</xdr:colOff>
      <xdr:row>99</xdr:row>
      <xdr:rowOff>101650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97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92777</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706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48567</xdr:rowOff>
    </xdr:from>
    <xdr:to>
      <xdr:col>85</xdr:col>
      <xdr:colOff>126364</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363517"/>
          <a:ext cx="1269" cy="142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166694</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13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48567</xdr:rowOff>
    </xdr:from>
    <xdr:to>
      <xdr:col>86</xdr:col>
      <xdr:colOff>25400</xdr:colOff>
      <xdr:row>31</xdr:row>
      <xdr:rowOff>48567</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36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92138</xdr:rowOff>
    </xdr:from>
    <xdr:to>
      <xdr:col>85</xdr:col>
      <xdr:colOff>127000</xdr:colOff>
      <xdr:row>39</xdr:row>
      <xdr:rowOff>96860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778688"/>
          <a:ext cx="838200" cy="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17098</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532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165671</xdr:rowOff>
    </xdr:from>
    <xdr:to>
      <xdr:col>85</xdr:col>
      <xdr:colOff>177800</xdr:colOff>
      <xdr:row>39</xdr:row>
      <xdr:rowOff>95821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6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92030</xdr:rowOff>
    </xdr:from>
    <xdr:to>
      <xdr:col>81</xdr:col>
      <xdr:colOff>50800</xdr:colOff>
      <xdr:row>39</xdr:row>
      <xdr:rowOff>92138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778580"/>
          <a:ext cx="8890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167610</xdr:rowOff>
    </xdr:from>
    <xdr:to>
      <xdr:col>81</xdr:col>
      <xdr:colOff>101600</xdr:colOff>
      <xdr:row>39</xdr:row>
      <xdr:rowOff>97760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68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114287</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45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92030</xdr:rowOff>
    </xdr:from>
    <xdr:to>
      <xdr:col>76</xdr:col>
      <xdr:colOff>114300</xdr:colOff>
      <xdr:row>39</xdr:row>
      <xdr:rowOff>93268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6778580"/>
          <a:ext cx="889000" cy="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168032</xdr:rowOff>
    </xdr:from>
    <xdr:to>
      <xdr:col>76</xdr:col>
      <xdr:colOff>165100</xdr:colOff>
      <xdr:row>39</xdr:row>
      <xdr:rowOff>98182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68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114709</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45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93268</xdr:rowOff>
    </xdr:from>
    <xdr:to>
      <xdr:col>71</xdr:col>
      <xdr:colOff>177800</xdr:colOff>
      <xdr:row>39</xdr:row>
      <xdr:rowOff>94038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779818"/>
          <a:ext cx="889000" cy="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6817</xdr:rowOff>
    </xdr:from>
    <xdr:to>
      <xdr:col>72</xdr:col>
      <xdr:colOff>38100</xdr:colOff>
      <xdr:row>39</xdr:row>
      <xdr:rowOff>108417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69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124944</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46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12659</xdr:rowOff>
    </xdr:from>
    <xdr:to>
      <xdr:col>67</xdr:col>
      <xdr:colOff>101600</xdr:colOff>
      <xdr:row>39</xdr:row>
      <xdr:rowOff>114259</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69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130786</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47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46060</xdr:rowOff>
    </xdr:from>
    <xdr:to>
      <xdr:col>85</xdr:col>
      <xdr:colOff>177800</xdr:colOff>
      <xdr:row>39</xdr:row>
      <xdr:rowOff>147660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73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144097</xdr:rowOff>
    </xdr:from>
    <xdr:ext cx="378565"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65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41338</xdr:rowOff>
    </xdr:from>
    <xdr:to>
      <xdr:col>81</xdr:col>
      <xdr:colOff>101600</xdr:colOff>
      <xdr:row>39</xdr:row>
      <xdr:rowOff>142938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72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134065</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46428" y="682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41230</xdr:rowOff>
    </xdr:from>
    <xdr:to>
      <xdr:col>76</xdr:col>
      <xdr:colOff>165100</xdr:colOff>
      <xdr:row>39</xdr:row>
      <xdr:rowOff>142830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72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133957</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57428" y="682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42468</xdr:rowOff>
    </xdr:from>
    <xdr:to>
      <xdr:col>72</xdr:col>
      <xdr:colOff>38100</xdr:colOff>
      <xdr:row>39</xdr:row>
      <xdr:rowOff>144068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72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135195</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68428" y="682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43238</xdr:rowOff>
    </xdr:from>
    <xdr:to>
      <xdr:col>67</xdr:col>
      <xdr:colOff>101600</xdr:colOff>
      <xdr:row>39</xdr:row>
      <xdr:rowOff>144838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72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135965</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79428" y="6822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25400</xdr:rowOff>
    </xdr:from>
    <xdr:to>
      <xdr:col>85</xdr:col>
      <xdr:colOff>126364</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flipV="1">
          <a:off x="16317595" y="87693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9161</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10124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143527</xdr:rowOff>
    </xdr:from>
    <xdr:ext cx="378565"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854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25400</xdr:rowOff>
    </xdr:from>
    <xdr:to>
      <xdr:col>86</xdr:col>
      <xdr:colOff>25400</xdr:colOff>
      <xdr:row>51</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876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98061</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87071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75184</xdr:rowOff>
    </xdr:from>
    <xdr:to>
      <xdr:col>85</xdr:col>
      <xdr:colOff>177800</xdr:colOff>
      <xdr:row>59</xdr:row>
      <xdr:rowOff>5334</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72898</xdr:rowOff>
    </xdr:from>
    <xdr:to>
      <xdr:col>81</xdr:col>
      <xdr:colOff>101600</xdr:colOff>
      <xdr:row>59</xdr:row>
      <xdr:rowOff>3048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19575</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36322</xdr:rowOff>
    </xdr:from>
    <xdr:to>
      <xdr:col>76</xdr:col>
      <xdr:colOff>165100</xdr:colOff>
      <xdr:row>58</xdr:row>
      <xdr:rowOff>137922</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154449</xdr:rowOff>
    </xdr:from>
    <xdr:ext cx="313932"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35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47752</xdr:rowOff>
    </xdr:from>
    <xdr:to>
      <xdr:col>72</xdr:col>
      <xdr:colOff>38100</xdr:colOff>
      <xdr:row>58</xdr:row>
      <xdr:rowOff>149352</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165879</xdr:rowOff>
    </xdr:from>
    <xdr:ext cx="313932"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46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38608</xdr:rowOff>
    </xdr:from>
    <xdr:to>
      <xdr:col>67</xdr:col>
      <xdr:colOff>101600</xdr:colOff>
      <xdr:row>58</xdr:row>
      <xdr:rowOff>140208</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156735</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57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53611</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997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15474</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359874"/>
          <a:ext cx="1269" cy="11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133601</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1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15474</xdr:rowOff>
    </xdr:from>
    <xdr:to>
      <xdr:col>86</xdr:col>
      <xdr:colOff>25400</xdr:colOff>
      <xdr:row>72</xdr:row>
      <xdr:rowOff>15474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3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22163</xdr:rowOff>
    </xdr:from>
    <xdr:to>
      <xdr:col>85</xdr:col>
      <xdr:colOff>127000</xdr:colOff>
      <xdr:row>77</xdr:row>
      <xdr:rowOff>31184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223813"/>
          <a:ext cx="838200" cy="9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116546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803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93669</xdr:rowOff>
    </xdr:from>
    <xdr:to>
      <xdr:col>85</xdr:col>
      <xdr:colOff>177800</xdr:colOff>
      <xdr:row>76</xdr:row>
      <xdr:rowOff>23819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10092</xdr:rowOff>
    </xdr:from>
    <xdr:to>
      <xdr:col>81</xdr:col>
      <xdr:colOff>50800</xdr:colOff>
      <xdr:row>77</xdr:row>
      <xdr:rowOff>22163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211742"/>
          <a:ext cx="889000" cy="1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86674</xdr:rowOff>
    </xdr:from>
    <xdr:to>
      <xdr:col>81</xdr:col>
      <xdr:colOff>101600</xdr:colOff>
      <xdr:row>76</xdr:row>
      <xdr:rowOff>16824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33351</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10092</xdr:rowOff>
    </xdr:from>
    <xdr:to>
      <xdr:col>76</xdr:col>
      <xdr:colOff>114300</xdr:colOff>
      <xdr:row>77</xdr:row>
      <xdr:rowOff>15208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211742"/>
          <a:ext cx="889000" cy="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105153</xdr:rowOff>
    </xdr:from>
    <xdr:to>
      <xdr:col>76</xdr:col>
      <xdr:colOff>165100</xdr:colOff>
      <xdr:row>76</xdr:row>
      <xdr:rowOff>35303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51830</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151053</xdr:rowOff>
    </xdr:from>
    <xdr:to>
      <xdr:col>71</xdr:col>
      <xdr:colOff>177800</xdr:colOff>
      <xdr:row>77</xdr:row>
      <xdr:rowOff>15208</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181253"/>
          <a:ext cx="889000" cy="3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125348</xdr:rowOff>
    </xdr:from>
    <xdr:to>
      <xdr:col>72</xdr:col>
      <xdr:colOff>38100</xdr:colOff>
      <xdr:row>76</xdr:row>
      <xdr:rowOff>55497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72025</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69126</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151834</xdr:rowOff>
    </xdr:from>
    <xdr:to>
      <xdr:col>85</xdr:col>
      <xdr:colOff>177800</xdr:colOff>
      <xdr:row>77</xdr:row>
      <xdr:rowOff>81984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18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130261</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16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142813</xdr:rowOff>
    </xdr:from>
    <xdr:to>
      <xdr:col>81</xdr:col>
      <xdr:colOff>101600</xdr:colOff>
      <xdr:row>77</xdr:row>
      <xdr:rowOff>72963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17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64090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26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130742</xdr:rowOff>
    </xdr:from>
    <xdr:to>
      <xdr:col>76</xdr:col>
      <xdr:colOff>165100</xdr:colOff>
      <xdr:row>77</xdr:row>
      <xdr:rowOff>60892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16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52019</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25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135858</xdr:rowOff>
    </xdr:from>
    <xdr:to>
      <xdr:col>72</xdr:col>
      <xdr:colOff>38100</xdr:colOff>
      <xdr:row>77</xdr:row>
      <xdr:rowOff>66008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16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57135</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25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100253</xdr:rowOff>
    </xdr:from>
    <xdr:to>
      <xdr:col>67</xdr:col>
      <xdr:colOff>101600</xdr:colOff>
      <xdr:row>77</xdr:row>
      <xdr:rowOff>30403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13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21530</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22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69910</xdr:rowOff>
    </xdr:from>
    <xdr:to>
      <xdr:col>85</xdr:col>
      <xdr:colOff>126364</xdr:colOff>
      <xdr:row>98</xdr:row>
      <xdr:rowOff>139277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671860"/>
          <a:ext cx="1269" cy="126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143104</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4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139277</xdr:rowOff>
    </xdr:from>
    <xdr:to>
      <xdr:col>86</xdr:col>
      <xdr:colOff>25400</xdr:colOff>
      <xdr:row>98</xdr:row>
      <xdr:rowOff>139277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41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16587</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44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69910</xdr:rowOff>
    </xdr:from>
    <xdr:to>
      <xdr:col>86</xdr:col>
      <xdr:colOff>25400</xdr:colOff>
      <xdr:row>91</xdr:row>
      <xdr:rowOff>69910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6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56234</xdr:rowOff>
    </xdr:from>
    <xdr:to>
      <xdr:col>85</xdr:col>
      <xdr:colOff>127000</xdr:colOff>
      <xdr:row>98</xdr:row>
      <xdr:rowOff>81274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858334"/>
          <a:ext cx="838200" cy="2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163416</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622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140539</xdr:rowOff>
    </xdr:from>
    <xdr:to>
      <xdr:col>85</xdr:col>
      <xdr:colOff>177800</xdr:colOff>
      <xdr:row>98</xdr:row>
      <xdr:rowOff>70689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77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63649</xdr:rowOff>
    </xdr:from>
    <xdr:to>
      <xdr:col>81</xdr:col>
      <xdr:colOff>50800</xdr:colOff>
      <xdr:row>98</xdr:row>
      <xdr:rowOff>81274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6865749"/>
          <a:ext cx="889000" cy="1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153025</xdr:rowOff>
    </xdr:from>
    <xdr:to>
      <xdr:col>81</xdr:col>
      <xdr:colOff>101600</xdr:colOff>
      <xdr:row>98</xdr:row>
      <xdr:rowOff>83175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78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99702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55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63649</xdr:rowOff>
    </xdr:from>
    <xdr:to>
      <xdr:col>76</xdr:col>
      <xdr:colOff>114300</xdr:colOff>
      <xdr:row>98</xdr:row>
      <xdr:rowOff>77395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865749"/>
          <a:ext cx="889000" cy="1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148537</xdr:rowOff>
    </xdr:from>
    <xdr:to>
      <xdr:col>76</xdr:col>
      <xdr:colOff>165100</xdr:colOff>
      <xdr:row>98</xdr:row>
      <xdr:rowOff>78687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7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95214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55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77395</xdr:rowOff>
    </xdr:from>
    <xdr:to>
      <xdr:col>71</xdr:col>
      <xdr:colOff>177800</xdr:colOff>
      <xdr:row>98</xdr:row>
      <xdr:rowOff>99977</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879495"/>
          <a:ext cx="889000" cy="2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144760</xdr:rowOff>
    </xdr:from>
    <xdr:to>
      <xdr:col>72</xdr:col>
      <xdr:colOff>38100</xdr:colOff>
      <xdr:row>98</xdr:row>
      <xdr:rowOff>74910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91437</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55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148873</xdr:rowOff>
    </xdr:from>
    <xdr:to>
      <xdr:col>67</xdr:col>
      <xdr:colOff>101600</xdr:colOff>
      <xdr:row>98</xdr:row>
      <xdr:rowOff>79023</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95550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55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5434</xdr:rowOff>
    </xdr:from>
    <xdr:to>
      <xdr:col>85</xdr:col>
      <xdr:colOff>177800</xdr:colOff>
      <xdr:row>98</xdr:row>
      <xdr:rowOff>107034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80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118966</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74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30474</xdr:rowOff>
    </xdr:from>
    <xdr:to>
      <xdr:col>81</xdr:col>
      <xdr:colOff>101600</xdr:colOff>
      <xdr:row>98</xdr:row>
      <xdr:rowOff>132074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83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123201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92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12849</xdr:rowOff>
    </xdr:from>
    <xdr:to>
      <xdr:col>76</xdr:col>
      <xdr:colOff>165100</xdr:colOff>
      <xdr:row>98</xdr:row>
      <xdr:rowOff>114449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81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105576</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90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26595</xdr:rowOff>
    </xdr:from>
    <xdr:to>
      <xdr:col>72</xdr:col>
      <xdr:colOff>38100</xdr:colOff>
      <xdr:row>98</xdr:row>
      <xdr:rowOff>128195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82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119322</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92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49177</xdr:rowOff>
    </xdr:from>
    <xdr:to>
      <xdr:col>67</xdr:col>
      <xdr:colOff>101600</xdr:colOff>
      <xdr:row>98</xdr:row>
      <xdr:rowOff>150777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85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141904</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94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9672</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53172"/>
          <a:ext cx="1269" cy="150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127799</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92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9672</xdr:rowOff>
    </xdr:from>
    <xdr:to>
      <xdr:col>116</xdr:col>
      <xdr:colOff>152400</xdr:colOff>
      <xdr:row>30</xdr:row>
      <xdr:rowOff>9672</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5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130762</xdr:rowOff>
    </xdr:from>
    <xdr:to>
      <xdr:col>116</xdr:col>
      <xdr:colOff>63500</xdr:colOff>
      <xdr:row>38</xdr:row>
      <xdr:rowOff>133825</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645862"/>
          <a:ext cx="83820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30624</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374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7747</xdr:rowOff>
    </xdr:from>
    <xdr:to>
      <xdr:col>116</xdr:col>
      <xdr:colOff>114300</xdr:colOff>
      <xdr:row>38</xdr:row>
      <xdr:rowOff>109347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129162</xdr:rowOff>
    </xdr:from>
    <xdr:to>
      <xdr:col>111</xdr:col>
      <xdr:colOff>177800</xdr:colOff>
      <xdr:row>38</xdr:row>
      <xdr:rowOff>130762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644262"/>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19360</xdr:rowOff>
    </xdr:from>
    <xdr:to>
      <xdr:col>112</xdr:col>
      <xdr:colOff>38100</xdr:colOff>
      <xdr:row>38</xdr:row>
      <xdr:rowOff>120960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137487</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0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126670</xdr:rowOff>
    </xdr:from>
    <xdr:to>
      <xdr:col>107</xdr:col>
      <xdr:colOff>50800</xdr:colOff>
      <xdr:row>38</xdr:row>
      <xdr:rowOff>129162</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641770"/>
          <a:ext cx="889000" cy="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12799</xdr:rowOff>
    </xdr:from>
    <xdr:to>
      <xdr:col>107</xdr:col>
      <xdr:colOff>101600</xdr:colOff>
      <xdr:row>38</xdr:row>
      <xdr:rowOff>114399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130926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30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103970</xdr:rowOff>
    </xdr:from>
    <xdr:to>
      <xdr:col>102</xdr:col>
      <xdr:colOff>114300</xdr:colOff>
      <xdr:row>38</xdr:row>
      <xdr:rowOff>126670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619070"/>
          <a:ext cx="889000" cy="2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22812</xdr:rowOff>
    </xdr:from>
    <xdr:to>
      <xdr:col>102</xdr:col>
      <xdr:colOff>165100</xdr:colOff>
      <xdr:row>38</xdr:row>
      <xdr:rowOff>124412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140939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31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21006</xdr:rowOff>
    </xdr:from>
    <xdr:to>
      <xdr:col>98</xdr:col>
      <xdr:colOff>38100</xdr:colOff>
      <xdr:row>38</xdr:row>
      <xdr:rowOff>122606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139133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31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83025</xdr:rowOff>
    </xdr:from>
    <xdr:to>
      <xdr:col>116</xdr:col>
      <xdr:colOff>114300</xdr:colOff>
      <xdr:row>39</xdr:row>
      <xdr:rowOff>13175</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5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169402</xdr:rowOff>
    </xdr:from>
    <xdr:ext cx="378565"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13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79962</xdr:rowOff>
    </xdr:from>
    <xdr:to>
      <xdr:col>112</xdr:col>
      <xdr:colOff>38100</xdr:colOff>
      <xdr:row>39</xdr:row>
      <xdr:rowOff>10112</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59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1239</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4017" y="6687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78362</xdr:rowOff>
    </xdr:from>
    <xdr:to>
      <xdr:col>107</xdr:col>
      <xdr:colOff>101600</xdr:colOff>
      <xdr:row>39</xdr:row>
      <xdr:rowOff>8512</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59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171089</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5017" y="6686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75870</xdr:rowOff>
    </xdr:from>
    <xdr:to>
      <xdr:col>102</xdr:col>
      <xdr:colOff>165100</xdr:colOff>
      <xdr:row>39</xdr:row>
      <xdr:rowOff>6020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5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168597</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6017" y="6683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53170</xdr:rowOff>
    </xdr:from>
    <xdr:to>
      <xdr:col>98</xdr:col>
      <xdr:colOff>38100</xdr:colOff>
      <xdr:row>38</xdr:row>
      <xdr:rowOff>154770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56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145897</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21428" y="666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2807</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575307"/>
          <a:ext cx="1269" cy="158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120934</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5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2807</xdr:rowOff>
    </xdr:from>
    <xdr:to>
      <xdr:col>116</xdr:col>
      <xdr:colOff>152400</xdr:colOff>
      <xdr:row>50</xdr:row>
      <xdr:rowOff>2807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57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170714</xdr:rowOff>
    </xdr:from>
    <xdr:to>
      <xdr:col>116</xdr:col>
      <xdr:colOff>63500</xdr:colOff>
      <xdr:row>57</xdr:row>
      <xdr:rowOff>13360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9771914"/>
          <a:ext cx="838200" cy="1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130878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03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152451</xdr:rowOff>
    </xdr:from>
    <xdr:to>
      <xdr:col>116</xdr:col>
      <xdr:colOff>114300</xdr:colOff>
      <xdr:row>58</xdr:row>
      <xdr:rowOff>82601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13360</xdr:rowOff>
    </xdr:from>
    <xdr:to>
      <xdr:col>111</xdr:col>
      <xdr:colOff>177800</xdr:colOff>
      <xdr:row>57</xdr:row>
      <xdr:rowOff>28067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9786010"/>
          <a:ext cx="889000" cy="1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86157</xdr:rowOff>
    </xdr:from>
    <xdr:to>
      <xdr:col>112</xdr:col>
      <xdr:colOff>38100</xdr:colOff>
      <xdr:row>58</xdr:row>
      <xdr:rowOff>16307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85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7434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951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28067</xdr:rowOff>
    </xdr:from>
    <xdr:to>
      <xdr:col>107</xdr:col>
      <xdr:colOff>50800</xdr:colOff>
      <xdr:row>57</xdr:row>
      <xdr:rowOff>45174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9800717"/>
          <a:ext cx="889000" cy="1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128105</xdr:rowOff>
    </xdr:from>
    <xdr:to>
      <xdr:col>107</xdr:col>
      <xdr:colOff>101600</xdr:colOff>
      <xdr:row>58</xdr:row>
      <xdr:rowOff>58255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49382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99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45174</xdr:rowOff>
    </xdr:from>
    <xdr:to>
      <xdr:col>102</xdr:col>
      <xdr:colOff>114300</xdr:colOff>
      <xdr:row>57</xdr:row>
      <xdr:rowOff>64529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9817824"/>
          <a:ext cx="889000" cy="1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133591</xdr:rowOff>
    </xdr:from>
    <xdr:to>
      <xdr:col>102</xdr:col>
      <xdr:colOff>165100</xdr:colOff>
      <xdr:row>58</xdr:row>
      <xdr:rowOff>63741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54868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99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131420</xdr:rowOff>
    </xdr:from>
    <xdr:to>
      <xdr:col>98</xdr:col>
      <xdr:colOff>38100</xdr:colOff>
      <xdr:row>58</xdr:row>
      <xdr:rowOff>61570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52697</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99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119914</xdr:rowOff>
    </xdr:from>
    <xdr:to>
      <xdr:col>116</xdr:col>
      <xdr:colOff>114300</xdr:colOff>
      <xdr:row>57</xdr:row>
      <xdr:rowOff>50064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972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142791</xdr:rowOff>
    </xdr:from>
    <xdr:ext cx="534377"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57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134010</xdr:rowOff>
    </xdr:from>
    <xdr:to>
      <xdr:col>112</xdr:col>
      <xdr:colOff>38100</xdr:colOff>
      <xdr:row>57</xdr:row>
      <xdr:rowOff>64160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7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80687</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951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148717</xdr:rowOff>
    </xdr:from>
    <xdr:to>
      <xdr:col>107</xdr:col>
      <xdr:colOff>101600</xdr:colOff>
      <xdr:row>57</xdr:row>
      <xdr:rowOff>78867</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974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95394</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525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165824</xdr:rowOff>
    </xdr:from>
    <xdr:to>
      <xdr:col>102</xdr:col>
      <xdr:colOff>165100</xdr:colOff>
      <xdr:row>57</xdr:row>
      <xdr:rowOff>95974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976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112501</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542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13729</xdr:rowOff>
    </xdr:from>
    <xdr:to>
      <xdr:col>98</xdr:col>
      <xdr:colOff>38100</xdr:colOff>
      <xdr:row>57</xdr:row>
      <xdr:rowOff>115329</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78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131856</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956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54066</xdr:rowOff>
    </xdr:from>
    <xdr:to>
      <xdr:col>116</xdr:col>
      <xdr:colOff>62864</xdr:colOff>
      <xdr:row>78</xdr:row>
      <xdr:rowOff>101760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27016"/>
          <a:ext cx="1269" cy="124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105587</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101760</xdr:rowOff>
    </xdr:from>
    <xdr:to>
      <xdr:col>116</xdr:col>
      <xdr:colOff>152400</xdr:colOff>
      <xdr:row>78</xdr:row>
      <xdr:rowOff>101760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7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743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200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54066</xdr:rowOff>
    </xdr:from>
    <xdr:to>
      <xdr:col>116</xdr:col>
      <xdr:colOff>152400</xdr:colOff>
      <xdr:row>71</xdr:row>
      <xdr:rowOff>54066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2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113007</xdr:rowOff>
    </xdr:from>
    <xdr:to>
      <xdr:col>116</xdr:col>
      <xdr:colOff>63500</xdr:colOff>
      <xdr:row>76</xdr:row>
      <xdr:rowOff>83784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800307"/>
          <a:ext cx="838200" cy="31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46090</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04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67663</xdr:rowOff>
    </xdr:from>
    <xdr:to>
      <xdr:col>116</xdr:col>
      <xdr:colOff>114300</xdr:colOff>
      <xdr:row>75</xdr:row>
      <xdr:rowOff>169264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47803</xdr:rowOff>
    </xdr:from>
    <xdr:to>
      <xdr:col>111</xdr:col>
      <xdr:colOff>177800</xdr:colOff>
      <xdr:row>76</xdr:row>
      <xdr:rowOff>83784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3078003"/>
          <a:ext cx="889000" cy="3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66406</xdr:rowOff>
    </xdr:from>
    <xdr:to>
      <xdr:col>112</xdr:col>
      <xdr:colOff>38100</xdr:colOff>
      <xdr:row>75</xdr:row>
      <xdr:rowOff>168005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13083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0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47803</xdr:rowOff>
    </xdr:from>
    <xdr:to>
      <xdr:col>107</xdr:col>
      <xdr:colOff>50800</xdr:colOff>
      <xdr:row>76</xdr:row>
      <xdr:rowOff>83572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078003"/>
          <a:ext cx="889000" cy="3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65430</xdr:rowOff>
    </xdr:from>
    <xdr:to>
      <xdr:col>107</xdr:col>
      <xdr:colOff>101600</xdr:colOff>
      <xdr:row>75</xdr:row>
      <xdr:rowOff>167030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12107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32021</xdr:rowOff>
    </xdr:from>
    <xdr:to>
      <xdr:col>102</xdr:col>
      <xdr:colOff>114300</xdr:colOff>
      <xdr:row>76</xdr:row>
      <xdr:rowOff>83572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062221"/>
          <a:ext cx="889000" cy="5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71907</xdr:rowOff>
    </xdr:from>
    <xdr:to>
      <xdr:col>102</xdr:col>
      <xdr:colOff>165100</xdr:colOff>
      <xdr:row>76</xdr:row>
      <xdr:rowOff>2057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3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18584</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70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66474</xdr:rowOff>
    </xdr:from>
    <xdr:to>
      <xdr:col>98</xdr:col>
      <xdr:colOff>38100</xdr:colOff>
      <xdr:row>75</xdr:row>
      <xdr:rowOff>168073</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252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13151</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0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62207</xdr:rowOff>
    </xdr:from>
    <xdr:to>
      <xdr:col>116</xdr:col>
      <xdr:colOff>114300</xdr:colOff>
      <xdr:row>74</xdr:row>
      <xdr:rowOff>163807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74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85084</xdr:rowOff>
    </xdr:from>
    <xdr:ext cx="599010"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60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32984</xdr:rowOff>
    </xdr:from>
    <xdr:to>
      <xdr:col>112</xdr:col>
      <xdr:colOff>38100</xdr:colOff>
      <xdr:row>76</xdr:row>
      <xdr:rowOff>134584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06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125711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15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168453</xdr:rowOff>
    </xdr:from>
    <xdr:to>
      <xdr:col>107</xdr:col>
      <xdr:colOff>101600</xdr:colOff>
      <xdr:row>76</xdr:row>
      <xdr:rowOff>98603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02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89730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11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32772</xdr:rowOff>
    </xdr:from>
    <xdr:to>
      <xdr:col>102</xdr:col>
      <xdr:colOff>165100</xdr:colOff>
      <xdr:row>76</xdr:row>
      <xdr:rowOff>134372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06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125499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15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152671</xdr:rowOff>
    </xdr:from>
    <xdr:to>
      <xdr:col>98</xdr:col>
      <xdr:colOff>38100</xdr:colOff>
      <xdr:row>76</xdr:row>
      <xdr:rowOff>82821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01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73948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10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概ね</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どの経費も類似団体平均を下回っている状況であるが、扶助費が住民一人当たり</a:t>
          </a:r>
          <a:r>
            <a:rPr kumimoji="1" lang="en-US" altLang="ja-JP" sz="1100">
              <a:solidFill>
                <a:schemeClr val="dk1"/>
              </a:solidFill>
              <a:effectLst/>
              <a:latin typeface="+mn-lt"/>
              <a:ea typeface="+mn-ea"/>
              <a:cs typeface="+mn-cs"/>
            </a:rPr>
            <a:t>95,412</a:t>
          </a:r>
          <a:r>
            <a:rPr kumimoji="1" lang="ja-JP" altLang="ja-JP" sz="1100">
              <a:solidFill>
                <a:schemeClr val="dk1"/>
              </a:solidFill>
              <a:effectLst/>
              <a:latin typeface="+mn-lt"/>
              <a:ea typeface="+mn-ea"/>
              <a:cs typeface="+mn-cs"/>
            </a:rPr>
            <a:t>円と類似団体平均を大きく上回っている。要因として、障害関連事業や児童福祉事業において、制度改正等に伴うサービス拡大や単独事業による支出を行っていることが挙げられる。</a:t>
          </a:r>
          <a:r>
            <a:rPr kumimoji="1" lang="ja-JP" altLang="en-US" sz="1100">
              <a:solidFill>
                <a:schemeClr val="dk1"/>
              </a:solidFill>
              <a:effectLst/>
              <a:latin typeface="+mn-lt"/>
              <a:ea typeface="+mn-ea"/>
              <a:cs typeface="+mn-cs"/>
            </a:rPr>
            <a:t>また、繰出金については、畜産３基金の１本化のための繰入・繰出の増によるものが要因である。</a:t>
          </a:r>
          <a:r>
            <a:rPr kumimoji="1" lang="ja-JP" altLang="ja-JP" sz="1100">
              <a:solidFill>
                <a:schemeClr val="dk1"/>
              </a:solidFill>
              <a:effectLst/>
              <a:latin typeface="+mn-lt"/>
              <a:ea typeface="+mn-ea"/>
              <a:cs typeface="+mn-cs"/>
            </a:rPr>
            <a:t>今後、資格審査等の適正化により財政を圧迫する上昇傾向に歯止めをかけるよう努める。 </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9,277
9,245
85.39
7,897,255
7,803,056
88,483
3,279,962
5,329,601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93726</xdr:rowOff>
    </xdr:from>
    <xdr:to>
      <xdr:col>24</xdr:col>
      <xdr:colOff>62865</xdr:colOff>
      <xdr:row>38</xdr:row>
      <xdr:rowOff>163957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08676"/>
          <a:ext cx="1270" cy="1270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167784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163957</xdr:rowOff>
    </xdr:from>
    <xdr:to>
      <xdr:col>24</xdr:col>
      <xdr:colOff>152400</xdr:colOff>
      <xdr:row>38</xdr:row>
      <xdr:rowOff>163957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40403</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8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93726</xdr:rowOff>
    </xdr:from>
    <xdr:to>
      <xdr:col>24</xdr:col>
      <xdr:colOff>152400</xdr:colOff>
      <xdr:row>31</xdr:row>
      <xdr:rowOff>93726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149860</xdr:rowOff>
    </xdr:from>
    <xdr:to>
      <xdr:col>24</xdr:col>
      <xdr:colOff>63500</xdr:colOff>
      <xdr:row>37</xdr:row>
      <xdr:rowOff>161671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493510"/>
          <a:ext cx="8382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121937</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51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99060</xdr:rowOff>
    </xdr:from>
    <xdr:to>
      <xdr:col>24</xdr:col>
      <xdr:colOff>114300</xdr:colOff>
      <xdr:row>36</xdr:row>
      <xdr:rowOff>29210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149860</xdr:rowOff>
    </xdr:from>
    <xdr:to>
      <xdr:col>19</xdr:col>
      <xdr:colOff>177800</xdr:colOff>
      <xdr:row>38</xdr:row>
      <xdr:rowOff>3302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493510"/>
          <a:ext cx="889000" cy="2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107188</xdr:rowOff>
    </xdr:from>
    <xdr:to>
      <xdr:col>20</xdr:col>
      <xdr:colOff>38100</xdr:colOff>
      <xdr:row>36</xdr:row>
      <xdr:rowOff>37338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53865</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3302</xdr:rowOff>
    </xdr:from>
    <xdr:to>
      <xdr:col>15</xdr:col>
      <xdr:colOff>50800</xdr:colOff>
      <xdr:row>38</xdr:row>
      <xdr:rowOff>55245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518402"/>
          <a:ext cx="889000" cy="5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111506</xdr:rowOff>
    </xdr:from>
    <xdr:to>
      <xdr:col>15</xdr:col>
      <xdr:colOff>101600</xdr:colOff>
      <xdr:row>36</xdr:row>
      <xdr:rowOff>41656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58183</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6477</xdr:rowOff>
    </xdr:from>
    <xdr:to>
      <xdr:col>10</xdr:col>
      <xdr:colOff>114300</xdr:colOff>
      <xdr:row>38</xdr:row>
      <xdr:rowOff>55245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521577"/>
          <a:ext cx="8890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140970</xdr:rowOff>
    </xdr:from>
    <xdr:to>
      <xdr:col>10</xdr:col>
      <xdr:colOff>165100</xdr:colOff>
      <xdr:row>36</xdr:row>
      <xdr:rowOff>71120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87647</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56261</xdr:rowOff>
    </xdr:from>
    <xdr:to>
      <xdr:col>6</xdr:col>
      <xdr:colOff>38100</xdr:colOff>
      <xdr:row>35</xdr:row>
      <xdr:rowOff>157861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2938</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110871</xdr:rowOff>
    </xdr:from>
    <xdr:to>
      <xdr:col>24</xdr:col>
      <xdr:colOff>114300</xdr:colOff>
      <xdr:row>38</xdr:row>
      <xdr:rowOff>41021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5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89298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3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99060</xdr:rowOff>
    </xdr:from>
    <xdr:to>
      <xdr:col>20</xdr:col>
      <xdr:colOff>38100</xdr:colOff>
      <xdr:row>38</xdr:row>
      <xdr:rowOff>29210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20337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53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123952</xdr:rowOff>
    </xdr:from>
    <xdr:to>
      <xdr:col>15</xdr:col>
      <xdr:colOff>101600</xdr:colOff>
      <xdr:row>38</xdr:row>
      <xdr:rowOff>54102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6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45229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56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4445</xdr:rowOff>
    </xdr:from>
    <xdr:to>
      <xdr:col>10</xdr:col>
      <xdr:colOff>165100</xdr:colOff>
      <xdr:row>38</xdr:row>
      <xdr:rowOff>106045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97172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61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127127</xdr:rowOff>
    </xdr:from>
    <xdr:to>
      <xdr:col>6</xdr:col>
      <xdr:colOff>38100</xdr:colOff>
      <xdr:row>38</xdr:row>
      <xdr:rowOff>57277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47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48404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563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160021</xdr:rowOff>
    </xdr:from>
    <xdr:to>
      <xdr:col>24</xdr:col>
      <xdr:colOff>62865</xdr:colOff>
      <xdr:row>58</xdr:row>
      <xdr:rowOff>166642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32521"/>
          <a:ext cx="1270" cy="137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170469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1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166642</xdr:rowOff>
    </xdr:from>
    <xdr:to>
      <xdr:col>24</xdr:col>
      <xdr:colOff>152400</xdr:colOff>
      <xdr:row>58</xdr:row>
      <xdr:rowOff>166642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106698</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907,555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160021</xdr:rowOff>
    </xdr:from>
    <xdr:to>
      <xdr:col>24</xdr:col>
      <xdr:colOff>152400</xdr:colOff>
      <xdr:row>50</xdr:row>
      <xdr:rowOff>160021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3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64473</xdr:rowOff>
    </xdr:from>
    <xdr:to>
      <xdr:col>24</xdr:col>
      <xdr:colOff>63500</xdr:colOff>
      <xdr:row>58</xdr:row>
      <xdr:rowOff>80946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08573"/>
          <a:ext cx="838200" cy="16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97238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98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74361</xdr:rowOff>
    </xdr:from>
    <xdr:to>
      <xdr:col>24</xdr:col>
      <xdr:colOff>114300</xdr:colOff>
      <xdr:row>58</xdr:row>
      <xdr:rowOff>4511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61731</xdr:rowOff>
    </xdr:from>
    <xdr:to>
      <xdr:col>19</xdr:col>
      <xdr:colOff>177800</xdr:colOff>
      <xdr:row>58</xdr:row>
      <xdr:rowOff>80946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05831"/>
          <a:ext cx="889000" cy="1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95855</xdr:rowOff>
    </xdr:from>
    <xdr:to>
      <xdr:col>20</xdr:col>
      <xdr:colOff>38100</xdr:colOff>
      <xdr:row>58</xdr:row>
      <xdr:rowOff>26005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42532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61731</xdr:rowOff>
    </xdr:from>
    <xdr:to>
      <xdr:col>15</xdr:col>
      <xdr:colOff>50800</xdr:colOff>
      <xdr:row>58</xdr:row>
      <xdr:rowOff>62121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05831"/>
          <a:ext cx="889000" cy="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100833</xdr:rowOff>
    </xdr:from>
    <xdr:to>
      <xdr:col>15</xdr:col>
      <xdr:colOff>101600</xdr:colOff>
      <xdr:row>58</xdr:row>
      <xdr:rowOff>30983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47510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4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62121</xdr:rowOff>
    </xdr:from>
    <xdr:to>
      <xdr:col>10</xdr:col>
      <xdr:colOff>114300</xdr:colOff>
      <xdr:row>58</xdr:row>
      <xdr:rowOff>69698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06221"/>
          <a:ext cx="889000" cy="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111022</xdr:rowOff>
    </xdr:from>
    <xdr:to>
      <xdr:col>10</xdr:col>
      <xdr:colOff>165100</xdr:colOff>
      <xdr:row>58</xdr:row>
      <xdr:rowOff>41172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57699</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118899</xdr:rowOff>
    </xdr:from>
    <xdr:to>
      <xdr:col>6</xdr:col>
      <xdr:colOff>38100</xdr:colOff>
      <xdr:row>58</xdr:row>
      <xdr:rowOff>49049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9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65576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66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13673</xdr:rowOff>
    </xdr:from>
    <xdr:to>
      <xdr:col>24</xdr:col>
      <xdr:colOff>114300</xdr:colOff>
      <xdr:row>58</xdr:row>
      <xdr:rowOff>115273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5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100050</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72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30146</xdr:rowOff>
    </xdr:from>
    <xdr:to>
      <xdr:col>20</xdr:col>
      <xdr:colOff>38100</xdr:colOff>
      <xdr:row>58</xdr:row>
      <xdr:rowOff>131746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7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122873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066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10931</xdr:rowOff>
    </xdr:from>
    <xdr:to>
      <xdr:col>15</xdr:col>
      <xdr:colOff>101600</xdr:colOff>
      <xdr:row>58</xdr:row>
      <xdr:rowOff>112531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5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103658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47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11321</xdr:rowOff>
    </xdr:from>
    <xdr:to>
      <xdr:col>10</xdr:col>
      <xdr:colOff>165100</xdr:colOff>
      <xdr:row>58</xdr:row>
      <xdr:rowOff>112921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5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104048</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048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18898</xdr:rowOff>
    </xdr:from>
    <xdr:to>
      <xdr:col>6</xdr:col>
      <xdr:colOff>38100</xdr:colOff>
      <xdr:row>58</xdr:row>
      <xdr:rowOff>120498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6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111625</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055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22319</xdr:rowOff>
    </xdr:from>
    <xdr:to>
      <xdr:col>24</xdr:col>
      <xdr:colOff>62865</xdr:colOff>
      <xdr:row>78</xdr:row>
      <xdr:rowOff>64660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66719"/>
          <a:ext cx="1270" cy="10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68487</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64660</xdr:rowOff>
    </xdr:from>
    <xdr:to>
      <xdr:col>24</xdr:col>
      <xdr:colOff>152400</xdr:colOff>
      <xdr:row>78</xdr:row>
      <xdr:rowOff>64660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140446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4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22319</xdr:rowOff>
    </xdr:from>
    <xdr:to>
      <xdr:col>24</xdr:col>
      <xdr:colOff>152400</xdr:colOff>
      <xdr:row>72</xdr:row>
      <xdr:rowOff>22319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6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108090</xdr:rowOff>
    </xdr:from>
    <xdr:to>
      <xdr:col>24</xdr:col>
      <xdr:colOff>63500</xdr:colOff>
      <xdr:row>76</xdr:row>
      <xdr:rowOff>160781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38290"/>
          <a:ext cx="838200" cy="5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30098</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88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7221</xdr:rowOff>
    </xdr:from>
    <xdr:to>
      <xdr:col>24</xdr:col>
      <xdr:colOff>114300</xdr:colOff>
      <xdr:row>76</xdr:row>
      <xdr:rowOff>108821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133756</xdr:rowOff>
    </xdr:from>
    <xdr:to>
      <xdr:col>19</xdr:col>
      <xdr:colOff>177800</xdr:colOff>
      <xdr:row>76</xdr:row>
      <xdr:rowOff>160781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163956"/>
          <a:ext cx="889000" cy="2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32747</xdr:rowOff>
    </xdr:from>
    <xdr:to>
      <xdr:col>20</xdr:col>
      <xdr:colOff>38100</xdr:colOff>
      <xdr:row>76</xdr:row>
      <xdr:rowOff>134347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150874</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100084</xdr:rowOff>
    </xdr:from>
    <xdr:to>
      <xdr:col>15</xdr:col>
      <xdr:colOff>50800</xdr:colOff>
      <xdr:row>76</xdr:row>
      <xdr:rowOff>133756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130284"/>
          <a:ext cx="889000" cy="3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14901</xdr:rowOff>
    </xdr:from>
    <xdr:to>
      <xdr:col>15</xdr:col>
      <xdr:colOff>101600</xdr:colOff>
      <xdr:row>76</xdr:row>
      <xdr:rowOff>116501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133029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100084</xdr:rowOff>
    </xdr:from>
    <xdr:to>
      <xdr:col>10</xdr:col>
      <xdr:colOff>114300</xdr:colOff>
      <xdr:row>77</xdr:row>
      <xdr:rowOff>4922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30284"/>
          <a:ext cx="889000" cy="7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51643</xdr:rowOff>
    </xdr:from>
    <xdr:to>
      <xdr:col>10</xdr:col>
      <xdr:colOff>165100</xdr:colOff>
      <xdr:row>76</xdr:row>
      <xdr:rowOff>153243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144370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100966</xdr:rowOff>
    </xdr:from>
    <xdr:to>
      <xdr:col>6</xdr:col>
      <xdr:colOff>38100</xdr:colOff>
      <xdr:row>77</xdr:row>
      <xdr:rowOff>31116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47642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57290</xdr:rowOff>
    </xdr:from>
    <xdr:to>
      <xdr:col>24</xdr:col>
      <xdr:colOff>114300</xdr:colOff>
      <xdr:row>76</xdr:row>
      <xdr:rowOff>158890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8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35717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65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109981</xdr:rowOff>
    </xdr:from>
    <xdr:to>
      <xdr:col>20</xdr:col>
      <xdr:colOff>38100</xdr:colOff>
      <xdr:row>77</xdr:row>
      <xdr:rowOff>40131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4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31258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3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82956</xdr:rowOff>
    </xdr:from>
    <xdr:to>
      <xdr:col>15</xdr:col>
      <xdr:colOff>101600</xdr:colOff>
      <xdr:row>77</xdr:row>
      <xdr:rowOff>13106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1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4233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0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49284</xdr:rowOff>
    </xdr:from>
    <xdr:to>
      <xdr:col>10</xdr:col>
      <xdr:colOff>165100</xdr:colOff>
      <xdr:row>76</xdr:row>
      <xdr:rowOff>150884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7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167411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854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125572</xdr:rowOff>
    </xdr:from>
    <xdr:to>
      <xdr:col>6</xdr:col>
      <xdr:colOff>38100</xdr:colOff>
      <xdr:row>77</xdr:row>
      <xdr:rowOff>55722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5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46849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48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112757</xdr:rowOff>
    </xdr:from>
    <xdr:to>
      <xdr:col>24</xdr:col>
      <xdr:colOff>62865</xdr:colOff>
      <xdr:row>98</xdr:row>
      <xdr:rowOff>30347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886157"/>
          <a:ext cx="1270" cy="94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34174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3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30347</xdr:rowOff>
    </xdr:from>
    <xdr:to>
      <xdr:col>24</xdr:col>
      <xdr:colOff>152400</xdr:colOff>
      <xdr:row>98</xdr:row>
      <xdr:rowOff>30347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32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59434</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66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112757</xdr:rowOff>
    </xdr:from>
    <xdr:to>
      <xdr:col>24</xdr:col>
      <xdr:colOff>152400</xdr:colOff>
      <xdr:row>92</xdr:row>
      <xdr:rowOff>112757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88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139475</xdr:rowOff>
    </xdr:from>
    <xdr:to>
      <xdr:col>24</xdr:col>
      <xdr:colOff>63500</xdr:colOff>
      <xdr:row>96</xdr:row>
      <xdr:rowOff>150326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598675"/>
          <a:ext cx="838200" cy="1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52633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40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29756</xdr:rowOff>
    </xdr:from>
    <xdr:to>
      <xdr:col>24</xdr:col>
      <xdr:colOff>114300</xdr:colOff>
      <xdr:row>96</xdr:row>
      <xdr:rowOff>131356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150326</xdr:rowOff>
    </xdr:from>
    <xdr:to>
      <xdr:col>19</xdr:col>
      <xdr:colOff>177800</xdr:colOff>
      <xdr:row>97</xdr:row>
      <xdr:rowOff>30950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609526"/>
          <a:ext cx="889000" cy="5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52643</xdr:rowOff>
    </xdr:from>
    <xdr:to>
      <xdr:col>20</xdr:col>
      <xdr:colOff>38100</xdr:colOff>
      <xdr:row>96</xdr:row>
      <xdr:rowOff>154243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170770</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30950</xdr:rowOff>
    </xdr:from>
    <xdr:to>
      <xdr:col>15</xdr:col>
      <xdr:colOff>50800</xdr:colOff>
      <xdr:row>97</xdr:row>
      <xdr:rowOff>34480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661600"/>
          <a:ext cx="889000" cy="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38356</xdr:rowOff>
    </xdr:from>
    <xdr:to>
      <xdr:col>15</xdr:col>
      <xdr:colOff>101600</xdr:colOff>
      <xdr:row>96</xdr:row>
      <xdr:rowOff>139956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156483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144396</xdr:rowOff>
    </xdr:from>
    <xdr:to>
      <xdr:col>10</xdr:col>
      <xdr:colOff>114300</xdr:colOff>
      <xdr:row>97</xdr:row>
      <xdr:rowOff>34480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603596"/>
          <a:ext cx="889000" cy="6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59337</xdr:rowOff>
    </xdr:from>
    <xdr:to>
      <xdr:col>10</xdr:col>
      <xdr:colOff>165100</xdr:colOff>
      <xdr:row>96</xdr:row>
      <xdr:rowOff>160937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6014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73881</xdr:rowOff>
    </xdr:from>
    <xdr:to>
      <xdr:col>6</xdr:col>
      <xdr:colOff>38100</xdr:colOff>
      <xdr:row>97</xdr:row>
      <xdr:rowOff>4031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20558</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30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88675</xdr:rowOff>
    </xdr:from>
    <xdr:to>
      <xdr:col>24</xdr:col>
      <xdr:colOff>114300</xdr:colOff>
      <xdr:row>97</xdr:row>
      <xdr:rowOff>18825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4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67102</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2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99526</xdr:rowOff>
    </xdr:from>
    <xdr:to>
      <xdr:col>20</xdr:col>
      <xdr:colOff>38100</xdr:colOff>
      <xdr:row>97</xdr:row>
      <xdr:rowOff>29676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5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20803</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65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151600</xdr:rowOff>
    </xdr:from>
    <xdr:to>
      <xdr:col>15</xdr:col>
      <xdr:colOff>101600</xdr:colOff>
      <xdr:row>97</xdr:row>
      <xdr:rowOff>81750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72877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0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155130</xdr:rowOff>
    </xdr:from>
    <xdr:to>
      <xdr:col>10</xdr:col>
      <xdr:colOff>165100</xdr:colOff>
      <xdr:row>97</xdr:row>
      <xdr:rowOff>85280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76407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0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93596</xdr:rowOff>
    </xdr:from>
    <xdr:to>
      <xdr:col>6</xdr:col>
      <xdr:colOff>38100</xdr:colOff>
      <xdr:row>97</xdr:row>
      <xdr:rowOff>23746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5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14873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64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90551</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34051"/>
          <a:ext cx="1270" cy="155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37228</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0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90551</xdr:rowOff>
    </xdr:from>
    <xdr:to>
      <xdr:col>55</xdr:col>
      <xdr:colOff>88900</xdr:colOff>
      <xdr:row>30</xdr:row>
      <xdr:rowOff>90551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3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98715</xdr:rowOff>
    </xdr:from>
    <xdr:to>
      <xdr:col>55</xdr:col>
      <xdr:colOff>0</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785265"/>
          <a:ext cx="8382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159620</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032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136743</xdr:rowOff>
    </xdr:from>
    <xdr:to>
      <xdr:col>55</xdr:col>
      <xdr:colOff>50800</xdr:colOff>
      <xdr:row>39</xdr:row>
      <xdr:rowOff>66893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134130</xdr:rowOff>
    </xdr:from>
    <xdr:to>
      <xdr:col>50</xdr:col>
      <xdr:colOff>165100</xdr:colOff>
      <xdr:row>39</xdr:row>
      <xdr:rowOff>64280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6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80807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424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125150</xdr:rowOff>
    </xdr:from>
    <xdr:to>
      <xdr:col>46</xdr:col>
      <xdr:colOff>38100</xdr:colOff>
      <xdr:row>39</xdr:row>
      <xdr:rowOff>55300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4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71826</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415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140988</xdr:rowOff>
    </xdr:from>
    <xdr:to>
      <xdr:col>41</xdr:col>
      <xdr:colOff>101600</xdr:colOff>
      <xdr:row>39</xdr:row>
      <xdr:rowOff>71138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65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87665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43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146448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47915</xdr:rowOff>
    </xdr:from>
    <xdr:to>
      <xdr:col>55</xdr:col>
      <xdr:colOff>50800</xdr:colOff>
      <xdr:row>39</xdr:row>
      <xdr:rowOff>149515</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134292</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493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77800</xdr:rowOff>
    </xdr:from>
    <xdr:to>
      <xdr:col>54</xdr:col>
      <xdr:colOff>189865</xdr:colOff>
      <xdr:row>58</xdr:row>
      <xdr:rowOff>106089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821750"/>
          <a:ext cx="1270" cy="1228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109916</xdr:rowOff>
    </xdr:from>
    <xdr:ext cx="534377"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5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106089</xdr:rowOff>
    </xdr:from>
    <xdr:to>
      <xdr:col>55</xdr:col>
      <xdr:colOff>88900</xdr:colOff>
      <xdr:row>58</xdr:row>
      <xdr:rowOff>106089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5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24477</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552,078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77800</xdr:rowOff>
    </xdr:from>
    <xdr:to>
      <xdr:col>55</xdr:col>
      <xdr:colOff>88900</xdr:colOff>
      <xdr:row>51</xdr:row>
      <xdr:rowOff>77800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82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128322</xdr:rowOff>
    </xdr:from>
    <xdr:to>
      <xdr:col>55</xdr:col>
      <xdr:colOff>0</xdr:colOff>
      <xdr:row>57</xdr:row>
      <xdr:rowOff>161513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558072"/>
          <a:ext cx="838200" cy="37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169214</xdr:rowOff>
    </xdr:from>
    <xdr:ext cx="599010"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70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19337</xdr:rowOff>
    </xdr:from>
    <xdr:to>
      <xdr:col>55</xdr:col>
      <xdr:colOff>50800</xdr:colOff>
      <xdr:row>57</xdr:row>
      <xdr:rowOff>120937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9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161513</xdr:rowOff>
    </xdr:from>
    <xdr:to>
      <xdr:col>50</xdr:col>
      <xdr:colOff>114300</xdr:colOff>
      <xdr:row>57</xdr:row>
      <xdr:rowOff>167914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934163"/>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32900</xdr:rowOff>
    </xdr:from>
    <xdr:to>
      <xdr:col>50</xdr:col>
      <xdr:colOff>165100</xdr:colOff>
      <xdr:row>57</xdr:row>
      <xdr:rowOff>134500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151027</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58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167914</xdr:rowOff>
    </xdr:from>
    <xdr:to>
      <xdr:col>45</xdr:col>
      <xdr:colOff>177800</xdr:colOff>
      <xdr:row>58</xdr:row>
      <xdr:rowOff>31028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940564"/>
          <a:ext cx="889000" cy="3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153422</xdr:rowOff>
    </xdr:from>
    <xdr:to>
      <xdr:col>46</xdr:col>
      <xdr:colOff>38100</xdr:colOff>
      <xdr:row>57</xdr:row>
      <xdr:rowOff>83572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100099</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50795" y="952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22582</xdr:rowOff>
    </xdr:from>
    <xdr:to>
      <xdr:col>41</xdr:col>
      <xdr:colOff>50800</xdr:colOff>
      <xdr:row>58</xdr:row>
      <xdr:rowOff>31028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966682"/>
          <a:ext cx="8890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35693</xdr:rowOff>
    </xdr:from>
    <xdr:to>
      <xdr:col>41</xdr:col>
      <xdr:colOff>101600</xdr:colOff>
      <xdr:row>57</xdr:row>
      <xdr:rowOff>137293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153820</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58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4794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77522</xdr:rowOff>
    </xdr:from>
    <xdr:to>
      <xdr:col>55</xdr:col>
      <xdr:colOff>50800</xdr:colOff>
      <xdr:row>56</xdr:row>
      <xdr:rowOff>7672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50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100399</xdr:rowOff>
    </xdr:from>
    <xdr:ext cx="599010"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35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110713</xdr:rowOff>
    </xdr:from>
    <xdr:to>
      <xdr:col>50</xdr:col>
      <xdr:colOff>165100</xdr:colOff>
      <xdr:row>58</xdr:row>
      <xdr:rowOff>40863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88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31990</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97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117114</xdr:rowOff>
    </xdr:from>
    <xdr:to>
      <xdr:col>46</xdr:col>
      <xdr:colOff>38100</xdr:colOff>
      <xdr:row>58</xdr:row>
      <xdr:rowOff>47264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88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38391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98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151678</xdr:rowOff>
    </xdr:from>
    <xdr:to>
      <xdr:col>41</xdr:col>
      <xdr:colOff>101600</xdr:colOff>
      <xdr:row>58</xdr:row>
      <xdr:rowOff>81828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92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72955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1001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143232</xdr:rowOff>
    </xdr:from>
    <xdr:to>
      <xdr:col>36</xdr:col>
      <xdr:colOff>165100</xdr:colOff>
      <xdr:row>58</xdr:row>
      <xdr:rowOff>73382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91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64509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1000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126536</xdr:rowOff>
    </xdr:from>
    <xdr:to>
      <xdr:col>54</xdr:col>
      <xdr:colOff>189865</xdr:colOff>
      <xdr:row>79</xdr:row>
      <xdr:rowOff>22600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1956586"/>
          <a:ext cx="1270" cy="16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26427</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7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22600</xdr:rowOff>
    </xdr:from>
    <xdr:to>
      <xdr:col>55</xdr:col>
      <xdr:colOff>88900</xdr:colOff>
      <xdr:row>79</xdr:row>
      <xdr:rowOff>22600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6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73213</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73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126536</xdr:rowOff>
    </xdr:from>
    <xdr:to>
      <xdr:col>55</xdr:col>
      <xdr:colOff>88900</xdr:colOff>
      <xdr:row>69</xdr:row>
      <xdr:rowOff>126536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195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105963</xdr:rowOff>
    </xdr:from>
    <xdr:to>
      <xdr:col>55</xdr:col>
      <xdr:colOff>0</xdr:colOff>
      <xdr:row>76</xdr:row>
      <xdr:rowOff>129279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136163"/>
          <a:ext cx="838200" cy="2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167822</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855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144945</xdr:rowOff>
    </xdr:from>
    <xdr:to>
      <xdr:col>55</xdr:col>
      <xdr:colOff>50800</xdr:colOff>
      <xdr:row>76</xdr:row>
      <xdr:rowOff>75096</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0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129279</xdr:rowOff>
    </xdr:from>
    <xdr:to>
      <xdr:col>50</xdr:col>
      <xdr:colOff>114300</xdr:colOff>
      <xdr:row>76</xdr:row>
      <xdr:rowOff>137757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159479"/>
          <a:ext cx="889000" cy="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153042</xdr:rowOff>
    </xdr:from>
    <xdr:to>
      <xdr:col>50</xdr:col>
      <xdr:colOff>165100</xdr:colOff>
      <xdr:row>76</xdr:row>
      <xdr:rowOff>83192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01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99718</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78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137757</xdr:rowOff>
    </xdr:from>
    <xdr:to>
      <xdr:col>45</xdr:col>
      <xdr:colOff>177800</xdr:colOff>
      <xdr:row>77</xdr:row>
      <xdr:rowOff>60891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167957"/>
          <a:ext cx="889000" cy="9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153308</xdr:rowOff>
    </xdr:from>
    <xdr:to>
      <xdr:col>46</xdr:col>
      <xdr:colOff>38100</xdr:colOff>
      <xdr:row>76</xdr:row>
      <xdr:rowOff>83458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01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99985</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78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60891</xdr:rowOff>
    </xdr:from>
    <xdr:to>
      <xdr:col>41</xdr:col>
      <xdr:colOff>50800</xdr:colOff>
      <xdr:row>77</xdr:row>
      <xdr:rowOff>94038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262541"/>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142069</xdr:rowOff>
    </xdr:from>
    <xdr:to>
      <xdr:col>41</xdr:col>
      <xdr:colOff>101600</xdr:colOff>
      <xdr:row>76</xdr:row>
      <xdr:rowOff>72219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00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88746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277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163615</xdr:rowOff>
    </xdr:from>
    <xdr:to>
      <xdr:col>36</xdr:col>
      <xdr:colOff>165100</xdr:colOff>
      <xdr:row>76</xdr:row>
      <xdr:rowOff>93765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110291</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27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55163</xdr:rowOff>
    </xdr:from>
    <xdr:to>
      <xdr:col>55</xdr:col>
      <xdr:colOff>50800</xdr:colOff>
      <xdr:row>76</xdr:row>
      <xdr:rowOff>156763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08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33590</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06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78479</xdr:rowOff>
    </xdr:from>
    <xdr:to>
      <xdr:col>50</xdr:col>
      <xdr:colOff>165100</xdr:colOff>
      <xdr:row>77</xdr:row>
      <xdr:rowOff>8629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10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171206</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20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86957</xdr:rowOff>
    </xdr:from>
    <xdr:to>
      <xdr:col>46</xdr:col>
      <xdr:colOff>38100</xdr:colOff>
      <xdr:row>77</xdr:row>
      <xdr:rowOff>17107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11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8234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20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10091</xdr:rowOff>
    </xdr:from>
    <xdr:to>
      <xdr:col>41</xdr:col>
      <xdr:colOff>101600</xdr:colOff>
      <xdr:row>77</xdr:row>
      <xdr:rowOff>111691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21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102818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30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43238</xdr:rowOff>
    </xdr:from>
    <xdr:to>
      <xdr:col>36</xdr:col>
      <xdr:colOff>165100</xdr:colOff>
      <xdr:row>77</xdr:row>
      <xdr:rowOff>144838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24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135965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33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14556</xdr:rowOff>
    </xdr:from>
    <xdr:to>
      <xdr:col>54</xdr:col>
      <xdr:colOff>189865</xdr:colOff>
      <xdr:row>98</xdr:row>
      <xdr:rowOff>39363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787956"/>
          <a:ext cx="1270" cy="105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43190</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39363</xdr:rowOff>
    </xdr:from>
    <xdr:to>
      <xdr:col>55</xdr:col>
      <xdr:colOff>88900</xdr:colOff>
      <xdr:row>98</xdr:row>
      <xdr:rowOff>39363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4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132683</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56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14556</xdr:rowOff>
    </xdr:from>
    <xdr:to>
      <xdr:col>55</xdr:col>
      <xdr:colOff>88900</xdr:colOff>
      <xdr:row>92</xdr:row>
      <xdr:rowOff>14556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78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103654</xdr:rowOff>
    </xdr:from>
    <xdr:to>
      <xdr:col>55</xdr:col>
      <xdr:colOff>0</xdr:colOff>
      <xdr:row>97</xdr:row>
      <xdr:rowOff>113694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734304"/>
          <a:ext cx="838200" cy="1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5424</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293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153997</xdr:rowOff>
    </xdr:from>
    <xdr:to>
      <xdr:col>55</xdr:col>
      <xdr:colOff>50800</xdr:colOff>
      <xdr:row>96</xdr:row>
      <xdr:rowOff>84147</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92749</xdr:rowOff>
    </xdr:from>
    <xdr:to>
      <xdr:col>50</xdr:col>
      <xdr:colOff>114300</xdr:colOff>
      <xdr:row>97</xdr:row>
      <xdr:rowOff>113694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723399"/>
          <a:ext cx="889000" cy="2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164982</xdr:rowOff>
    </xdr:from>
    <xdr:to>
      <xdr:col>50</xdr:col>
      <xdr:colOff>165100</xdr:colOff>
      <xdr:row>96</xdr:row>
      <xdr:rowOff>95132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111659</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26908</xdr:rowOff>
    </xdr:from>
    <xdr:to>
      <xdr:col>45</xdr:col>
      <xdr:colOff>177800</xdr:colOff>
      <xdr:row>97</xdr:row>
      <xdr:rowOff>92749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6657558"/>
          <a:ext cx="889000" cy="6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159643</xdr:rowOff>
    </xdr:from>
    <xdr:to>
      <xdr:col>46</xdr:col>
      <xdr:colOff>38100</xdr:colOff>
      <xdr:row>96</xdr:row>
      <xdr:rowOff>89793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106320</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26908</xdr:rowOff>
    </xdr:from>
    <xdr:to>
      <xdr:col>41</xdr:col>
      <xdr:colOff>50800</xdr:colOff>
      <xdr:row>97</xdr:row>
      <xdr:rowOff>94647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657558"/>
          <a:ext cx="889000" cy="6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10874</xdr:rowOff>
    </xdr:from>
    <xdr:to>
      <xdr:col>41</xdr:col>
      <xdr:colOff>101600</xdr:colOff>
      <xdr:row>96</xdr:row>
      <xdr:rowOff>112474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129001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24750</xdr:rowOff>
    </xdr:from>
    <xdr:to>
      <xdr:col>36</xdr:col>
      <xdr:colOff>165100</xdr:colOff>
      <xdr:row>96</xdr:row>
      <xdr:rowOff>126350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142877</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52854</xdr:rowOff>
    </xdr:from>
    <xdr:to>
      <xdr:col>55</xdr:col>
      <xdr:colOff>50800</xdr:colOff>
      <xdr:row>97</xdr:row>
      <xdr:rowOff>154454</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68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139231</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59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62894</xdr:rowOff>
    </xdr:from>
    <xdr:to>
      <xdr:col>50</xdr:col>
      <xdr:colOff>165100</xdr:colOff>
      <xdr:row>97</xdr:row>
      <xdr:rowOff>164494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6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155621</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78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41949</xdr:rowOff>
    </xdr:from>
    <xdr:to>
      <xdr:col>46</xdr:col>
      <xdr:colOff>38100</xdr:colOff>
      <xdr:row>97</xdr:row>
      <xdr:rowOff>143549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67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134676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76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147558</xdr:rowOff>
    </xdr:from>
    <xdr:to>
      <xdr:col>41</xdr:col>
      <xdr:colOff>101600</xdr:colOff>
      <xdr:row>97</xdr:row>
      <xdr:rowOff>77708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60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68835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69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43847</xdr:rowOff>
    </xdr:from>
    <xdr:to>
      <xdr:col>36</xdr:col>
      <xdr:colOff>165100</xdr:colOff>
      <xdr:row>97</xdr:row>
      <xdr:rowOff>145447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67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136574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76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138206</xdr:rowOff>
    </xdr:from>
    <xdr:to>
      <xdr:col>85</xdr:col>
      <xdr:colOff>126364</xdr:colOff>
      <xdr:row>38</xdr:row>
      <xdr:rowOff>59477</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110256"/>
          <a:ext cx="1269" cy="146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63304</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5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59477</xdr:rowOff>
    </xdr:from>
    <xdr:to>
      <xdr:col>86</xdr:col>
      <xdr:colOff>25400</xdr:colOff>
      <xdr:row>38</xdr:row>
      <xdr:rowOff>59477</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57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84883</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488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138206</xdr:rowOff>
    </xdr:from>
    <xdr:to>
      <xdr:col>86</xdr:col>
      <xdr:colOff>25400</xdr:colOff>
      <xdr:row>29</xdr:row>
      <xdr:rowOff>138206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11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32014</xdr:rowOff>
    </xdr:from>
    <xdr:to>
      <xdr:col>85</xdr:col>
      <xdr:colOff>127000</xdr:colOff>
      <xdr:row>38</xdr:row>
      <xdr:rowOff>69398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547114"/>
          <a:ext cx="838200" cy="3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11254</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183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159827</xdr:rowOff>
    </xdr:from>
    <xdr:to>
      <xdr:col>85</xdr:col>
      <xdr:colOff>177800</xdr:colOff>
      <xdr:row>37</xdr:row>
      <xdr:rowOff>89977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47064</xdr:rowOff>
    </xdr:from>
    <xdr:to>
      <xdr:col>81</xdr:col>
      <xdr:colOff>50800</xdr:colOff>
      <xdr:row>38</xdr:row>
      <xdr:rowOff>69398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562164"/>
          <a:ext cx="889000" cy="2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19573</xdr:rowOff>
    </xdr:from>
    <xdr:to>
      <xdr:col>81</xdr:col>
      <xdr:colOff>101600</xdr:colOff>
      <xdr:row>37</xdr:row>
      <xdr:rowOff>121173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137700</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13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155816</xdr:rowOff>
    </xdr:from>
    <xdr:to>
      <xdr:col>76</xdr:col>
      <xdr:colOff>114300</xdr:colOff>
      <xdr:row>38</xdr:row>
      <xdr:rowOff>47064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499466"/>
          <a:ext cx="889000" cy="6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23520</xdr:rowOff>
    </xdr:from>
    <xdr:to>
      <xdr:col>76</xdr:col>
      <xdr:colOff>165100</xdr:colOff>
      <xdr:row>37</xdr:row>
      <xdr:rowOff>125120</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141647</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14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155816</xdr:rowOff>
    </xdr:from>
    <xdr:to>
      <xdr:col>71</xdr:col>
      <xdr:colOff>177800</xdr:colOff>
      <xdr:row>38</xdr:row>
      <xdr:rowOff>20089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499466"/>
          <a:ext cx="889000" cy="3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5499</xdr:rowOff>
    </xdr:from>
    <xdr:to>
      <xdr:col>72</xdr:col>
      <xdr:colOff>38100</xdr:colOff>
      <xdr:row>37</xdr:row>
      <xdr:rowOff>107099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34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123626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12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158333</xdr:rowOff>
    </xdr:from>
    <xdr:to>
      <xdr:col>67</xdr:col>
      <xdr:colOff>101600</xdr:colOff>
      <xdr:row>37</xdr:row>
      <xdr:rowOff>88483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105010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10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152664</xdr:rowOff>
    </xdr:from>
    <xdr:to>
      <xdr:col>85</xdr:col>
      <xdr:colOff>177800</xdr:colOff>
      <xdr:row>38</xdr:row>
      <xdr:rowOff>82814</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49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67591</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41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18598</xdr:rowOff>
    </xdr:from>
    <xdr:to>
      <xdr:col>81</xdr:col>
      <xdr:colOff>101600</xdr:colOff>
      <xdr:row>38</xdr:row>
      <xdr:rowOff>120198</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53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111325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62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167714</xdr:rowOff>
    </xdr:from>
    <xdr:to>
      <xdr:col>76</xdr:col>
      <xdr:colOff>165100</xdr:colOff>
      <xdr:row>38</xdr:row>
      <xdr:rowOff>97864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51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88991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60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105016</xdr:rowOff>
    </xdr:from>
    <xdr:to>
      <xdr:col>72</xdr:col>
      <xdr:colOff>38100</xdr:colOff>
      <xdr:row>38</xdr:row>
      <xdr:rowOff>35167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4486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26293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54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140739</xdr:rowOff>
    </xdr:from>
    <xdr:to>
      <xdr:col>67</xdr:col>
      <xdr:colOff>101600</xdr:colOff>
      <xdr:row>38</xdr:row>
      <xdr:rowOff>70889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8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62016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57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74579</xdr:rowOff>
    </xdr:from>
    <xdr:to>
      <xdr:col>85</xdr:col>
      <xdr:colOff>126364</xdr:colOff>
      <xdr:row>59</xdr:row>
      <xdr:rowOff>97752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818529"/>
          <a:ext cx="1269" cy="1394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101579</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2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97752</xdr:rowOff>
    </xdr:from>
    <xdr:to>
      <xdr:col>86</xdr:col>
      <xdr:colOff>25400</xdr:colOff>
      <xdr:row>59</xdr:row>
      <xdr:rowOff>97752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21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21256</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59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74579</xdr:rowOff>
    </xdr:from>
    <xdr:to>
      <xdr:col>86</xdr:col>
      <xdr:colOff>25400</xdr:colOff>
      <xdr:row>51</xdr:row>
      <xdr:rowOff>74579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81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100168</xdr:rowOff>
    </xdr:from>
    <xdr:to>
      <xdr:col>85</xdr:col>
      <xdr:colOff>127000</xdr:colOff>
      <xdr:row>58</xdr:row>
      <xdr:rowOff>112253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10044268"/>
          <a:ext cx="838200" cy="1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154799</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584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131922</xdr:rowOff>
    </xdr:from>
    <xdr:to>
      <xdr:col>85</xdr:col>
      <xdr:colOff>177800</xdr:colOff>
      <xdr:row>57</xdr:row>
      <xdr:rowOff>62072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112253</xdr:rowOff>
    </xdr:from>
    <xdr:to>
      <xdr:col>81</xdr:col>
      <xdr:colOff>50800</xdr:colOff>
      <xdr:row>59</xdr:row>
      <xdr:rowOff>22809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10056353"/>
          <a:ext cx="889000" cy="8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171364</xdr:rowOff>
    </xdr:from>
    <xdr:to>
      <xdr:col>81</xdr:col>
      <xdr:colOff>101600</xdr:colOff>
      <xdr:row>57</xdr:row>
      <xdr:rowOff>101514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7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118041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54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22809</xdr:rowOff>
    </xdr:from>
    <xdr:to>
      <xdr:col>76</xdr:col>
      <xdr:colOff>114300</xdr:colOff>
      <xdr:row>59</xdr:row>
      <xdr:rowOff>66030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10138359"/>
          <a:ext cx="889000" cy="4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150523</xdr:rowOff>
    </xdr:from>
    <xdr:to>
      <xdr:col>76</xdr:col>
      <xdr:colOff>165100</xdr:colOff>
      <xdr:row>57</xdr:row>
      <xdr:rowOff>80673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5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97200</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52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66030</xdr:rowOff>
    </xdr:from>
    <xdr:to>
      <xdr:col>71</xdr:col>
      <xdr:colOff>177800</xdr:colOff>
      <xdr:row>59</xdr:row>
      <xdr:rowOff>136614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10181580"/>
          <a:ext cx="889000" cy="7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6993</xdr:rowOff>
    </xdr:from>
    <xdr:to>
      <xdr:col>72</xdr:col>
      <xdr:colOff>38100</xdr:colOff>
      <xdr:row>57</xdr:row>
      <xdr:rowOff>108593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7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125120</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55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9637</xdr:rowOff>
    </xdr:from>
    <xdr:to>
      <xdr:col>67</xdr:col>
      <xdr:colOff>101600</xdr:colOff>
      <xdr:row>57</xdr:row>
      <xdr:rowOff>111237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78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127764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55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49368</xdr:rowOff>
    </xdr:from>
    <xdr:to>
      <xdr:col>85</xdr:col>
      <xdr:colOff>177800</xdr:colOff>
      <xdr:row>58</xdr:row>
      <xdr:rowOff>150968</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99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27795</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97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61453</xdr:rowOff>
    </xdr:from>
    <xdr:to>
      <xdr:col>81</xdr:col>
      <xdr:colOff>101600</xdr:colOff>
      <xdr:row>58</xdr:row>
      <xdr:rowOff>163053</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1000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154180</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1009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143459</xdr:rowOff>
    </xdr:from>
    <xdr:to>
      <xdr:col>76</xdr:col>
      <xdr:colOff>165100</xdr:colOff>
      <xdr:row>59</xdr:row>
      <xdr:rowOff>73609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1008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64736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1018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15230</xdr:rowOff>
    </xdr:from>
    <xdr:to>
      <xdr:col>72</xdr:col>
      <xdr:colOff>38100</xdr:colOff>
      <xdr:row>59</xdr:row>
      <xdr:rowOff>116830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101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107957</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1022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85814</xdr:rowOff>
    </xdr:from>
    <xdr:to>
      <xdr:col>67</xdr:col>
      <xdr:colOff>101600</xdr:colOff>
      <xdr:row>60</xdr:row>
      <xdr:rowOff>15964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1020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60</xdr:row>
      <xdr:rowOff>7091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1029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48567</xdr:rowOff>
    </xdr:from>
    <xdr:to>
      <xdr:col>85</xdr:col>
      <xdr:colOff>126364</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221517"/>
          <a:ext cx="1269" cy="142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166694</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9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48567</xdr:rowOff>
    </xdr:from>
    <xdr:to>
      <xdr:col>86</xdr:col>
      <xdr:colOff>25400</xdr:colOff>
      <xdr:row>71</xdr:row>
      <xdr:rowOff>48567</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22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92139</xdr:rowOff>
    </xdr:from>
    <xdr:to>
      <xdr:col>85</xdr:col>
      <xdr:colOff>127000</xdr:colOff>
      <xdr:row>79</xdr:row>
      <xdr:rowOff>96861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636689"/>
          <a:ext cx="838200" cy="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17098</xdr:rowOff>
    </xdr:from>
    <xdr:ext cx="534377"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90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165671</xdr:rowOff>
    </xdr:from>
    <xdr:to>
      <xdr:col>85</xdr:col>
      <xdr:colOff>177800</xdr:colOff>
      <xdr:row>79</xdr:row>
      <xdr:rowOff>95821</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53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92030</xdr:rowOff>
    </xdr:from>
    <xdr:to>
      <xdr:col>81</xdr:col>
      <xdr:colOff>50800</xdr:colOff>
      <xdr:row>79</xdr:row>
      <xdr:rowOff>92139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636580"/>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167577</xdr:rowOff>
    </xdr:from>
    <xdr:to>
      <xdr:col>81</xdr:col>
      <xdr:colOff>101600</xdr:colOff>
      <xdr:row>79</xdr:row>
      <xdr:rowOff>97727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54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114254</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31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92030</xdr:rowOff>
    </xdr:from>
    <xdr:to>
      <xdr:col>76</xdr:col>
      <xdr:colOff>114300</xdr:colOff>
      <xdr:row>79</xdr:row>
      <xdr:rowOff>93269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3703300" y="13636580"/>
          <a:ext cx="889000" cy="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168032</xdr:rowOff>
    </xdr:from>
    <xdr:to>
      <xdr:col>76</xdr:col>
      <xdr:colOff>165100</xdr:colOff>
      <xdr:row>79</xdr:row>
      <xdr:rowOff>98182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54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114709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31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93269</xdr:rowOff>
    </xdr:from>
    <xdr:to>
      <xdr:col>71</xdr:col>
      <xdr:colOff>177800</xdr:colOff>
      <xdr:row>79</xdr:row>
      <xdr:rowOff>94039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2814300" y="13637819"/>
          <a:ext cx="889000" cy="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6817</xdr:rowOff>
    </xdr:from>
    <xdr:to>
      <xdr:col>72</xdr:col>
      <xdr:colOff>38100</xdr:colOff>
      <xdr:row>79</xdr:row>
      <xdr:rowOff>108417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55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124944</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32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12658</xdr:rowOff>
    </xdr:from>
    <xdr:to>
      <xdr:col>67</xdr:col>
      <xdr:colOff>101600</xdr:colOff>
      <xdr:row>79</xdr:row>
      <xdr:rowOff>114258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55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130785</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33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46061</xdr:rowOff>
    </xdr:from>
    <xdr:to>
      <xdr:col>85</xdr:col>
      <xdr:colOff>177800</xdr:colOff>
      <xdr:row>79</xdr:row>
      <xdr:rowOff>147661</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9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144098</xdr:rowOff>
    </xdr:from>
    <xdr:ext cx="378565"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517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41339</xdr:rowOff>
    </xdr:from>
    <xdr:to>
      <xdr:col>81</xdr:col>
      <xdr:colOff>101600</xdr:colOff>
      <xdr:row>79</xdr:row>
      <xdr:rowOff>142939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8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134066</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67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41230</xdr:rowOff>
    </xdr:from>
    <xdr:to>
      <xdr:col>76</xdr:col>
      <xdr:colOff>165100</xdr:colOff>
      <xdr:row>79</xdr:row>
      <xdr:rowOff>142830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133957</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6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42469</xdr:rowOff>
    </xdr:from>
    <xdr:to>
      <xdr:col>72</xdr:col>
      <xdr:colOff>38100</xdr:colOff>
      <xdr:row>79</xdr:row>
      <xdr:rowOff>144069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8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135196</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67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43239</xdr:rowOff>
    </xdr:from>
    <xdr:to>
      <xdr:col>67</xdr:col>
      <xdr:colOff>101600</xdr:colOff>
      <xdr:row>79</xdr:row>
      <xdr:rowOff>144839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8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135966</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68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9773</xdr:rowOff>
    </xdr:from>
    <xdr:to>
      <xdr:col>85</xdr:col>
      <xdr:colOff>126364</xdr:colOff>
      <xdr:row>98</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783173"/>
          <a:ext cx="1269" cy="1158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143527</xdr:rowOff>
    </xdr:from>
    <xdr:ext cx="249299"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127900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55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9773</xdr:rowOff>
    </xdr:from>
    <xdr:to>
      <xdr:col>86</xdr:col>
      <xdr:colOff>25400</xdr:colOff>
      <xdr:row>92</xdr:row>
      <xdr:rowOff>9773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78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22163</xdr:rowOff>
    </xdr:from>
    <xdr:to>
      <xdr:col>85</xdr:col>
      <xdr:colOff>127000</xdr:colOff>
      <xdr:row>97</xdr:row>
      <xdr:rowOff>31184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5481300" y="16652813"/>
          <a:ext cx="838200" cy="9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116468</xdr:rowOff>
    </xdr:from>
    <xdr:ext cx="599010"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232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93591</xdr:rowOff>
    </xdr:from>
    <xdr:to>
      <xdr:col>85</xdr:col>
      <xdr:colOff>177800</xdr:colOff>
      <xdr:row>96</xdr:row>
      <xdr:rowOff>23741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10092</xdr:rowOff>
    </xdr:from>
    <xdr:to>
      <xdr:col>81</xdr:col>
      <xdr:colOff>50800</xdr:colOff>
      <xdr:row>97</xdr:row>
      <xdr:rowOff>22163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4592300" y="16640742"/>
          <a:ext cx="889000" cy="1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86623</xdr:rowOff>
    </xdr:from>
    <xdr:to>
      <xdr:col>81</xdr:col>
      <xdr:colOff>101600</xdr:colOff>
      <xdr:row>96</xdr:row>
      <xdr:rowOff>16773</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33300</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181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10092</xdr:rowOff>
    </xdr:from>
    <xdr:to>
      <xdr:col>76</xdr:col>
      <xdr:colOff>114300</xdr:colOff>
      <xdr:row>97</xdr:row>
      <xdr:rowOff>15208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640742"/>
          <a:ext cx="889000" cy="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105130</xdr:rowOff>
    </xdr:from>
    <xdr:to>
      <xdr:col>76</xdr:col>
      <xdr:colOff>165100</xdr:colOff>
      <xdr:row>96</xdr:row>
      <xdr:rowOff>35280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51807</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292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151053</xdr:rowOff>
    </xdr:from>
    <xdr:to>
      <xdr:col>71</xdr:col>
      <xdr:colOff>177800</xdr:colOff>
      <xdr:row>97</xdr:row>
      <xdr:rowOff>15208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610253"/>
          <a:ext cx="889000" cy="3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125244</xdr:rowOff>
    </xdr:from>
    <xdr:to>
      <xdr:col>72</xdr:col>
      <xdr:colOff>38100</xdr:colOff>
      <xdr:row>96</xdr:row>
      <xdr:rowOff>55394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71921</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03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68984</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14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151834</xdr:rowOff>
    </xdr:from>
    <xdr:to>
      <xdr:col>85</xdr:col>
      <xdr:colOff>177800</xdr:colOff>
      <xdr:row>97</xdr:row>
      <xdr:rowOff>81984</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61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130261</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58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142813</xdr:rowOff>
    </xdr:from>
    <xdr:to>
      <xdr:col>81</xdr:col>
      <xdr:colOff>101600</xdr:colOff>
      <xdr:row>97</xdr:row>
      <xdr:rowOff>72963</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60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64090</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69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130742</xdr:rowOff>
    </xdr:from>
    <xdr:to>
      <xdr:col>76</xdr:col>
      <xdr:colOff>165100</xdr:colOff>
      <xdr:row>97</xdr:row>
      <xdr:rowOff>60892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58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52019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68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135858</xdr:rowOff>
    </xdr:from>
    <xdr:to>
      <xdr:col>72</xdr:col>
      <xdr:colOff>38100</xdr:colOff>
      <xdr:row>97</xdr:row>
      <xdr:rowOff>66008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59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57135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6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100253</xdr:rowOff>
    </xdr:from>
    <xdr:to>
      <xdr:col>67</xdr:col>
      <xdr:colOff>101600</xdr:colOff>
      <xdr:row>97</xdr:row>
      <xdr:rowOff>30403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55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21530</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65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22885</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166385"/>
          <a:ext cx="1269" cy="148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2623</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89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141012</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4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22885</xdr:rowOff>
    </xdr:from>
    <xdr:to>
      <xdr:col>116</xdr:col>
      <xdr:colOff>152400</xdr:colOff>
      <xdr:row>30</xdr:row>
      <xdr:rowOff>22885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16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132156</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47256"/>
          <a:ext cx="8382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91523</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351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68646</xdr:rowOff>
    </xdr:from>
    <xdr:to>
      <xdr:col>116</xdr:col>
      <xdr:colOff>114300</xdr:colOff>
      <xdr:row>38</xdr:row>
      <xdr:rowOff>170246</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132156</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0434300" y="6647256"/>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83093</xdr:rowOff>
    </xdr:from>
    <xdr:to>
      <xdr:col>112</xdr:col>
      <xdr:colOff>38100</xdr:colOff>
      <xdr:row>39</xdr:row>
      <xdr:rowOff>13243</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4370</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690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86294</xdr:rowOff>
    </xdr:from>
    <xdr:to>
      <xdr:col>107</xdr:col>
      <xdr:colOff>101600</xdr:colOff>
      <xdr:row>39</xdr:row>
      <xdr:rowOff>16444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0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32971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37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87346</xdr:rowOff>
    </xdr:from>
    <xdr:to>
      <xdr:col>102</xdr:col>
      <xdr:colOff>165100</xdr:colOff>
      <xdr:row>39</xdr:row>
      <xdr:rowOff>17496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0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34022</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88333" y="6377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87117</xdr:rowOff>
    </xdr:from>
    <xdr:to>
      <xdr:col>98</xdr:col>
      <xdr:colOff>38100</xdr:colOff>
      <xdr:row>39</xdr:row>
      <xdr:rowOff>17267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0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33794</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99333" y="63774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47073</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62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81356</xdr:rowOff>
    </xdr:from>
    <xdr:to>
      <xdr:col>112</xdr:col>
      <xdr:colOff>38100</xdr:colOff>
      <xdr:row>39</xdr:row>
      <xdr:rowOff>11506</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5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28033</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4017" y="6371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目的別歳出決算における住民一人当たりのコストは、ほとんどの費目において類似団体を下回っている</a:t>
          </a:r>
          <a:r>
            <a:rPr kumimoji="1" lang="ja-JP" altLang="en-US" sz="1100">
              <a:solidFill>
                <a:schemeClr val="dk1"/>
              </a:solidFill>
              <a:effectLst/>
              <a:latin typeface="+mn-lt"/>
              <a:ea typeface="+mn-ea"/>
              <a:cs typeface="+mn-cs"/>
            </a:rPr>
            <a:t>が、農林水産業費においては、合板・製材・集成材生産性向上・品目転換促進対策事業の補助金（全額国庫補助）によるものである</a:t>
          </a:r>
          <a:r>
            <a:rPr kumimoji="1" lang="ja-JP" altLang="ja-JP" sz="1100">
              <a:solidFill>
                <a:schemeClr val="dk1"/>
              </a:solidFill>
              <a:effectLst/>
              <a:latin typeface="+mn-lt"/>
              <a:ea typeface="+mn-ea"/>
              <a:cs typeface="+mn-cs"/>
            </a:rPr>
            <a:t>。今後も特定の費目に偏らず、全体的に</a:t>
          </a:r>
          <a:r>
            <a:rPr kumimoji="1" lang="ja-JP" altLang="en-US" sz="1100">
              <a:solidFill>
                <a:schemeClr val="dk1"/>
              </a:solidFill>
              <a:effectLst/>
              <a:latin typeface="+mn-lt"/>
              <a:ea typeface="+mn-ea"/>
              <a:cs typeface="+mn-cs"/>
            </a:rPr>
            <a:t>継続して</a:t>
          </a:r>
          <a:r>
            <a:rPr kumimoji="1" lang="ja-JP" altLang="ja-JP" sz="1100">
              <a:solidFill>
                <a:schemeClr val="dk1"/>
              </a:solidFill>
              <a:effectLst/>
              <a:latin typeface="+mn-lt"/>
              <a:ea typeface="+mn-ea"/>
              <a:cs typeface="+mn-cs"/>
            </a:rPr>
            <a:t>類似団体平均を</a:t>
          </a:r>
          <a:r>
            <a:rPr kumimoji="1" lang="ja-JP" altLang="ja-JP" sz="1100">
              <a:solidFill>
                <a:schemeClr val="tx1"/>
              </a:solidFill>
              <a:effectLst/>
              <a:latin typeface="+mn-lt"/>
              <a:ea typeface="+mn-ea"/>
              <a:cs typeface="+mn-cs"/>
            </a:rPr>
            <a:t>下回るよう努める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自主財源である地方税が微増し、依存財源の半分強を占める普通交付税</a:t>
          </a:r>
          <a:r>
            <a:rPr kumimoji="1" lang="ja-JP" altLang="en-US" sz="1100">
              <a:solidFill>
                <a:schemeClr val="dk1"/>
              </a:solidFill>
              <a:effectLst/>
              <a:latin typeface="+mn-lt"/>
              <a:ea typeface="+mn-ea"/>
              <a:cs typeface="+mn-cs"/>
            </a:rPr>
            <a:t>も増加</a:t>
          </a:r>
          <a:r>
            <a:rPr kumimoji="1" lang="ja-JP" altLang="ja-JP" sz="1100">
              <a:solidFill>
                <a:schemeClr val="dk1"/>
              </a:solidFill>
              <a:effectLst/>
              <a:latin typeface="+mn-lt"/>
              <a:ea typeface="+mn-ea"/>
              <a:cs typeface="+mn-cs"/>
            </a:rPr>
            <a:t>した。ふるさと納税寄付金を積立て</a:t>
          </a:r>
          <a:r>
            <a:rPr kumimoji="1" lang="ja-JP" altLang="en-US" sz="1100">
              <a:solidFill>
                <a:schemeClr val="dk1"/>
              </a:solidFill>
              <a:effectLst/>
              <a:latin typeface="+mn-lt"/>
              <a:ea typeface="+mn-ea"/>
              <a:cs typeface="+mn-cs"/>
            </a:rPr>
            <a:t>ており</a:t>
          </a:r>
          <a:r>
            <a:rPr kumimoji="1" lang="ja-JP" altLang="ja-JP" sz="1100">
              <a:solidFill>
                <a:schemeClr val="dk1"/>
              </a:solidFill>
              <a:effectLst/>
              <a:latin typeface="+mn-lt"/>
              <a:ea typeface="+mn-ea"/>
              <a:cs typeface="+mn-cs"/>
            </a:rPr>
            <a:t>、ふるさと振興基金の取崩しなどにより財政調整基金の取崩しの抑制を図った。しかし、病院事業会計への赤字補てんなどで支出が膨らんだ結果、財政調整基金の取崩しが増加し、基金残高が減少し、実質単年度収支も▲</a:t>
          </a:r>
          <a:r>
            <a:rPr kumimoji="1" lang="en-US" altLang="ja-JP" sz="1100">
              <a:solidFill>
                <a:schemeClr val="dk1"/>
              </a:solidFill>
              <a:effectLst/>
              <a:latin typeface="+mn-lt"/>
              <a:ea typeface="+mn-ea"/>
              <a:cs typeface="+mn-cs"/>
            </a:rPr>
            <a:t>8.76</a:t>
          </a:r>
          <a:r>
            <a:rPr kumimoji="1" lang="ja-JP" altLang="ja-JP" sz="1100">
              <a:solidFill>
                <a:schemeClr val="dk1"/>
              </a:solidFill>
              <a:effectLst/>
              <a:latin typeface="+mn-lt"/>
              <a:ea typeface="+mn-ea"/>
              <a:cs typeface="+mn-cs"/>
            </a:rPr>
            <a:t>と厳しい数字となった。</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今年度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全会計で黒字となっている。しかし、病院事業会計での医業収益の赤字が続き、一般会計の補助に頼っているところである。このため、国民健康保険高原病院新改革プラン（平成２８～令和２年度）に基づき持続的な経営の健全化に取り組んでいるところである。 また、特別会計においても、国民健康保険特別会計の準備積立基金が低位となっており、医療費の増により、一般会計からの繰出金の増額が見込まれることから、これまで以上に町全体の全会計が一体となった財政運営の健全化に</a:t>
          </a:r>
          <a:r>
            <a:rPr kumimoji="1" lang="ja-JP" altLang="ja-JP" sz="1100">
              <a:solidFill>
                <a:schemeClr val="tx1"/>
              </a:solidFill>
              <a:effectLst/>
              <a:latin typeface="+mn-lt"/>
              <a:ea typeface="+mn-ea"/>
              <a:cs typeface="+mn-cs"/>
            </a:rPr>
            <a:t>努めていく。</a:t>
          </a:r>
          <a:endParaRPr lang="ja-JP" altLang="ja-JP" sz="1400">
            <a:solidFill>
              <a:schemeClr val="tx1"/>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2">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7897255</v>
      </c>
      <c r="BO4" s="431"/>
      <c r="BP4" s="431"/>
      <c r="BQ4" s="431"/>
      <c r="BR4" s="431"/>
      <c r="BS4" s="431"/>
      <c r="BT4" s="431"/>
      <c r="BU4" s="432"/>
      <c r="BV4" s="430">
        <v>6190711</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2.7</v>
      </c>
      <c r="CU4" s="437"/>
      <c r="CV4" s="437"/>
      <c r="CW4" s="437"/>
      <c r="CX4" s="437"/>
      <c r="CY4" s="437"/>
      <c r="CZ4" s="437"/>
      <c r="DA4" s="438"/>
      <c r="DB4" s="436">
        <v>2.4</v>
      </c>
      <c r="DC4" s="437"/>
      <c r="DD4" s="437"/>
      <c r="DE4" s="437"/>
      <c r="DF4" s="437"/>
      <c r="DG4" s="437"/>
      <c r="DH4" s="437"/>
      <c r="DI4" s="438"/>
      <c r="DJ4" s="186"/>
      <c r="DK4" s="186"/>
      <c r="DL4" s="186"/>
      <c r="DM4" s="186"/>
      <c r="DN4" s="186"/>
      <c r="DO4" s="186"/>
    </row>
    <row r="5" spans="1:119" ht="18.75" customHeight="1" x14ac:dyDescent="0.2">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7803056</v>
      </c>
      <c r="BO5" s="468"/>
      <c r="BP5" s="468"/>
      <c r="BQ5" s="468"/>
      <c r="BR5" s="468"/>
      <c r="BS5" s="468"/>
      <c r="BT5" s="468"/>
      <c r="BU5" s="469"/>
      <c r="BV5" s="467">
        <v>6092347</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98.2</v>
      </c>
      <c r="CU5" s="465"/>
      <c r="CV5" s="465"/>
      <c r="CW5" s="465"/>
      <c r="CX5" s="465"/>
      <c r="CY5" s="465"/>
      <c r="CZ5" s="465"/>
      <c r="DA5" s="466"/>
      <c r="DB5" s="464">
        <v>95.8</v>
      </c>
      <c r="DC5" s="465"/>
      <c r="DD5" s="465"/>
      <c r="DE5" s="465"/>
      <c r="DF5" s="465"/>
      <c r="DG5" s="465"/>
      <c r="DH5" s="465"/>
      <c r="DI5" s="466"/>
      <c r="DJ5" s="186"/>
      <c r="DK5" s="186"/>
      <c r="DL5" s="186"/>
      <c r="DM5" s="186"/>
      <c r="DN5" s="186"/>
      <c r="DO5" s="186"/>
    </row>
    <row r="6" spans="1:119" ht="18.75" customHeight="1" x14ac:dyDescent="0.2">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94199</v>
      </c>
      <c r="BO6" s="468"/>
      <c r="BP6" s="468"/>
      <c r="BQ6" s="468"/>
      <c r="BR6" s="468"/>
      <c r="BS6" s="468"/>
      <c r="BT6" s="468"/>
      <c r="BU6" s="469"/>
      <c r="BV6" s="467">
        <v>98364</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101.4</v>
      </c>
      <c r="CU6" s="505"/>
      <c r="CV6" s="505"/>
      <c r="CW6" s="505"/>
      <c r="CX6" s="505"/>
      <c r="CY6" s="505"/>
      <c r="CZ6" s="505"/>
      <c r="DA6" s="506"/>
      <c r="DB6" s="504">
        <v>99.8</v>
      </c>
      <c r="DC6" s="505"/>
      <c r="DD6" s="505"/>
      <c r="DE6" s="505"/>
      <c r="DF6" s="505"/>
      <c r="DG6" s="505"/>
      <c r="DH6" s="505"/>
      <c r="DI6" s="506"/>
      <c r="DJ6" s="186"/>
      <c r="DK6" s="186"/>
      <c r="DL6" s="186"/>
      <c r="DM6" s="186"/>
      <c r="DN6" s="186"/>
      <c r="DO6" s="186"/>
    </row>
    <row r="7" spans="1:119" ht="18.75" customHeight="1" x14ac:dyDescent="0.2">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94</v>
      </c>
      <c r="AV7" s="500"/>
      <c r="AW7" s="500"/>
      <c r="AX7" s="500"/>
      <c r="AY7" s="501" t="s">
        <v>105</v>
      </c>
      <c r="AZ7" s="502"/>
      <c r="BA7" s="502"/>
      <c r="BB7" s="502"/>
      <c r="BC7" s="502"/>
      <c r="BD7" s="502"/>
      <c r="BE7" s="502"/>
      <c r="BF7" s="502"/>
      <c r="BG7" s="502"/>
      <c r="BH7" s="502"/>
      <c r="BI7" s="502"/>
      <c r="BJ7" s="502"/>
      <c r="BK7" s="502"/>
      <c r="BL7" s="502"/>
      <c r="BM7" s="503"/>
      <c r="BN7" s="467">
        <v>5716</v>
      </c>
      <c r="BO7" s="468"/>
      <c r="BP7" s="468"/>
      <c r="BQ7" s="468"/>
      <c r="BR7" s="468"/>
      <c r="BS7" s="468"/>
      <c r="BT7" s="468"/>
      <c r="BU7" s="469"/>
      <c r="BV7" s="467">
        <v>20361</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3279962</v>
      </c>
      <c r="CU7" s="468"/>
      <c r="CV7" s="468"/>
      <c r="CW7" s="468"/>
      <c r="CX7" s="468"/>
      <c r="CY7" s="468"/>
      <c r="CZ7" s="468"/>
      <c r="DA7" s="469"/>
      <c r="DB7" s="467">
        <v>3278628</v>
      </c>
      <c r="DC7" s="468"/>
      <c r="DD7" s="468"/>
      <c r="DE7" s="468"/>
      <c r="DF7" s="468"/>
      <c r="DG7" s="468"/>
      <c r="DH7" s="468"/>
      <c r="DI7" s="469"/>
      <c r="DJ7" s="186"/>
      <c r="DK7" s="186"/>
      <c r="DL7" s="186"/>
      <c r="DM7" s="186"/>
      <c r="DN7" s="186"/>
      <c r="DO7" s="186"/>
    </row>
    <row r="8" spans="1:119" ht="18.75" customHeight="1" thickBot="1" x14ac:dyDescent="0.25">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94</v>
      </c>
      <c r="AV8" s="500"/>
      <c r="AW8" s="500"/>
      <c r="AX8" s="500"/>
      <c r="AY8" s="501" t="s">
        <v>108</v>
      </c>
      <c r="AZ8" s="502"/>
      <c r="BA8" s="502"/>
      <c r="BB8" s="502"/>
      <c r="BC8" s="502"/>
      <c r="BD8" s="502"/>
      <c r="BE8" s="502"/>
      <c r="BF8" s="502"/>
      <c r="BG8" s="502"/>
      <c r="BH8" s="502"/>
      <c r="BI8" s="502"/>
      <c r="BJ8" s="502"/>
      <c r="BK8" s="502"/>
      <c r="BL8" s="502"/>
      <c r="BM8" s="503"/>
      <c r="BN8" s="467">
        <v>88483</v>
      </c>
      <c r="BO8" s="468"/>
      <c r="BP8" s="468"/>
      <c r="BQ8" s="468"/>
      <c r="BR8" s="468"/>
      <c r="BS8" s="468"/>
      <c r="BT8" s="468"/>
      <c r="BU8" s="469"/>
      <c r="BV8" s="467">
        <v>78003</v>
      </c>
      <c r="BW8" s="468"/>
      <c r="BX8" s="468"/>
      <c r="BY8" s="468"/>
      <c r="BZ8" s="468"/>
      <c r="CA8" s="468"/>
      <c r="CB8" s="468"/>
      <c r="CC8" s="469"/>
      <c r="CD8" s="470" t="s">
        <v>109</v>
      </c>
      <c r="CE8" s="471"/>
      <c r="CF8" s="471"/>
      <c r="CG8" s="471"/>
      <c r="CH8" s="471"/>
      <c r="CI8" s="471"/>
      <c r="CJ8" s="471"/>
      <c r="CK8" s="471"/>
      <c r="CL8" s="471"/>
      <c r="CM8" s="471"/>
      <c r="CN8" s="471"/>
      <c r="CO8" s="471"/>
      <c r="CP8" s="471"/>
      <c r="CQ8" s="471"/>
      <c r="CR8" s="471"/>
      <c r="CS8" s="472"/>
      <c r="CT8" s="507">
        <v>0.28000000000000003</v>
      </c>
      <c r="CU8" s="508"/>
      <c r="CV8" s="508"/>
      <c r="CW8" s="508"/>
      <c r="CX8" s="508"/>
      <c r="CY8" s="508"/>
      <c r="CZ8" s="508"/>
      <c r="DA8" s="509"/>
      <c r="DB8" s="507">
        <v>0.27</v>
      </c>
      <c r="DC8" s="508"/>
      <c r="DD8" s="508"/>
      <c r="DE8" s="508"/>
      <c r="DF8" s="508"/>
      <c r="DG8" s="508"/>
      <c r="DH8" s="508"/>
      <c r="DI8" s="509"/>
      <c r="DJ8" s="186"/>
      <c r="DK8" s="186"/>
      <c r="DL8" s="186"/>
      <c r="DM8" s="186"/>
      <c r="DN8" s="186"/>
      <c r="DO8" s="186"/>
    </row>
    <row r="9" spans="1:119" ht="18.75" customHeight="1" thickBot="1" x14ac:dyDescent="0.25">
      <c r="A9" s="187"/>
      <c r="B9" s="461" t="s">
        <v>110</v>
      </c>
      <c r="C9" s="462"/>
      <c r="D9" s="462"/>
      <c r="E9" s="462"/>
      <c r="F9" s="462"/>
      <c r="G9" s="462"/>
      <c r="H9" s="462"/>
      <c r="I9" s="462"/>
      <c r="J9" s="462"/>
      <c r="K9" s="510"/>
      <c r="L9" s="511" t="s">
        <v>111</v>
      </c>
      <c r="M9" s="512"/>
      <c r="N9" s="512"/>
      <c r="O9" s="512"/>
      <c r="P9" s="512"/>
      <c r="Q9" s="513"/>
      <c r="R9" s="514">
        <v>9300</v>
      </c>
      <c r="S9" s="515"/>
      <c r="T9" s="515"/>
      <c r="U9" s="515"/>
      <c r="V9" s="516"/>
      <c r="W9" s="424" t="s">
        <v>112</v>
      </c>
      <c r="X9" s="425"/>
      <c r="Y9" s="425"/>
      <c r="Z9" s="425"/>
      <c r="AA9" s="425"/>
      <c r="AB9" s="425"/>
      <c r="AC9" s="425"/>
      <c r="AD9" s="425"/>
      <c r="AE9" s="425"/>
      <c r="AF9" s="425"/>
      <c r="AG9" s="425"/>
      <c r="AH9" s="425"/>
      <c r="AI9" s="425"/>
      <c r="AJ9" s="425"/>
      <c r="AK9" s="425"/>
      <c r="AL9" s="426"/>
      <c r="AM9" s="496" t="s">
        <v>113</v>
      </c>
      <c r="AN9" s="497"/>
      <c r="AO9" s="497"/>
      <c r="AP9" s="497"/>
      <c r="AQ9" s="497"/>
      <c r="AR9" s="497"/>
      <c r="AS9" s="497"/>
      <c r="AT9" s="498"/>
      <c r="AU9" s="499" t="s">
        <v>114</v>
      </c>
      <c r="AV9" s="500"/>
      <c r="AW9" s="500"/>
      <c r="AX9" s="500"/>
      <c r="AY9" s="501" t="s">
        <v>115</v>
      </c>
      <c r="AZ9" s="502"/>
      <c r="BA9" s="502"/>
      <c r="BB9" s="502"/>
      <c r="BC9" s="502"/>
      <c r="BD9" s="502"/>
      <c r="BE9" s="502"/>
      <c r="BF9" s="502"/>
      <c r="BG9" s="502"/>
      <c r="BH9" s="502"/>
      <c r="BI9" s="502"/>
      <c r="BJ9" s="502"/>
      <c r="BK9" s="502"/>
      <c r="BL9" s="502"/>
      <c r="BM9" s="503"/>
      <c r="BN9" s="467">
        <v>10480</v>
      </c>
      <c r="BO9" s="468"/>
      <c r="BP9" s="468"/>
      <c r="BQ9" s="468"/>
      <c r="BR9" s="468"/>
      <c r="BS9" s="468"/>
      <c r="BT9" s="468"/>
      <c r="BU9" s="469"/>
      <c r="BV9" s="467">
        <v>-20605</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12.9</v>
      </c>
      <c r="CU9" s="465"/>
      <c r="CV9" s="465"/>
      <c r="CW9" s="465"/>
      <c r="CX9" s="465"/>
      <c r="CY9" s="465"/>
      <c r="CZ9" s="465"/>
      <c r="DA9" s="466"/>
      <c r="DB9" s="464">
        <v>13.8</v>
      </c>
      <c r="DC9" s="465"/>
      <c r="DD9" s="465"/>
      <c r="DE9" s="465"/>
      <c r="DF9" s="465"/>
      <c r="DG9" s="465"/>
      <c r="DH9" s="465"/>
      <c r="DI9" s="466"/>
      <c r="DJ9" s="186"/>
      <c r="DK9" s="186"/>
      <c r="DL9" s="186"/>
      <c r="DM9" s="186"/>
      <c r="DN9" s="186"/>
      <c r="DO9" s="186"/>
    </row>
    <row r="10" spans="1:119" ht="18.75" customHeight="1" thickBot="1" x14ac:dyDescent="0.25">
      <c r="A10" s="187"/>
      <c r="B10" s="461"/>
      <c r="C10" s="462"/>
      <c r="D10" s="462"/>
      <c r="E10" s="462"/>
      <c r="F10" s="462"/>
      <c r="G10" s="462"/>
      <c r="H10" s="462"/>
      <c r="I10" s="462"/>
      <c r="J10" s="462"/>
      <c r="K10" s="510"/>
      <c r="L10" s="517" t="s">
        <v>117</v>
      </c>
      <c r="M10" s="497"/>
      <c r="N10" s="497"/>
      <c r="O10" s="497"/>
      <c r="P10" s="497"/>
      <c r="Q10" s="498"/>
      <c r="R10" s="518">
        <v>10000</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212220</v>
      </c>
      <c r="BO10" s="468"/>
      <c r="BP10" s="468"/>
      <c r="BQ10" s="468"/>
      <c r="BR10" s="468"/>
      <c r="BS10" s="468"/>
      <c r="BT10" s="468"/>
      <c r="BU10" s="469"/>
      <c r="BV10" s="467">
        <v>197805</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114</v>
      </c>
      <c r="AV11" s="500"/>
      <c r="AW11" s="500"/>
      <c r="AX11" s="500"/>
      <c r="AY11" s="501" t="s">
        <v>125</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2">
      <c r="A12" s="187"/>
      <c r="B12" s="527" t="s">
        <v>129</v>
      </c>
      <c r="C12" s="528"/>
      <c r="D12" s="528"/>
      <c r="E12" s="528"/>
      <c r="F12" s="528"/>
      <c r="G12" s="528"/>
      <c r="H12" s="528"/>
      <c r="I12" s="528"/>
      <c r="J12" s="528"/>
      <c r="K12" s="529"/>
      <c r="L12" s="536" t="s">
        <v>130</v>
      </c>
      <c r="M12" s="537"/>
      <c r="N12" s="537"/>
      <c r="O12" s="537"/>
      <c r="P12" s="537"/>
      <c r="Q12" s="538"/>
      <c r="R12" s="539">
        <v>9277</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134</v>
      </c>
      <c r="AV12" s="500"/>
      <c r="AW12" s="500"/>
      <c r="AX12" s="500"/>
      <c r="AY12" s="501" t="s">
        <v>135</v>
      </c>
      <c r="AZ12" s="502"/>
      <c r="BA12" s="502"/>
      <c r="BB12" s="502"/>
      <c r="BC12" s="502"/>
      <c r="BD12" s="502"/>
      <c r="BE12" s="502"/>
      <c r="BF12" s="502"/>
      <c r="BG12" s="502"/>
      <c r="BH12" s="502"/>
      <c r="BI12" s="502"/>
      <c r="BJ12" s="502"/>
      <c r="BK12" s="502"/>
      <c r="BL12" s="502"/>
      <c r="BM12" s="503"/>
      <c r="BN12" s="467">
        <v>510000</v>
      </c>
      <c r="BO12" s="468"/>
      <c r="BP12" s="468"/>
      <c r="BQ12" s="468"/>
      <c r="BR12" s="468"/>
      <c r="BS12" s="468"/>
      <c r="BT12" s="468"/>
      <c r="BU12" s="469"/>
      <c r="BV12" s="467">
        <v>443000</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137</v>
      </c>
      <c r="CU12" s="508"/>
      <c r="CV12" s="508"/>
      <c r="CW12" s="508"/>
      <c r="CX12" s="508"/>
      <c r="CY12" s="508"/>
      <c r="CZ12" s="508"/>
      <c r="DA12" s="509"/>
      <c r="DB12" s="507" t="s">
        <v>137</v>
      </c>
      <c r="DC12" s="508"/>
      <c r="DD12" s="508"/>
      <c r="DE12" s="508"/>
      <c r="DF12" s="508"/>
      <c r="DG12" s="508"/>
      <c r="DH12" s="508"/>
      <c r="DI12" s="509"/>
      <c r="DJ12" s="186"/>
      <c r="DK12" s="186"/>
      <c r="DL12" s="186"/>
      <c r="DM12" s="186"/>
      <c r="DN12" s="186"/>
      <c r="DO12" s="186"/>
    </row>
    <row r="13" spans="1:119" ht="18.75" customHeight="1" x14ac:dyDescent="0.2">
      <c r="A13" s="187"/>
      <c r="B13" s="530"/>
      <c r="C13" s="531"/>
      <c r="D13" s="531"/>
      <c r="E13" s="531"/>
      <c r="F13" s="531"/>
      <c r="G13" s="531"/>
      <c r="H13" s="531"/>
      <c r="I13" s="531"/>
      <c r="J13" s="531"/>
      <c r="K13" s="532"/>
      <c r="L13" s="197"/>
      <c r="M13" s="558" t="s">
        <v>138</v>
      </c>
      <c r="N13" s="559"/>
      <c r="O13" s="559"/>
      <c r="P13" s="559"/>
      <c r="Q13" s="560"/>
      <c r="R13" s="551">
        <v>9245</v>
      </c>
      <c r="S13" s="552"/>
      <c r="T13" s="552"/>
      <c r="U13" s="552"/>
      <c r="V13" s="553"/>
      <c r="W13" s="483" t="s">
        <v>139</v>
      </c>
      <c r="X13" s="484"/>
      <c r="Y13" s="484"/>
      <c r="Z13" s="484"/>
      <c r="AA13" s="484"/>
      <c r="AB13" s="474"/>
      <c r="AC13" s="518">
        <v>1144</v>
      </c>
      <c r="AD13" s="519"/>
      <c r="AE13" s="519"/>
      <c r="AF13" s="519"/>
      <c r="AG13" s="561"/>
      <c r="AH13" s="518">
        <v>1396</v>
      </c>
      <c r="AI13" s="519"/>
      <c r="AJ13" s="519"/>
      <c r="AK13" s="519"/>
      <c r="AL13" s="520"/>
      <c r="AM13" s="496" t="s">
        <v>140</v>
      </c>
      <c r="AN13" s="497"/>
      <c r="AO13" s="497"/>
      <c r="AP13" s="497"/>
      <c r="AQ13" s="497"/>
      <c r="AR13" s="497"/>
      <c r="AS13" s="497"/>
      <c r="AT13" s="498"/>
      <c r="AU13" s="499" t="s">
        <v>134</v>
      </c>
      <c r="AV13" s="500"/>
      <c r="AW13" s="500"/>
      <c r="AX13" s="500"/>
      <c r="AY13" s="501" t="s">
        <v>141</v>
      </c>
      <c r="AZ13" s="502"/>
      <c r="BA13" s="502"/>
      <c r="BB13" s="502"/>
      <c r="BC13" s="502"/>
      <c r="BD13" s="502"/>
      <c r="BE13" s="502"/>
      <c r="BF13" s="502"/>
      <c r="BG13" s="502"/>
      <c r="BH13" s="502"/>
      <c r="BI13" s="502"/>
      <c r="BJ13" s="502"/>
      <c r="BK13" s="502"/>
      <c r="BL13" s="502"/>
      <c r="BM13" s="503"/>
      <c r="BN13" s="467">
        <v>-287300</v>
      </c>
      <c r="BO13" s="468"/>
      <c r="BP13" s="468"/>
      <c r="BQ13" s="468"/>
      <c r="BR13" s="468"/>
      <c r="BS13" s="468"/>
      <c r="BT13" s="468"/>
      <c r="BU13" s="469"/>
      <c r="BV13" s="467">
        <v>-265800</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8.1</v>
      </c>
      <c r="CU13" s="465"/>
      <c r="CV13" s="465"/>
      <c r="CW13" s="465"/>
      <c r="CX13" s="465"/>
      <c r="CY13" s="465"/>
      <c r="CZ13" s="465"/>
      <c r="DA13" s="466"/>
      <c r="DB13" s="464">
        <v>8.1</v>
      </c>
      <c r="DC13" s="465"/>
      <c r="DD13" s="465"/>
      <c r="DE13" s="465"/>
      <c r="DF13" s="465"/>
      <c r="DG13" s="465"/>
      <c r="DH13" s="465"/>
      <c r="DI13" s="466"/>
      <c r="DJ13" s="186"/>
      <c r="DK13" s="186"/>
      <c r="DL13" s="186"/>
      <c r="DM13" s="186"/>
      <c r="DN13" s="186"/>
      <c r="DO13" s="186"/>
    </row>
    <row r="14" spans="1:119" ht="18.75" customHeight="1" thickBot="1" x14ac:dyDescent="0.25">
      <c r="A14" s="187"/>
      <c r="B14" s="530"/>
      <c r="C14" s="531"/>
      <c r="D14" s="531"/>
      <c r="E14" s="531"/>
      <c r="F14" s="531"/>
      <c r="G14" s="531"/>
      <c r="H14" s="531"/>
      <c r="I14" s="531"/>
      <c r="J14" s="531"/>
      <c r="K14" s="532"/>
      <c r="L14" s="548" t="s">
        <v>143</v>
      </c>
      <c r="M14" s="549"/>
      <c r="N14" s="549"/>
      <c r="O14" s="549"/>
      <c r="P14" s="549"/>
      <c r="Q14" s="550"/>
      <c r="R14" s="551">
        <v>9423</v>
      </c>
      <c r="S14" s="552"/>
      <c r="T14" s="552"/>
      <c r="U14" s="552"/>
      <c r="V14" s="553"/>
      <c r="W14" s="457"/>
      <c r="X14" s="458"/>
      <c r="Y14" s="458"/>
      <c r="Z14" s="458"/>
      <c r="AA14" s="458"/>
      <c r="AB14" s="447"/>
      <c r="AC14" s="554">
        <v>24.6</v>
      </c>
      <c r="AD14" s="555"/>
      <c r="AE14" s="555"/>
      <c r="AF14" s="555"/>
      <c r="AG14" s="556"/>
      <c r="AH14" s="554">
        <v>27.8</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t="s">
        <v>137</v>
      </c>
      <c r="CU14" s="566"/>
      <c r="CV14" s="566"/>
      <c r="CW14" s="566"/>
      <c r="CX14" s="566"/>
      <c r="CY14" s="566"/>
      <c r="CZ14" s="566"/>
      <c r="DA14" s="567"/>
      <c r="DB14" s="565" t="s">
        <v>137</v>
      </c>
      <c r="DC14" s="566"/>
      <c r="DD14" s="566"/>
      <c r="DE14" s="566"/>
      <c r="DF14" s="566"/>
      <c r="DG14" s="566"/>
      <c r="DH14" s="566"/>
      <c r="DI14" s="567"/>
      <c r="DJ14" s="186"/>
      <c r="DK14" s="186"/>
      <c r="DL14" s="186"/>
      <c r="DM14" s="186"/>
      <c r="DN14" s="186"/>
      <c r="DO14" s="186"/>
    </row>
    <row r="15" spans="1:119" ht="18.75" customHeight="1" x14ac:dyDescent="0.2">
      <c r="A15" s="187"/>
      <c r="B15" s="530"/>
      <c r="C15" s="531"/>
      <c r="D15" s="531"/>
      <c r="E15" s="531"/>
      <c r="F15" s="531"/>
      <c r="G15" s="531"/>
      <c r="H15" s="531"/>
      <c r="I15" s="531"/>
      <c r="J15" s="531"/>
      <c r="K15" s="532"/>
      <c r="L15" s="197"/>
      <c r="M15" s="558" t="s">
        <v>138</v>
      </c>
      <c r="N15" s="559"/>
      <c r="O15" s="559"/>
      <c r="P15" s="559"/>
      <c r="Q15" s="560"/>
      <c r="R15" s="551">
        <v>9395</v>
      </c>
      <c r="S15" s="552"/>
      <c r="T15" s="552"/>
      <c r="U15" s="552"/>
      <c r="V15" s="553"/>
      <c r="W15" s="483" t="s">
        <v>145</v>
      </c>
      <c r="X15" s="484"/>
      <c r="Y15" s="484"/>
      <c r="Z15" s="484"/>
      <c r="AA15" s="484"/>
      <c r="AB15" s="474"/>
      <c r="AC15" s="518">
        <v>987</v>
      </c>
      <c r="AD15" s="519"/>
      <c r="AE15" s="519"/>
      <c r="AF15" s="519"/>
      <c r="AG15" s="561"/>
      <c r="AH15" s="518">
        <v>1112</v>
      </c>
      <c r="AI15" s="519"/>
      <c r="AJ15" s="519"/>
      <c r="AK15" s="519"/>
      <c r="AL15" s="520"/>
      <c r="AM15" s="496"/>
      <c r="AN15" s="497"/>
      <c r="AO15" s="497"/>
      <c r="AP15" s="497"/>
      <c r="AQ15" s="497"/>
      <c r="AR15" s="497"/>
      <c r="AS15" s="497"/>
      <c r="AT15" s="498"/>
      <c r="AU15" s="499"/>
      <c r="AV15" s="500"/>
      <c r="AW15" s="500"/>
      <c r="AX15" s="500"/>
      <c r="AY15" s="427" t="s">
        <v>146</v>
      </c>
      <c r="AZ15" s="428"/>
      <c r="BA15" s="428"/>
      <c r="BB15" s="428"/>
      <c r="BC15" s="428"/>
      <c r="BD15" s="428"/>
      <c r="BE15" s="428"/>
      <c r="BF15" s="428"/>
      <c r="BG15" s="428"/>
      <c r="BH15" s="428"/>
      <c r="BI15" s="428"/>
      <c r="BJ15" s="428"/>
      <c r="BK15" s="428"/>
      <c r="BL15" s="428"/>
      <c r="BM15" s="429"/>
      <c r="BN15" s="430">
        <v>841393</v>
      </c>
      <c r="BO15" s="431"/>
      <c r="BP15" s="431"/>
      <c r="BQ15" s="431"/>
      <c r="BR15" s="431"/>
      <c r="BS15" s="431"/>
      <c r="BT15" s="431"/>
      <c r="BU15" s="432"/>
      <c r="BV15" s="430">
        <v>833156</v>
      </c>
      <c r="BW15" s="431"/>
      <c r="BX15" s="431"/>
      <c r="BY15" s="431"/>
      <c r="BZ15" s="431"/>
      <c r="CA15" s="431"/>
      <c r="CB15" s="431"/>
      <c r="CC15" s="432"/>
      <c r="CD15" s="568" t="s">
        <v>147</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0"/>
      <c r="C16" s="531"/>
      <c r="D16" s="531"/>
      <c r="E16" s="531"/>
      <c r="F16" s="531"/>
      <c r="G16" s="531"/>
      <c r="H16" s="531"/>
      <c r="I16" s="531"/>
      <c r="J16" s="531"/>
      <c r="K16" s="532"/>
      <c r="L16" s="548" t="s">
        <v>148</v>
      </c>
      <c r="M16" s="579"/>
      <c r="N16" s="579"/>
      <c r="O16" s="579"/>
      <c r="P16" s="579"/>
      <c r="Q16" s="580"/>
      <c r="R16" s="571" t="s">
        <v>149</v>
      </c>
      <c r="S16" s="572"/>
      <c r="T16" s="572"/>
      <c r="U16" s="572"/>
      <c r="V16" s="573"/>
      <c r="W16" s="457"/>
      <c r="X16" s="458"/>
      <c r="Y16" s="458"/>
      <c r="Z16" s="458"/>
      <c r="AA16" s="458"/>
      <c r="AB16" s="447"/>
      <c r="AC16" s="554">
        <v>21.2</v>
      </c>
      <c r="AD16" s="555"/>
      <c r="AE16" s="555"/>
      <c r="AF16" s="555"/>
      <c r="AG16" s="556"/>
      <c r="AH16" s="554">
        <v>22.1</v>
      </c>
      <c r="AI16" s="555"/>
      <c r="AJ16" s="555"/>
      <c r="AK16" s="555"/>
      <c r="AL16" s="557"/>
      <c r="AM16" s="496"/>
      <c r="AN16" s="497"/>
      <c r="AO16" s="497"/>
      <c r="AP16" s="497"/>
      <c r="AQ16" s="497"/>
      <c r="AR16" s="497"/>
      <c r="AS16" s="497"/>
      <c r="AT16" s="498"/>
      <c r="AU16" s="499"/>
      <c r="AV16" s="500"/>
      <c r="AW16" s="500"/>
      <c r="AX16" s="500"/>
      <c r="AY16" s="501" t="s">
        <v>150</v>
      </c>
      <c r="AZ16" s="502"/>
      <c r="BA16" s="502"/>
      <c r="BB16" s="502"/>
      <c r="BC16" s="502"/>
      <c r="BD16" s="502"/>
      <c r="BE16" s="502"/>
      <c r="BF16" s="502"/>
      <c r="BG16" s="502"/>
      <c r="BH16" s="502"/>
      <c r="BI16" s="502"/>
      <c r="BJ16" s="502"/>
      <c r="BK16" s="502"/>
      <c r="BL16" s="502"/>
      <c r="BM16" s="503"/>
      <c r="BN16" s="467">
        <v>2970282</v>
      </c>
      <c r="BO16" s="468"/>
      <c r="BP16" s="468"/>
      <c r="BQ16" s="468"/>
      <c r="BR16" s="468"/>
      <c r="BS16" s="468"/>
      <c r="BT16" s="468"/>
      <c r="BU16" s="469"/>
      <c r="BV16" s="467">
        <v>2940606</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5">
      <c r="A17" s="187"/>
      <c r="B17" s="533"/>
      <c r="C17" s="534"/>
      <c r="D17" s="534"/>
      <c r="E17" s="534"/>
      <c r="F17" s="534"/>
      <c r="G17" s="534"/>
      <c r="H17" s="534"/>
      <c r="I17" s="534"/>
      <c r="J17" s="534"/>
      <c r="K17" s="535"/>
      <c r="L17" s="202"/>
      <c r="M17" s="574" t="s">
        <v>151</v>
      </c>
      <c r="N17" s="575"/>
      <c r="O17" s="575"/>
      <c r="P17" s="575"/>
      <c r="Q17" s="576"/>
      <c r="R17" s="571" t="s">
        <v>152</v>
      </c>
      <c r="S17" s="572"/>
      <c r="T17" s="572"/>
      <c r="U17" s="572"/>
      <c r="V17" s="573"/>
      <c r="W17" s="483" t="s">
        <v>153</v>
      </c>
      <c r="X17" s="484"/>
      <c r="Y17" s="484"/>
      <c r="Z17" s="484"/>
      <c r="AA17" s="484"/>
      <c r="AB17" s="474"/>
      <c r="AC17" s="518">
        <v>2514</v>
      </c>
      <c r="AD17" s="519"/>
      <c r="AE17" s="519"/>
      <c r="AF17" s="519"/>
      <c r="AG17" s="561"/>
      <c r="AH17" s="518">
        <v>2515</v>
      </c>
      <c r="AI17" s="519"/>
      <c r="AJ17" s="519"/>
      <c r="AK17" s="519"/>
      <c r="AL17" s="520"/>
      <c r="AM17" s="496"/>
      <c r="AN17" s="497"/>
      <c r="AO17" s="497"/>
      <c r="AP17" s="497"/>
      <c r="AQ17" s="497"/>
      <c r="AR17" s="497"/>
      <c r="AS17" s="497"/>
      <c r="AT17" s="498"/>
      <c r="AU17" s="499"/>
      <c r="AV17" s="500"/>
      <c r="AW17" s="500"/>
      <c r="AX17" s="500"/>
      <c r="AY17" s="501" t="s">
        <v>154</v>
      </c>
      <c r="AZ17" s="502"/>
      <c r="BA17" s="502"/>
      <c r="BB17" s="502"/>
      <c r="BC17" s="502"/>
      <c r="BD17" s="502"/>
      <c r="BE17" s="502"/>
      <c r="BF17" s="502"/>
      <c r="BG17" s="502"/>
      <c r="BH17" s="502"/>
      <c r="BI17" s="502"/>
      <c r="BJ17" s="502"/>
      <c r="BK17" s="502"/>
      <c r="BL17" s="502"/>
      <c r="BM17" s="503"/>
      <c r="BN17" s="467">
        <v>1048268</v>
      </c>
      <c r="BO17" s="468"/>
      <c r="BP17" s="468"/>
      <c r="BQ17" s="468"/>
      <c r="BR17" s="468"/>
      <c r="BS17" s="468"/>
      <c r="BT17" s="468"/>
      <c r="BU17" s="469"/>
      <c r="BV17" s="467">
        <v>1039708</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5">
      <c r="A18" s="187"/>
      <c r="B18" s="581" t="s">
        <v>155</v>
      </c>
      <c r="C18" s="510"/>
      <c r="D18" s="510"/>
      <c r="E18" s="582"/>
      <c r="F18" s="582"/>
      <c r="G18" s="582"/>
      <c r="H18" s="582"/>
      <c r="I18" s="582"/>
      <c r="J18" s="582"/>
      <c r="K18" s="582"/>
      <c r="L18" s="583">
        <v>85.39</v>
      </c>
      <c r="M18" s="583"/>
      <c r="N18" s="583"/>
      <c r="O18" s="583"/>
      <c r="P18" s="583"/>
      <c r="Q18" s="583"/>
      <c r="R18" s="584"/>
      <c r="S18" s="584"/>
      <c r="T18" s="584"/>
      <c r="U18" s="584"/>
      <c r="V18" s="585"/>
      <c r="W18" s="485"/>
      <c r="X18" s="486"/>
      <c r="Y18" s="486"/>
      <c r="Z18" s="486"/>
      <c r="AA18" s="486"/>
      <c r="AB18" s="477"/>
      <c r="AC18" s="586">
        <v>54.1</v>
      </c>
      <c r="AD18" s="587"/>
      <c r="AE18" s="587"/>
      <c r="AF18" s="587"/>
      <c r="AG18" s="588"/>
      <c r="AH18" s="586">
        <v>50.1</v>
      </c>
      <c r="AI18" s="587"/>
      <c r="AJ18" s="587"/>
      <c r="AK18" s="587"/>
      <c r="AL18" s="589"/>
      <c r="AM18" s="496"/>
      <c r="AN18" s="497"/>
      <c r="AO18" s="497"/>
      <c r="AP18" s="497"/>
      <c r="AQ18" s="497"/>
      <c r="AR18" s="497"/>
      <c r="AS18" s="497"/>
      <c r="AT18" s="498"/>
      <c r="AU18" s="499"/>
      <c r="AV18" s="500"/>
      <c r="AW18" s="500"/>
      <c r="AX18" s="500"/>
      <c r="AY18" s="501" t="s">
        <v>156</v>
      </c>
      <c r="AZ18" s="502"/>
      <c r="BA18" s="502"/>
      <c r="BB18" s="502"/>
      <c r="BC18" s="502"/>
      <c r="BD18" s="502"/>
      <c r="BE18" s="502"/>
      <c r="BF18" s="502"/>
      <c r="BG18" s="502"/>
      <c r="BH18" s="502"/>
      <c r="BI18" s="502"/>
      <c r="BJ18" s="502"/>
      <c r="BK18" s="502"/>
      <c r="BL18" s="502"/>
      <c r="BM18" s="503"/>
      <c r="BN18" s="467">
        <v>3232910</v>
      </c>
      <c r="BO18" s="468"/>
      <c r="BP18" s="468"/>
      <c r="BQ18" s="468"/>
      <c r="BR18" s="468"/>
      <c r="BS18" s="468"/>
      <c r="BT18" s="468"/>
      <c r="BU18" s="469"/>
      <c r="BV18" s="467">
        <v>3166422</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5">
      <c r="A19" s="187"/>
      <c r="B19" s="581" t="s">
        <v>157</v>
      </c>
      <c r="C19" s="510"/>
      <c r="D19" s="510"/>
      <c r="E19" s="582"/>
      <c r="F19" s="582"/>
      <c r="G19" s="582"/>
      <c r="H19" s="582"/>
      <c r="I19" s="582"/>
      <c r="J19" s="582"/>
      <c r="K19" s="582"/>
      <c r="L19" s="590">
        <v>109</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158</v>
      </c>
      <c r="AZ19" s="502"/>
      <c r="BA19" s="502"/>
      <c r="BB19" s="502"/>
      <c r="BC19" s="502"/>
      <c r="BD19" s="502"/>
      <c r="BE19" s="502"/>
      <c r="BF19" s="502"/>
      <c r="BG19" s="502"/>
      <c r="BH19" s="502"/>
      <c r="BI19" s="502"/>
      <c r="BJ19" s="502"/>
      <c r="BK19" s="502"/>
      <c r="BL19" s="502"/>
      <c r="BM19" s="503"/>
      <c r="BN19" s="467">
        <v>4229023</v>
      </c>
      <c r="BO19" s="468"/>
      <c r="BP19" s="468"/>
      <c r="BQ19" s="468"/>
      <c r="BR19" s="468"/>
      <c r="BS19" s="468"/>
      <c r="BT19" s="468"/>
      <c r="BU19" s="469"/>
      <c r="BV19" s="467">
        <v>4135377</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5">
      <c r="A20" s="187"/>
      <c r="B20" s="581" t="s">
        <v>159</v>
      </c>
      <c r="C20" s="510"/>
      <c r="D20" s="510"/>
      <c r="E20" s="582"/>
      <c r="F20" s="582"/>
      <c r="G20" s="582"/>
      <c r="H20" s="582"/>
      <c r="I20" s="582"/>
      <c r="J20" s="582"/>
      <c r="K20" s="582"/>
      <c r="L20" s="590">
        <v>3914</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2">
      <c r="A21" s="187"/>
      <c r="B21" s="601" t="s">
        <v>160</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5">
      <c r="A22" s="187"/>
      <c r="B22" s="604" t="s">
        <v>161</v>
      </c>
      <c r="C22" s="605"/>
      <c r="D22" s="606"/>
      <c r="E22" s="479" t="s">
        <v>1</v>
      </c>
      <c r="F22" s="484"/>
      <c r="G22" s="484"/>
      <c r="H22" s="484"/>
      <c r="I22" s="484"/>
      <c r="J22" s="484"/>
      <c r="K22" s="474"/>
      <c r="L22" s="479" t="s">
        <v>162</v>
      </c>
      <c r="M22" s="484"/>
      <c r="N22" s="484"/>
      <c r="O22" s="484"/>
      <c r="P22" s="474"/>
      <c r="Q22" s="613" t="s">
        <v>163</v>
      </c>
      <c r="R22" s="614"/>
      <c r="S22" s="614"/>
      <c r="T22" s="614"/>
      <c r="U22" s="614"/>
      <c r="V22" s="615"/>
      <c r="W22" s="619" t="s">
        <v>164</v>
      </c>
      <c r="X22" s="605"/>
      <c r="Y22" s="606"/>
      <c r="Z22" s="479" t="s">
        <v>1</v>
      </c>
      <c r="AA22" s="484"/>
      <c r="AB22" s="484"/>
      <c r="AC22" s="484"/>
      <c r="AD22" s="484"/>
      <c r="AE22" s="484"/>
      <c r="AF22" s="484"/>
      <c r="AG22" s="474"/>
      <c r="AH22" s="632" t="s">
        <v>165</v>
      </c>
      <c r="AI22" s="484"/>
      <c r="AJ22" s="484"/>
      <c r="AK22" s="484"/>
      <c r="AL22" s="474"/>
      <c r="AM22" s="632" t="s">
        <v>166</v>
      </c>
      <c r="AN22" s="633"/>
      <c r="AO22" s="633"/>
      <c r="AP22" s="633"/>
      <c r="AQ22" s="633"/>
      <c r="AR22" s="634"/>
      <c r="AS22" s="613" t="s">
        <v>163</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2">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167</v>
      </c>
      <c r="AZ23" s="428"/>
      <c r="BA23" s="428"/>
      <c r="BB23" s="428"/>
      <c r="BC23" s="428"/>
      <c r="BD23" s="428"/>
      <c r="BE23" s="428"/>
      <c r="BF23" s="428"/>
      <c r="BG23" s="428"/>
      <c r="BH23" s="428"/>
      <c r="BI23" s="428"/>
      <c r="BJ23" s="428"/>
      <c r="BK23" s="428"/>
      <c r="BL23" s="428"/>
      <c r="BM23" s="429"/>
      <c r="BN23" s="467">
        <v>5329601</v>
      </c>
      <c r="BO23" s="468"/>
      <c r="BP23" s="468"/>
      <c r="BQ23" s="468"/>
      <c r="BR23" s="468"/>
      <c r="BS23" s="468"/>
      <c r="BT23" s="468"/>
      <c r="BU23" s="469"/>
      <c r="BV23" s="467">
        <v>5341392</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5">
      <c r="A24" s="187"/>
      <c r="B24" s="607"/>
      <c r="C24" s="608"/>
      <c r="D24" s="609"/>
      <c r="E24" s="517" t="s">
        <v>168</v>
      </c>
      <c r="F24" s="497"/>
      <c r="G24" s="497"/>
      <c r="H24" s="497"/>
      <c r="I24" s="497"/>
      <c r="J24" s="497"/>
      <c r="K24" s="498"/>
      <c r="L24" s="518">
        <v>1</v>
      </c>
      <c r="M24" s="519"/>
      <c r="N24" s="519"/>
      <c r="O24" s="519"/>
      <c r="P24" s="561"/>
      <c r="Q24" s="518">
        <v>6507</v>
      </c>
      <c r="R24" s="519"/>
      <c r="S24" s="519"/>
      <c r="T24" s="519"/>
      <c r="U24" s="519"/>
      <c r="V24" s="561"/>
      <c r="W24" s="620"/>
      <c r="X24" s="608"/>
      <c r="Y24" s="609"/>
      <c r="Z24" s="517" t="s">
        <v>169</v>
      </c>
      <c r="AA24" s="497"/>
      <c r="AB24" s="497"/>
      <c r="AC24" s="497"/>
      <c r="AD24" s="497"/>
      <c r="AE24" s="497"/>
      <c r="AF24" s="497"/>
      <c r="AG24" s="498"/>
      <c r="AH24" s="518">
        <v>105</v>
      </c>
      <c r="AI24" s="519"/>
      <c r="AJ24" s="519"/>
      <c r="AK24" s="519"/>
      <c r="AL24" s="561"/>
      <c r="AM24" s="518">
        <v>311325</v>
      </c>
      <c r="AN24" s="519"/>
      <c r="AO24" s="519"/>
      <c r="AP24" s="519"/>
      <c r="AQ24" s="519"/>
      <c r="AR24" s="561"/>
      <c r="AS24" s="518">
        <v>2965</v>
      </c>
      <c r="AT24" s="519"/>
      <c r="AU24" s="519"/>
      <c r="AV24" s="519"/>
      <c r="AW24" s="519"/>
      <c r="AX24" s="520"/>
      <c r="AY24" s="640" t="s">
        <v>170</v>
      </c>
      <c r="AZ24" s="641"/>
      <c r="BA24" s="641"/>
      <c r="BB24" s="641"/>
      <c r="BC24" s="641"/>
      <c r="BD24" s="641"/>
      <c r="BE24" s="641"/>
      <c r="BF24" s="641"/>
      <c r="BG24" s="641"/>
      <c r="BH24" s="641"/>
      <c r="BI24" s="641"/>
      <c r="BJ24" s="641"/>
      <c r="BK24" s="641"/>
      <c r="BL24" s="641"/>
      <c r="BM24" s="642"/>
      <c r="BN24" s="467">
        <v>4640272</v>
      </c>
      <c r="BO24" s="468"/>
      <c r="BP24" s="468"/>
      <c r="BQ24" s="468"/>
      <c r="BR24" s="468"/>
      <c r="BS24" s="468"/>
      <c r="BT24" s="468"/>
      <c r="BU24" s="469"/>
      <c r="BV24" s="467">
        <v>4622384</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2">
      <c r="A25" s="187"/>
      <c r="B25" s="607"/>
      <c r="C25" s="608"/>
      <c r="D25" s="609"/>
      <c r="E25" s="517" t="s">
        <v>171</v>
      </c>
      <c r="F25" s="497"/>
      <c r="G25" s="497"/>
      <c r="H25" s="497"/>
      <c r="I25" s="497"/>
      <c r="J25" s="497"/>
      <c r="K25" s="498"/>
      <c r="L25" s="518">
        <v>1</v>
      </c>
      <c r="M25" s="519"/>
      <c r="N25" s="519"/>
      <c r="O25" s="519"/>
      <c r="P25" s="561"/>
      <c r="Q25" s="518">
        <v>5500</v>
      </c>
      <c r="R25" s="519"/>
      <c r="S25" s="519"/>
      <c r="T25" s="519"/>
      <c r="U25" s="519"/>
      <c r="V25" s="561"/>
      <c r="W25" s="620"/>
      <c r="X25" s="608"/>
      <c r="Y25" s="609"/>
      <c r="Z25" s="517" t="s">
        <v>172</v>
      </c>
      <c r="AA25" s="497"/>
      <c r="AB25" s="497"/>
      <c r="AC25" s="497"/>
      <c r="AD25" s="497"/>
      <c r="AE25" s="497"/>
      <c r="AF25" s="497"/>
      <c r="AG25" s="498"/>
      <c r="AH25" s="518" t="s">
        <v>127</v>
      </c>
      <c r="AI25" s="519"/>
      <c r="AJ25" s="519"/>
      <c r="AK25" s="519"/>
      <c r="AL25" s="561"/>
      <c r="AM25" s="518" t="s">
        <v>127</v>
      </c>
      <c r="AN25" s="519"/>
      <c r="AO25" s="519"/>
      <c r="AP25" s="519"/>
      <c r="AQ25" s="519"/>
      <c r="AR25" s="561"/>
      <c r="AS25" s="518" t="s">
        <v>127</v>
      </c>
      <c r="AT25" s="519"/>
      <c r="AU25" s="519"/>
      <c r="AV25" s="519"/>
      <c r="AW25" s="519"/>
      <c r="AX25" s="520"/>
      <c r="AY25" s="427" t="s">
        <v>173</v>
      </c>
      <c r="AZ25" s="428"/>
      <c r="BA25" s="428"/>
      <c r="BB25" s="428"/>
      <c r="BC25" s="428"/>
      <c r="BD25" s="428"/>
      <c r="BE25" s="428"/>
      <c r="BF25" s="428"/>
      <c r="BG25" s="428"/>
      <c r="BH25" s="428"/>
      <c r="BI25" s="428"/>
      <c r="BJ25" s="428"/>
      <c r="BK25" s="428"/>
      <c r="BL25" s="428"/>
      <c r="BM25" s="429"/>
      <c r="BN25" s="430">
        <v>815878</v>
      </c>
      <c r="BO25" s="431"/>
      <c r="BP25" s="431"/>
      <c r="BQ25" s="431"/>
      <c r="BR25" s="431"/>
      <c r="BS25" s="431"/>
      <c r="BT25" s="431"/>
      <c r="BU25" s="432"/>
      <c r="BV25" s="430">
        <v>1076728</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2">
      <c r="A26" s="187"/>
      <c r="B26" s="607"/>
      <c r="C26" s="608"/>
      <c r="D26" s="609"/>
      <c r="E26" s="517" t="s">
        <v>174</v>
      </c>
      <c r="F26" s="497"/>
      <c r="G26" s="497"/>
      <c r="H26" s="497"/>
      <c r="I26" s="497"/>
      <c r="J26" s="497"/>
      <c r="K26" s="498"/>
      <c r="L26" s="518">
        <v>1</v>
      </c>
      <c r="M26" s="519"/>
      <c r="N26" s="519"/>
      <c r="O26" s="519"/>
      <c r="P26" s="561"/>
      <c r="Q26" s="518">
        <v>5196</v>
      </c>
      <c r="R26" s="519"/>
      <c r="S26" s="519"/>
      <c r="T26" s="519"/>
      <c r="U26" s="519"/>
      <c r="V26" s="561"/>
      <c r="W26" s="620"/>
      <c r="X26" s="608"/>
      <c r="Y26" s="609"/>
      <c r="Z26" s="517" t="s">
        <v>175</v>
      </c>
      <c r="AA26" s="630"/>
      <c r="AB26" s="630"/>
      <c r="AC26" s="630"/>
      <c r="AD26" s="630"/>
      <c r="AE26" s="630"/>
      <c r="AF26" s="630"/>
      <c r="AG26" s="631"/>
      <c r="AH26" s="518" t="s">
        <v>127</v>
      </c>
      <c r="AI26" s="519"/>
      <c r="AJ26" s="519"/>
      <c r="AK26" s="519"/>
      <c r="AL26" s="561"/>
      <c r="AM26" s="518" t="s">
        <v>127</v>
      </c>
      <c r="AN26" s="519"/>
      <c r="AO26" s="519"/>
      <c r="AP26" s="519"/>
      <c r="AQ26" s="519"/>
      <c r="AR26" s="561"/>
      <c r="AS26" s="518" t="s">
        <v>127</v>
      </c>
      <c r="AT26" s="519"/>
      <c r="AU26" s="519"/>
      <c r="AV26" s="519"/>
      <c r="AW26" s="519"/>
      <c r="AX26" s="520"/>
      <c r="AY26" s="470" t="s">
        <v>176</v>
      </c>
      <c r="AZ26" s="471"/>
      <c r="BA26" s="471"/>
      <c r="BB26" s="471"/>
      <c r="BC26" s="471"/>
      <c r="BD26" s="471"/>
      <c r="BE26" s="471"/>
      <c r="BF26" s="471"/>
      <c r="BG26" s="471"/>
      <c r="BH26" s="471"/>
      <c r="BI26" s="471"/>
      <c r="BJ26" s="471"/>
      <c r="BK26" s="471"/>
      <c r="BL26" s="471"/>
      <c r="BM26" s="472"/>
      <c r="BN26" s="467" t="s">
        <v>127</v>
      </c>
      <c r="BO26" s="468"/>
      <c r="BP26" s="468"/>
      <c r="BQ26" s="468"/>
      <c r="BR26" s="468"/>
      <c r="BS26" s="468"/>
      <c r="BT26" s="468"/>
      <c r="BU26" s="469"/>
      <c r="BV26" s="467" t="s">
        <v>127</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5">
      <c r="A27" s="187"/>
      <c r="B27" s="607"/>
      <c r="C27" s="608"/>
      <c r="D27" s="609"/>
      <c r="E27" s="517" t="s">
        <v>177</v>
      </c>
      <c r="F27" s="497"/>
      <c r="G27" s="497"/>
      <c r="H27" s="497"/>
      <c r="I27" s="497"/>
      <c r="J27" s="497"/>
      <c r="K27" s="498"/>
      <c r="L27" s="518">
        <v>1</v>
      </c>
      <c r="M27" s="519"/>
      <c r="N27" s="519"/>
      <c r="O27" s="519"/>
      <c r="P27" s="561"/>
      <c r="Q27" s="518">
        <v>2950</v>
      </c>
      <c r="R27" s="519"/>
      <c r="S27" s="519"/>
      <c r="T27" s="519"/>
      <c r="U27" s="519"/>
      <c r="V27" s="561"/>
      <c r="W27" s="620"/>
      <c r="X27" s="608"/>
      <c r="Y27" s="609"/>
      <c r="Z27" s="517" t="s">
        <v>178</v>
      </c>
      <c r="AA27" s="497"/>
      <c r="AB27" s="497"/>
      <c r="AC27" s="497"/>
      <c r="AD27" s="497"/>
      <c r="AE27" s="497"/>
      <c r="AF27" s="497"/>
      <c r="AG27" s="498"/>
      <c r="AH27" s="518">
        <v>1</v>
      </c>
      <c r="AI27" s="519"/>
      <c r="AJ27" s="519"/>
      <c r="AK27" s="519"/>
      <c r="AL27" s="561"/>
      <c r="AM27" s="518" t="s">
        <v>179</v>
      </c>
      <c r="AN27" s="519"/>
      <c r="AO27" s="519"/>
      <c r="AP27" s="519"/>
      <c r="AQ27" s="519"/>
      <c r="AR27" s="561"/>
      <c r="AS27" s="518" t="s">
        <v>180</v>
      </c>
      <c r="AT27" s="519"/>
      <c r="AU27" s="519"/>
      <c r="AV27" s="519"/>
      <c r="AW27" s="519"/>
      <c r="AX27" s="520"/>
      <c r="AY27" s="562" t="s">
        <v>181</v>
      </c>
      <c r="AZ27" s="563"/>
      <c r="BA27" s="563"/>
      <c r="BB27" s="563"/>
      <c r="BC27" s="563"/>
      <c r="BD27" s="563"/>
      <c r="BE27" s="563"/>
      <c r="BF27" s="563"/>
      <c r="BG27" s="563"/>
      <c r="BH27" s="563"/>
      <c r="BI27" s="563"/>
      <c r="BJ27" s="563"/>
      <c r="BK27" s="563"/>
      <c r="BL27" s="563"/>
      <c r="BM27" s="564"/>
      <c r="BN27" s="643">
        <v>351000</v>
      </c>
      <c r="BO27" s="644"/>
      <c r="BP27" s="644"/>
      <c r="BQ27" s="644"/>
      <c r="BR27" s="644"/>
      <c r="BS27" s="644"/>
      <c r="BT27" s="644"/>
      <c r="BU27" s="645"/>
      <c r="BV27" s="643">
        <v>351000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2">
      <c r="A28" s="187"/>
      <c r="B28" s="607"/>
      <c r="C28" s="608"/>
      <c r="D28" s="609"/>
      <c r="E28" s="517" t="s">
        <v>182</v>
      </c>
      <c r="F28" s="497"/>
      <c r="G28" s="497"/>
      <c r="H28" s="497"/>
      <c r="I28" s="497"/>
      <c r="J28" s="497"/>
      <c r="K28" s="498"/>
      <c r="L28" s="518">
        <v>1</v>
      </c>
      <c r="M28" s="519"/>
      <c r="N28" s="519"/>
      <c r="O28" s="519"/>
      <c r="P28" s="561"/>
      <c r="Q28" s="518">
        <v>2180</v>
      </c>
      <c r="R28" s="519"/>
      <c r="S28" s="519"/>
      <c r="T28" s="519"/>
      <c r="U28" s="519"/>
      <c r="V28" s="561"/>
      <c r="W28" s="620"/>
      <c r="X28" s="608"/>
      <c r="Y28" s="609"/>
      <c r="Z28" s="517" t="s">
        <v>183</v>
      </c>
      <c r="AA28" s="497"/>
      <c r="AB28" s="497"/>
      <c r="AC28" s="497"/>
      <c r="AD28" s="497"/>
      <c r="AE28" s="497"/>
      <c r="AF28" s="497"/>
      <c r="AG28" s="498"/>
      <c r="AH28" s="518" t="s">
        <v>127</v>
      </c>
      <c r="AI28" s="519"/>
      <c r="AJ28" s="519"/>
      <c r="AK28" s="519"/>
      <c r="AL28" s="561"/>
      <c r="AM28" s="518" t="s">
        <v>127</v>
      </c>
      <c r="AN28" s="519"/>
      <c r="AO28" s="519"/>
      <c r="AP28" s="519"/>
      <c r="AQ28" s="519"/>
      <c r="AR28" s="561"/>
      <c r="AS28" s="518" t="s">
        <v>127</v>
      </c>
      <c r="AT28" s="519"/>
      <c r="AU28" s="519"/>
      <c r="AV28" s="519"/>
      <c r="AW28" s="519"/>
      <c r="AX28" s="520"/>
      <c r="AY28" s="646" t="s">
        <v>184</v>
      </c>
      <c r="AZ28" s="647"/>
      <c r="BA28" s="647"/>
      <c r="BB28" s="648"/>
      <c r="BC28" s="427" t="s">
        <v>48</v>
      </c>
      <c r="BD28" s="428"/>
      <c r="BE28" s="428"/>
      <c r="BF28" s="428"/>
      <c r="BG28" s="428"/>
      <c r="BH28" s="428"/>
      <c r="BI28" s="428"/>
      <c r="BJ28" s="428"/>
      <c r="BK28" s="428"/>
      <c r="BL28" s="428"/>
      <c r="BM28" s="429"/>
      <c r="BN28" s="430">
        <v>826324</v>
      </c>
      <c r="BO28" s="431"/>
      <c r="BP28" s="431"/>
      <c r="BQ28" s="431"/>
      <c r="BR28" s="431"/>
      <c r="BS28" s="431"/>
      <c r="BT28" s="431"/>
      <c r="BU28" s="432"/>
      <c r="BV28" s="430">
        <v>1074104</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2">
      <c r="A29" s="187"/>
      <c r="B29" s="607"/>
      <c r="C29" s="608"/>
      <c r="D29" s="609"/>
      <c r="E29" s="517" t="s">
        <v>185</v>
      </c>
      <c r="F29" s="497"/>
      <c r="G29" s="497"/>
      <c r="H29" s="497"/>
      <c r="I29" s="497"/>
      <c r="J29" s="497"/>
      <c r="K29" s="498"/>
      <c r="L29" s="518">
        <v>8</v>
      </c>
      <c r="M29" s="519"/>
      <c r="N29" s="519"/>
      <c r="O29" s="519"/>
      <c r="P29" s="561"/>
      <c r="Q29" s="518">
        <v>2020</v>
      </c>
      <c r="R29" s="519"/>
      <c r="S29" s="519"/>
      <c r="T29" s="519"/>
      <c r="U29" s="519"/>
      <c r="V29" s="561"/>
      <c r="W29" s="621"/>
      <c r="X29" s="622"/>
      <c r="Y29" s="623"/>
      <c r="Z29" s="517" t="s">
        <v>186</v>
      </c>
      <c r="AA29" s="497"/>
      <c r="AB29" s="497"/>
      <c r="AC29" s="497"/>
      <c r="AD29" s="497"/>
      <c r="AE29" s="497"/>
      <c r="AF29" s="497"/>
      <c r="AG29" s="498"/>
      <c r="AH29" s="518">
        <v>106</v>
      </c>
      <c r="AI29" s="519"/>
      <c r="AJ29" s="519"/>
      <c r="AK29" s="519"/>
      <c r="AL29" s="561"/>
      <c r="AM29" s="518">
        <v>315238</v>
      </c>
      <c r="AN29" s="519"/>
      <c r="AO29" s="519"/>
      <c r="AP29" s="519"/>
      <c r="AQ29" s="519"/>
      <c r="AR29" s="561"/>
      <c r="AS29" s="518">
        <v>2974</v>
      </c>
      <c r="AT29" s="519"/>
      <c r="AU29" s="519"/>
      <c r="AV29" s="519"/>
      <c r="AW29" s="519"/>
      <c r="AX29" s="520"/>
      <c r="AY29" s="649"/>
      <c r="AZ29" s="650"/>
      <c r="BA29" s="650"/>
      <c r="BB29" s="651"/>
      <c r="BC29" s="501" t="s">
        <v>187</v>
      </c>
      <c r="BD29" s="502"/>
      <c r="BE29" s="502"/>
      <c r="BF29" s="502"/>
      <c r="BG29" s="502"/>
      <c r="BH29" s="502"/>
      <c r="BI29" s="502"/>
      <c r="BJ29" s="502"/>
      <c r="BK29" s="502"/>
      <c r="BL29" s="502"/>
      <c r="BM29" s="503"/>
      <c r="BN29" s="467">
        <v>2357</v>
      </c>
      <c r="BO29" s="468"/>
      <c r="BP29" s="468"/>
      <c r="BQ29" s="468"/>
      <c r="BR29" s="468"/>
      <c r="BS29" s="468"/>
      <c r="BT29" s="468"/>
      <c r="BU29" s="469"/>
      <c r="BV29" s="467">
        <v>2357</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5">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188</v>
      </c>
      <c r="X30" s="628"/>
      <c r="Y30" s="628"/>
      <c r="Z30" s="628"/>
      <c r="AA30" s="628"/>
      <c r="AB30" s="628"/>
      <c r="AC30" s="628"/>
      <c r="AD30" s="628"/>
      <c r="AE30" s="628"/>
      <c r="AF30" s="628"/>
      <c r="AG30" s="629"/>
      <c r="AH30" s="586">
        <v>98.1</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1084874</v>
      </c>
      <c r="BO30" s="644"/>
      <c r="BP30" s="644"/>
      <c r="BQ30" s="644"/>
      <c r="BR30" s="644"/>
      <c r="BS30" s="644"/>
      <c r="BT30" s="644"/>
      <c r="BU30" s="645"/>
      <c r="BV30" s="643">
        <v>1026920</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1" t="s">
        <v>195</v>
      </c>
      <c r="D33" s="491"/>
      <c r="E33" s="456" t="s">
        <v>196</v>
      </c>
      <c r="F33" s="456"/>
      <c r="G33" s="456"/>
      <c r="H33" s="456"/>
      <c r="I33" s="456"/>
      <c r="J33" s="456"/>
      <c r="K33" s="456"/>
      <c r="L33" s="456"/>
      <c r="M33" s="456"/>
      <c r="N33" s="456"/>
      <c r="O33" s="456"/>
      <c r="P33" s="456"/>
      <c r="Q33" s="456"/>
      <c r="R33" s="456"/>
      <c r="S33" s="456"/>
      <c r="T33" s="216"/>
      <c r="U33" s="491" t="s">
        <v>195</v>
      </c>
      <c r="V33" s="491"/>
      <c r="W33" s="456" t="s">
        <v>196</v>
      </c>
      <c r="X33" s="456"/>
      <c r="Y33" s="456"/>
      <c r="Z33" s="456"/>
      <c r="AA33" s="456"/>
      <c r="AB33" s="456"/>
      <c r="AC33" s="456"/>
      <c r="AD33" s="456"/>
      <c r="AE33" s="456"/>
      <c r="AF33" s="456"/>
      <c r="AG33" s="456"/>
      <c r="AH33" s="456"/>
      <c r="AI33" s="456"/>
      <c r="AJ33" s="456"/>
      <c r="AK33" s="456"/>
      <c r="AL33" s="216"/>
      <c r="AM33" s="491" t="s">
        <v>195</v>
      </c>
      <c r="AN33" s="491"/>
      <c r="AO33" s="456" t="s">
        <v>196</v>
      </c>
      <c r="AP33" s="456"/>
      <c r="AQ33" s="456"/>
      <c r="AR33" s="456"/>
      <c r="AS33" s="456"/>
      <c r="AT33" s="456"/>
      <c r="AU33" s="456"/>
      <c r="AV33" s="456"/>
      <c r="AW33" s="456"/>
      <c r="AX33" s="456"/>
      <c r="AY33" s="456"/>
      <c r="AZ33" s="456"/>
      <c r="BA33" s="456"/>
      <c r="BB33" s="456"/>
      <c r="BC33" s="456"/>
      <c r="BD33" s="217"/>
      <c r="BE33" s="456" t="s">
        <v>197</v>
      </c>
      <c r="BF33" s="456"/>
      <c r="BG33" s="456" t="s">
        <v>198</v>
      </c>
      <c r="BH33" s="456"/>
      <c r="BI33" s="456"/>
      <c r="BJ33" s="456"/>
      <c r="BK33" s="456"/>
      <c r="BL33" s="456"/>
      <c r="BM33" s="456"/>
      <c r="BN33" s="456"/>
      <c r="BO33" s="456"/>
      <c r="BP33" s="456"/>
      <c r="BQ33" s="456"/>
      <c r="BR33" s="456"/>
      <c r="BS33" s="456"/>
      <c r="BT33" s="456"/>
      <c r="BU33" s="456"/>
      <c r="BV33" s="217"/>
      <c r="BW33" s="491" t="s">
        <v>197</v>
      </c>
      <c r="BX33" s="491"/>
      <c r="BY33" s="456" t="s">
        <v>199</v>
      </c>
      <c r="BZ33" s="456"/>
      <c r="CA33" s="456"/>
      <c r="CB33" s="456"/>
      <c r="CC33" s="456"/>
      <c r="CD33" s="456"/>
      <c r="CE33" s="456"/>
      <c r="CF33" s="456"/>
      <c r="CG33" s="456"/>
      <c r="CH33" s="456"/>
      <c r="CI33" s="456"/>
      <c r="CJ33" s="456"/>
      <c r="CK33" s="456"/>
      <c r="CL33" s="456"/>
      <c r="CM33" s="456"/>
      <c r="CN33" s="216"/>
      <c r="CO33" s="491" t="s">
        <v>195</v>
      </c>
      <c r="CP33" s="491"/>
      <c r="CQ33" s="456" t="s">
        <v>200</v>
      </c>
      <c r="CR33" s="456"/>
      <c r="CS33" s="456"/>
      <c r="CT33" s="456"/>
      <c r="CU33" s="456"/>
      <c r="CV33" s="456"/>
      <c r="CW33" s="456"/>
      <c r="CX33" s="456"/>
      <c r="CY33" s="456"/>
      <c r="CZ33" s="456"/>
      <c r="DA33" s="456"/>
      <c r="DB33" s="456"/>
      <c r="DC33" s="456"/>
      <c r="DD33" s="456"/>
      <c r="DE33" s="456"/>
      <c r="DF33" s="216"/>
      <c r="DG33" s="655" t="s">
        <v>201</v>
      </c>
      <c r="DH33" s="655"/>
      <c r="DI33" s="218"/>
      <c r="DJ33" s="186"/>
      <c r="DK33" s="186"/>
      <c r="DL33" s="186"/>
      <c r="DM33" s="186"/>
      <c r="DN33" s="186"/>
      <c r="DO33" s="186"/>
    </row>
    <row r="34" spans="1:119" ht="32.25" customHeight="1" x14ac:dyDescent="0.2">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高原町国民健康保険特別会計</v>
      </c>
      <c r="X34" s="657"/>
      <c r="Y34" s="657"/>
      <c r="Z34" s="657"/>
      <c r="AA34" s="657"/>
      <c r="AB34" s="657"/>
      <c r="AC34" s="657"/>
      <c r="AD34" s="657"/>
      <c r="AE34" s="657"/>
      <c r="AF34" s="657"/>
      <c r="AG34" s="657"/>
      <c r="AH34" s="657"/>
      <c r="AI34" s="657"/>
      <c r="AJ34" s="657"/>
      <c r="AK34" s="657"/>
      <c r="AL34" s="214"/>
      <c r="AM34" s="656">
        <f>IF(AO34="","",MAX(C34:D43,U34:V43)+1)</f>
        <v>7</v>
      </c>
      <c r="AN34" s="656"/>
      <c r="AO34" s="657" t="str">
        <f>IF('各会計、関係団体の財政状況及び健全化判断比率'!B32="","",'各会計、関係団体の財政状況及び健全化判断比率'!B32)</f>
        <v>高原町水道事業会計</v>
      </c>
      <c r="AP34" s="657"/>
      <c r="AQ34" s="657"/>
      <c r="AR34" s="657"/>
      <c r="AS34" s="657"/>
      <c r="AT34" s="657"/>
      <c r="AU34" s="657"/>
      <c r="AV34" s="657"/>
      <c r="AW34" s="657"/>
      <c r="AX34" s="657"/>
      <c r="AY34" s="657"/>
      <c r="AZ34" s="657"/>
      <c r="BA34" s="657"/>
      <c r="BB34" s="657"/>
      <c r="BC34" s="657"/>
      <c r="BD34" s="214"/>
      <c r="BE34" s="656">
        <f>IF(BG34="","",MAX(C34:D43,U34:V43,AM34:AN43)+1)</f>
        <v>10</v>
      </c>
      <c r="BF34" s="656"/>
      <c r="BG34" s="657" t="str">
        <f>IF('各会計、関係団体の財政状況及び健全化判断比率'!B35="","",'各会計、関係団体の財政状況及び健全化判断比率'!B35)</f>
        <v>高原町農業集落排水事業特別会計</v>
      </c>
      <c r="BH34" s="657"/>
      <c r="BI34" s="657"/>
      <c r="BJ34" s="657"/>
      <c r="BK34" s="657"/>
      <c r="BL34" s="657"/>
      <c r="BM34" s="657"/>
      <c r="BN34" s="657"/>
      <c r="BO34" s="657"/>
      <c r="BP34" s="657"/>
      <c r="BQ34" s="657"/>
      <c r="BR34" s="657"/>
      <c r="BS34" s="657"/>
      <c r="BT34" s="657"/>
      <c r="BU34" s="657"/>
      <c r="BV34" s="214"/>
      <c r="BW34" s="656">
        <f>IF(BY34="","",MAX(C34:D43,U34:V43,AM34:AN43,BE34:BF43)+1)</f>
        <v>11</v>
      </c>
      <c r="BX34" s="656"/>
      <c r="BY34" s="657" t="str">
        <f>IF('各会計、関係団体の財政状況及び健全化判断比率'!B68="","",'各会計、関係団体の財政状況及び健全化判断比率'!B68)</f>
        <v>西諸広域行政事務j組合</v>
      </c>
      <c r="BZ34" s="657"/>
      <c r="CA34" s="657"/>
      <c r="CB34" s="657"/>
      <c r="CC34" s="657"/>
      <c r="CD34" s="657"/>
      <c r="CE34" s="657"/>
      <c r="CF34" s="657"/>
      <c r="CG34" s="657"/>
      <c r="CH34" s="657"/>
      <c r="CI34" s="657"/>
      <c r="CJ34" s="657"/>
      <c r="CK34" s="657"/>
      <c r="CL34" s="657"/>
      <c r="CM34" s="657"/>
      <c r="CN34" s="214"/>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2">
      <c r="A35" s="187"/>
      <c r="B35" s="213"/>
      <c r="C35" s="656">
        <f>IF(E35="","",C34+1)</f>
        <v>2</v>
      </c>
      <c r="D35" s="656"/>
      <c r="E35" s="657" t="str">
        <f>IF('各会計、関係団体の財政状況及び健全化判断比率'!B8="","",'各会計、関係団体の財政状況及び健全化判断比率'!B8)</f>
        <v>高原町住宅新築資金等貸付事業特別会計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高原町介護保険事業特別会計（介護保険事業勘定）</v>
      </c>
      <c r="X35" s="657"/>
      <c r="Y35" s="657"/>
      <c r="Z35" s="657"/>
      <c r="AA35" s="657"/>
      <c r="AB35" s="657"/>
      <c r="AC35" s="657"/>
      <c r="AD35" s="657"/>
      <c r="AE35" s="657"/>
      <c r="AF35" s="657"/>
      <c r="AG35" s="657"/>
      <c r="AH35" s="657"/>
      <c r="AI35" s="657"/>
      <c r="AJ35" s="657"/>
      <c r="AK35" s="657"/>
      <c r="AL35" s="214"/>
      <c r="AM35" s="656">
        <f t="shared" ref="AM35:AM43" si="0">IF(AO35="","",AM34+1)</f>
        <v>8</v>
      </c>
      <c r="AN35" s="656"/>
      <c r="AO35" s="657" t="str">
        <f>IF('各会計、関係団体の財政状況及び健全化判断比率'!B33="","",'各会計、関係団体の財政状況及び健全化判断比率'!B33)</f>
        <v>高原町工業用水道事業会計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12</v>
      </c>
      <c r="BX35" s="656"/>
      <c r="BY35" s="657" t="str">
        <f>IF('各会計、関係団体の財政状況及び健全化判断比率'!B69="","",'各会計、関係団体の財政状況及び健全化判断比率'!B69)</f>
        <v>霧島美化センター事務組合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2">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高原町介護保険事業特別会計（介護サービス勘定）</v>
      </c>
      <c r="X36" s="657"/>
      <c r="Y36" s="657"/>
      <c r="Z36" s="657"/>
      <c r="AA36" s="657"/>
      <c r="AB36" s="657"/>
      <c r="AC36" s="657"/>
      <c r="AD36" s="657"/>
      <c r="AE36" s="657"/>
      <c r="AF36" s="657"/>
      <c r="AG36" s="657"/>
      <c r="AH36" s="657"/>
      <c r="AI36" s="657"/>
      <c r="AJ36" s="657"/>
      <c r="AK36" s="657"/>
      <c r="AL36" s="214"/>
      <c r="AM36" s="656">
        <f t="shared" si="0"/>
        <v>9</v>
      </c>
      <c r="AN36" s="656"/>
      <c r="AO36" s="657" t="str">
        <f>IF('各会計、関係団体の財政状況及び健全化判断比率'!B34="","",'各会計、関係団体の財政状況及び健全化判断比率'!B34)</f>
        <v>高原町病院事業会計</v>
      </c>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13</v>
      </c>
      <c r="BX36" s="656"/>
      <c r="BY36" s="657" t="str">
        <f>IF('各会計、関係団体の財政状況及び健全化判断比率'!B70="","",'各会計、関係団体の財政状況及び健全化判断比率'!B70)</f>
        <v>宮崎県市町村総合事務組合（一般会計）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2">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6</v>
      </c>
      <c r="V37" s="656"/>
      <c r="W37" s="657" t="str">
        <f>IF('各会計、関係団体の財政状況及び健全化判断比率'!B31="","",'各会計、関係団体の財政状況及び健全化判断比率'!B31)</f>
        <v>高原町後期高齢者医療特別会計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14</v>
      </c>
      <c r="BX37" s="656"/>
      <c r="BY37" s="657" t="str">
        <f>IF('各会計、関係団体の財政状況及び健全化判断比率'!B71="","",'各会計、関係団体の財政状況及び健全化判断比率'!B71)</f>
        <v>宮崎県市町村総合事務組合（市町村交通災害共済事業特別会計）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2">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15</v>
      </c>
      <c r="BX38" s="656"/>
      <c r="BY38" s="657" t="str">
        <f>IF('各会計、関係団体の財政状況及び健全化判断比率'!B72="","",'各会計、関係団体の財政状況及び健全化判断比率'!B72)</f>
        <v>宮崎県自治会館管理組合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2">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16</v>
      </c>
      <c r="BX39" s="656"/>
      <c r="BY39" s="657" t="str">
        <f>IF('各会計、関係団体の財政状況及び健全化判断比率'!B73="","",'各会計、関係団体の財政状況及び健全化判断比率'!B73)</f>
        <v>宮崎県後期高齢者医療広域連合（一般会計）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2">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17</v>
      </c>
      <c r="BX40" s="656"/>
      <c r="BY40" s="657" t="str">
        <f>IF('各会計、関係団体の財政状況及び健全化判断比率'!B74="","",'各会計、関係団体の財政状況及び健全化判断比率'!B74)</f>
        <v>宮崎県後期高齢者医療広域連合（後期高齢者医療特別会計）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2">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2">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2">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206</v>
      </c>
    </row>
    <row r="50" spans="5:5" x14ac:dyDescent="0.2">
      <c r="E50" s="188" t="s">
        <v>207</v>
      </c>
    </row>
    <row r="51" spans="5:5" x14ac:dyDescent="0.2">
      <c r="E51" s="188" t="s">
        <v>208</v>
      </c>
    </row>
    <row r="52" spans="5:5" x14ac:dyDescent="0.2">
      <c r="E52" s="188" t="s">
        <v>209</v>
      </c>
    </row>
    <row r="53" spans="5:5" x14ac:dyDescent="0.2"/>
    <row r="54" spans="5:5" x14ac:dyDescent="0.2"/>
    <row r="55" spans="5:5" x14ac:dyDescent="0.2"/>
    <row r="56" spans="5:5" x14ac:dyDescent="0.2"/>
  </sheetData>
  <sheetProtection algorithmName="SHA-512" hashValue="w3fPkOj+lfupL8jX/3g/HxlsrnulhMVScnupp8CQcOPXVWqSQunOQ09R69x4e9D6ZFFd0xawABLW17t/gJRMtw==" saltValue="9lu6nTYS/zqYiJmXcIfhp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2">
      <c r="A34" s="22"/>
      <c r="B34" s="31"/>
      <c r="C34" s="1248" t="s">
        <v>579</v>
      </c>
      <c r="D34" s="1248"/>
      <c r="E34" s="1249"/>
      <c r="F34" s="32">
        <v>5.22</v>
      </c>
      <c r="G34" s="33">
        <v>5.62</v>
      </c>
      <c r="H34" s="33">
        <v>5.95</v>
      </c>
      <c r="I34" s="33">
        <v>6.87</v>
      </c>
      <c r="J34" s="34">
        <v>7.03</v>
      </c>
      <c r="K34" s="22"/>
      <c r="L34" s="22"/>
      <c r="M34" s="22"/>
      <c r="N34" s="22"/>
      <c r="O34" s="22"/>
      <c r="P34" s="22"/>
    </row>
    <row r="35" spans="1:16" ht="39" customHeight="1" x14ac:dyDescent="0.2">
      <c r="A35" s="22"/>
      <c r="B35" s="35"/>
      <c r="C35" s="1242" t="s">
        <v>580</v>
      </c>
      <c r="D35" s="1243"/>
      <c r="E35" s="1244"/>
      <c r="F35" s="36">
        <v>2.36</v>
      </c>
      <c r="G35" s="37">
        <v>2.92</v>
      </c>
      <c r="H35" s="37">
        <v>2.97</v>
      </c>
      <c r="I35" s="37">
        <v>2.37</v>
      </c>
      <c r="J35" s="38">
        <v>2.69</v>
      </c>
      <c r="K35" s="22"/>
      <c r="L35" s="22"/>
      <c r="M35" s="22"/>
      <c r="N35" s="22"/>
      <c r="O35" s="22"/>
      <c r="P35" s="22"/>
    </row>
    <row r="36" spans="1:16" ht="39" customHeight="1" x14ac:dyDescent="0.2">
      <c r="A36" s="22"/>
      <c r="B36" s="35"/>
      <c r="C36" s="1242" t="s">
        <v>581</v>
      </c>
      <c r="D36" s="1243"/>
      <c r="E36" s="1244"/>
      <c r="F36" s="36">
        <v>1.19</v>
      </c>
      <c r="G36" s="37">
        <v>1.4</v>
      </c>
      <c r="H36" s="37" t="s">
        <v>582</v>
      </c>
      <c r="I36" s="37">
        <v>0.34</v>
      </c>
      <c r="J36" s="38">
        <v>1.45</v>
      </c>
      <c r="K36" s="22"/>
      <c r="L36" s="22"/>
      <c r="M36" s="22"/>
      <c r="N36" s="22"/>
      <c r="O36" s="22"/>
      <c r="P36" s="22"/>
    </row>
    <row r="37" spans="1:16" ht="39" customHeight="1" x14ac:dyDescent="0.2">
      <c r="A37" s="22"/>
      <c r="B37" s="35"/>
      <c r="C37" s="1242" t="s">
        <v>583</v>
      </c>
      <c r="D37" s="1243"/>
      <c r="E37" s="1244"/>
      <c r="F37" s="36">
        <v>0.85</v>
      </c>
      <c r="G37" s="37">
        <v>1.6</v>
      </c>
      <c r="H37" s="37">
        <v>1.52</v>
      </c>
      <c r="I37" s="37">
        <v>1.22</v>
      </c>
      <c r="J37" s="38">
        <v>1.18</v>
      </c>
      <c r="K37" s="22"/>
      <c r="L37" s="22"/>
      <c r="M37" s="22"/>
      <c r="N37" s="22"/>
      <c r="O37" s="22"/>
      <c r="P37" s="22"/>
    </row>
    <row r="38" spans="1:16" ht="39" customHeight="1" x14ac:dyDescent="0.2">
      <c r="A38" s="22"/>
      <c r="B38" s="35"/>
      <c r="C38" s="1242" t="s">
        <v>584</v>
      </c>
      <c r="D38" s="1243"/>
      <c r="E38" s="1244"/>
      <c r="F38" s="36">
        <v>3.6</v>
      </c>
      <c r="G38" s="37">
        <v>1.48</v>
      </c>
      <c r="H38" s="37">
        <v>2.44</v>
      </c>
      <c r="I38" s="37">
        <v>0.65</v>
      </c>
      <c r="J38" s="38">
        <v>0.26</v>
      </c>
      <c r="K38" s="22"/>
      <c r="L38" s="22"/>
      <c r="M38" s="22"/>
      <c r="N38" s="22"/>
      <c r="O38" s="22"/>
      <c r="P38" s="22"/>
    </row>
    <row r="39" spans="1:16" ht="39" customHeight="1" x14ac:dyDescent="0.2">
      <c r="A39" s="22"/>
      <c r="B39" s="35"/>
      <c r="C39" s="1242" t="s">
        <v>585</v>
      </c>
      <c r="D39" s="1243"/>
      <c r="E39" s="1244"/>
      <c r="F39" s="36">
        <v>0.11</v>
      </c>
      <c r="G39" s="37">
        <v>0.13</v>
      </c>
      <c r="H39" s="37">
        <v>0.17</v>
      </c>
      <c r="I39" s="37">
        <v>0.14000000000000001</v>
      </c>
      <c r="J39" s="38">
        <v>0.2</v>
      </c>
      <c r="K39" s="22"/>
      <c r="L39" s="22"/>
      <c r="M39" s="22"/>
      <c r="N39" s="22"/>
      <c r="O39" s="22"/>
      <c r="P39" s="22"/>
    </row>
    <row r="40" spans="1:16" ht="39" customHeight="1" x14ac:dyDescent="0.2">
      <c r="A40" s="22"/>
      <c r="B40" s="35"/>
      <c r="C40" s="1242" t="s">
        <v>586</v>
      </c>
      <c r="D40" s="1243"/>
      <c r="E40" s="1244"/>
      <c r="F40" s="36">
        <v>0.03</v>
      </c>
      <c r="G40" s="37">
        <v>0.03</v>
      </c>
      <c r="H40" s="37">
        <v>0.06</v>
      </c>
      <c r="I40" s="37">
        <v>0.09</v>
      </c>
      <c r="J40" s="38">
        <v>0.12</v>
      </c>
      <c r="K40" s="22"/>
      <c r="L40" s="22"/>
      <c r="M40" s="22"/>
      <c r="N40" s="22"/>
      <c r="O40" s="22"/>
      <c r="P40" s="22"/>
    </row>
    <row r="41" spans="1:16" ht="39" customHeight="1" x14ac:dyDescent="0.2">
      <c r="A41" s="22"/>
      <c r="B41" s="35"/>
      <c r="C41" s="1242" t="s">
        <v>587</v>
      </c>
      <c r="D41" s="1243"/>
      <c r="E41" s="1244"/>
      <c r="F41" s="36">
        <v>0.01</v>
      </c>
      <c r="G41" s="37">
        <v>0.01</v>
      </c>
      <c r="H41" s="37">
        <v>0</v>
      </c>
      <c r="I41" s="37">
        <v>0.01</v>
      </c>
      <c r="J41" s="38">
        <v>0.05</v>
      </c>
      <c r="K41" s="22"/>
      <c r="L41" s="22"/>
      <c r="M41" s="22"/>
      <c r="N41" s="22"/>
      <c r="O41" s="22"/>
      <c r="P41" s="22"/>
    </row>
    <row r="42" spans="1:16" ht="39" customHeight="1" x14ac:dyDescent="0.2">
      <c r="A42" s="22"/>
      <c r="B42" s="39"/>
      <c r="C42" s="1242" t="s">
        <v>588</v>
      </c>
      <c r="D42" s="1243"/>
      <c r="E42" s="1244"/>
      <c r="F42" s="36" t="s">
        <v>528</v>
      </c>
      <c r="G42" s="37" t="s">
        <v>528</v>
      </c>
      <c r="H42" s="37" t="s">
        <v>528</v>
      </c>
      <c r="I42" s="37" t="s">
        <v>528</v>
      </c>
      <c r="J42" s="38" t="s">
        <v>528</v>
      </c>
      <c r="K42" s="22"/>
      <c r="L42" s="22"/>
      <c r="M42" s="22"/>
      <c r="N42" s="22"/>
      <c r="O42" s="22"/>
      <c r="P42" s="22"/>
    </row>
    <row r="43" spans="1:16" ht="39" customHeight="1" thickBot="1" x14ac:dyDescent="0.25">
      <c r="A43" s="22"/>
      <c r="B43" s="40"/>
      <c r="C43" s="1245" t="s">
        <v>589</v>
      </c>
      <c r="D43" s="1246"/>
      <c r="E43" s="1247"/>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1etUxyVsItCp1xHDD+pp4m+yLm7vjga5lgnzWrPK8XnqH+9oZRZRMX0ER8DQcVJQSCmvhuLFu8P6np+MnHG2lA==" saltValue="xNSp/m75ojTHl2PY9bNE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2">
      <c r="A45" s="48"/>
      <c r="B45" s="1250" t="s">
        <v>11</v>
      </c>
      <c r="C45" s="1251"/>
      <c r="D45" s="58"/>
      <c r="E45" s="1256" t="s">
        <v>12</v>
      </c>
      <c r="F45" s="1256"/>
      <c r="G45" s="1256"/>
      <c r="H45" s="1256"/>
      <c r="I45" s="1256"/>
      <c r="J45" s="1257"/>
      <c r="K45" s="59">
        <v>715</v>
      </c>
      <c r="L45" s="60">
        <v>627</v>
      </c>
      <c r="M45" s="60">
        <v>628</v>
      </c>
      <c r="N45" s="60">
        <v>596</v>
      </c>
      <c r="O45" s="61">
        <v>568</v>
      </c>
      <c r="P45" s="48"/>
      <c r="Q45" s="48"/>
      <c r="R45" s="48"/>
      <c r="S45" s="48"/>
      <c r="T45" s="48"/>
      <c r="U45" s="48"/>
    </row>
    <row r="46" spans="1:21" ht="30.75" customHeight="1" x14ac:dyDescent="0.2">
      <c r="A46" s="48"/>
      <c r="B46" s="1252"/>
      <c r="C46" s="1253"/>
      <c r="D46" s="62"/>
      <c r="E46" s="1258" t="s">
        <v>13</v>
      </c>
      <c r="F46" s="1258"/>
      <c r="G46" s="1258"/>
      <c r="H46" s="1258"/>
      <c r="I46" s="1258"/>
      <c r="J46" s="1259"/>
      <c r="K46" s="63" t="s">
        <v>528</v>
      </c>
      <c r="L46" s="64" t="s">
        <v>528</v>
      </c>
      <c r="M46" s="64" t="s">
        <v>528</v>
      </c>
      <c r="N46" s="64" t="s">
        <v>528</v>
      </c>
      <c r="O46" s="65" t="s">
        <v>528</v>
      </c>
      <c r="P46" s="48"/>
      <c r="Q46" s="48"/>
      <c r="R46" s="48"/>
      <c r="S46" s="48"/>
      <c r="T46" s="48"/>
      <c r="U46" s="48"/>
    </row>
    <row r="47" spans="1:21" ht="30.75" customHeight="1" x14ac:dyDescent="0.2">
      <c r="A47" s="48"/>
      <c r="B47" s="1252"/>
      <c r="C47" s="1253"/>
      <c r="D47" s="62"/>
      <c r="E47" s="1258" t="s">
        <v>14</v>
      </c>
      <c r="F47" s="1258"/>
      <c r="G47" s="1258"/>
      <c r="H47" s="1258"/>
      <c r="I47" s="1258"/>
      <c r="J47" s="1259"/>
      <c r="K47" s="63" t="s">
        <v>528</v>
      </c>
      <c r="L47" s="64" t="s">
        <v>528</v>
      </c>
      <c r="M47" s="64" t="s">
        <v>528</v>
      </c>
      <c r="N47" s="64" t="s">
        <v>528</v>
      </c>
      <c r="O47" s="65" t="s">
        <v>528</v>
      </c>
      <c r="P47" s="48"/>
      <c r="Q47" s="48"/>
      <c r="R47" s="48"/>
      <c r="S47" s="48"/>
      <c r="T47" s="48"/>
      <c r="U47" s="48"/>
    </row>
    <row r="48" spans="1:21" ht="30.75" customHeight="1" x14ac:dyDescent="0.2">
      <c r="A48" s="48"/>
      <c r="B48" s="1252"/>
      <c r="C48" s="1253"/>
      <c r="D48" s="62"/>
      <c r="E48" s="1258" t="s">
        <v>15</v>
      </c>
      <c r="F48" s="1258"/>
      <c r="G48" s="1258"/>
      <c r="H48" s="1258"/>
      <c r="I48" s="1258"/>
      <c r="J48" s="1259"/>
      <c r="K48" s="63">
        <v>70</v>
      </c>
      <c r="L48" s="64">
        <v>67</v>
      </c>
      <c r="M48" s="64">
        <v>64</v>
      </c>
      <c r="N48" s="64">
        <v>68</v>
      </c>
      <c r="O48" s="65">
        <v>70</v>
      </c>
      <c r="P48" s="48"/>
      <c r="Q48" s="48"/>
      <c r="R48" s="48"/>
      <c r="S48" s="48"/>
      <c r="T48" s="48"/>
      <c r="U48" s="48"/>
    </row>
    <row r="49" spans="1:21" ht="30.75" customHeight="1" x14ac:dyDescent="0.2">
      <c r="A49" s="48"/>
      <c r="B49" s="1252"/>
      <c r="C49" s="1253"/>
      <c r="D49" s="62"/>
      <c r="E49" s="1258" t="s">
        <v>16</v>
      </c>
      <c r="F49" s="1258"/>
      <c r="G49" s="1258"/>
      <c r="H49" s="1258"/>
      <c r="I49" s="1258"/>
      <c r="J49" s="1259"/>
      <c r="K49" s="63">
        <v>49</v>
      </c>
      <c r="L49" s="64">
        <v>37</v>
      </c>
      <c r="M49" s="64">
        <v>11</v>
      </c>
      <c r="N49" s="64">
        <v>11</v>
      </c>
      <c r="O49" s="65">
        <v>11</v>
      </c>
      <c r="P49" s="48"/>
      <c r="Q49" s="48"/>
      <c r="R49" s="48"/>
      <c r="S49" s="48"/>
      <c r="T49" s="48"/>
      <c r="U49" s="48"/>
    </row>
    <row r="50" spans="1:21" ht="30.75" customHeight="1" x14ac:dyDescent="0.2">
      <c r="A50" s="48"/>
      <c r="B50" s="1252"/>
      <c r="C50" s="1253"/>
      <c r="D50" s="62"/>
      <c r="E50" s="1258" t="s">
        <v>17</v>
      </c>
      <c r="F50" s="1258"/>
      <c r="G50" s="1258"/>
      <c r="H50" s="1258"/>
      <c r="I50" s="1258"/>
      <c r="J50" s="1259"/>
      <c r="K50" s="63" t="s">
        <v>528</v>
      </c>
      <c r="L50" s="64" t="s">
        <v>528</v>
      </c>
      <c r="M50" s="64" t="s">
        <v>528</v>
      </c>
      <c r="N50" s="64" t="s">
        <v>528</v>
      </c>
      <c r="O50" s="65" t="s">
        <v>528</v>
      </c>
      <c r="P50" s="48"/>
      <c r="Q50" s="48"/>
      <c r="R50" s="48"/>
      <c r="S50" s="48"/>
      <c r="T50" s="48"/>
      <c r="U50" s="48"/>
    </row>
    <row r="51" spans="1:21" ht="30.75" customHeight="1" x14ac:dyDescent="0.2">
      <c r="A51" s="48"/>
      <c r="B51" s="1254"/>
      <c r="C51" s="1255"/>
      <c r="D51" s="66"/>
      <c r="E51" s="1258" t="s">
        <v>18</v>
      </c>
      <c r="F51" s="1258"/>
      <c r="G51" s="1258"/>
      <c r="H51" s="1258"/>
      <c r="I51" s="1258"/>
      <c r="J51" s="1259"/>
      <c r="K51" s="63" t="s">
        <v>528</v>
      </c>
      <c r="L51" s="64" t="s">
        <v>528</v>
      </c>
      <c r="M51" s="64" t="s">
        <v>528</v>
      </c>
      <c r="N51" s="64" t="s">
        <v>528</v>
      </c>
      <c r="O51" s="65" t="s">
        <v>528</v>
      </c>
      <c r="P51" s="48"/>
      <c r="Q51" s="48"/>
      <c r="R51" s="48"/>
      <c r="S51" s="48"/>
      <c r="T51" s="48"/>
      <c r="U51" s="48"/>
    </row>
    <row r="52" spans="1:21" ht="30.75" customHeight="1" x14ac:dyDescent="0.2">
      <c r="A52" s="48"/>
      <c r="B52" s="1260" t="s">
        <v>19</v>
      </c>
      <c r="C52" s="1261"/>
      <c r="D52" s="66"/>
      <c r="E52" s="1258" t="s">
        <v>20</v>
      </c>
      <c r="F52" s="1258"/>
      <c r="G52" s="1258"/>
      <c r="H52" s="1258"/>
      <c r="I52" s="1258"/>
      <c r="J52" s="1259"/>
      <c r="K52" s="63">
        <v>598</v>
      </c>
      <c r="L52" s="64">
        <v>490</v>
      </c>
      <c r="M52" s="64">
        <v>468</v>
      </c>
      <c r="N52" s="64">
        <v>452</v>
      </c>
      <c r="O52" s="65">
        <v>408</v>
      </c>
      <c r="P52" s="48"/>
      <c r="Q52" s="48"/>
      <c r="R52" s="48"/>
      <c r="S52" s="48"/>
      <c r="T52" s="48"/>
      <c r="U52" s="48"/>
    </row>
    <row r="53" spans="1:21" ht="30.75" customHeight="1" thickBot="1" x14ac:dyDescent="0.25">
      <c r="A53" s="48"/>
      <c r="B53" s="1262" t="s">
        <v>21</v>
      </c>
      <c r="C53" s="1263"/>
      <c r="D53" s="67"/>
      <c r="E53" s="1264" t="s">
        <v>22</v>
      </c>
      <c r="F53" s="1264"/>
      <c r="G53" s="1264"/>
      <c r="H53" s="1264"/>
      <c r="I53" s="1264"/>
      <c r="J53" s="1265"/>
      <c r="K53" s="68">
        <v>236</v>
      </c>
      <c r="L53" s="69">
        <v>241</v>
      </c>
      <c r="M53" s="69">
        <v>235</v>
      </c>
      <c r="N53" s="69">
        <v>223</v>
      </c>
      <c r="O53" s="70">
        <v>241</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590</v>
      </c>
      <c r="P55" s="48"/>
      <c r="Q55" s="48"/>
      <c r="R55" s="48"/>
      <c r="S55" s="48"/>
      <c r="T55" s="48"/>
      <c r="U55" s="48"/>
    </row>
    <row r="56" spans="1:21" ht="31.5" customHeight="1" thickBot="1" x14ac:dyDescent="0.25">
      <c r="A56" s="48"/>
      <c r="B56" s="76"/>
      <c r="C56" s="77"/>
      <c r="D56" s="77"/>
      <c r="E56" s="78"/>
      <c r="F56" s="78"/>
      <c r="G56" s="78"/>
      <c r="H56" s="78"/>
      <c r="I56" s="78"/>
      <c r="J56" s="79" t="s">
        <v>2</v>
      </c>
      <c r="K56" s="80" t="s">
        <v>591</v>
      </c>
      <c r="L56" s="81" t="s">
        <v>592</v>
      </c>
      <c r="M56" s="81" t="s">
        <v>593</v>
      </c>
      <c r="N56" s="81" t="s">
        <v>594</v>
      </c>
      <c r="O56" s="82" t="s">
        <v>595</v>
      </c>
      <c r="P56" s="48"/>
      <c r="Q56" s="48"/>
      <c r="R56" s="48"/>
      <c r="S56" s="48"/>
      <c r="T56" s="48"/>
      <c r="U56" s="48"/>
    </row>
    <row r="57" spans="1:21" ht="31.5" customHeight="1" x14ac:dyDescent="0.2">
      <c r="B57" s="1266" t="s">
        <v>25</v>
      </c>
      <c r="C57" s="1267"/>
      <c r="D57" s="1270" t="s">
        <v>26</v>
      </c>
      <c r="E57" s="1271"/>
      <c r="F57" s="1271"/>
      <c r="G57" s="1271"/>
      <c r="H57" s="1271"/>
      <c r="I57" s="1271"/>
      <c r="J57" s="1272"/>
      <c r="K57" s="83"/>
      <c r="L57" s="84"/>
      <c r="M57" s="84"/>
      <c r="N57" s="84"/>
      <c r="O57" s="85"/>
    </row>
    <row r="58" spans="1:21" ht="31.5" customHeight="1" thickBot="1" x14ac:dyDescent="0.25">
      <c r="B58" s="1268"/>
      <c r="C58" s="1269"/>
      <c r="D58" s="1273" t="s">
        <v>27</v>
      </c>
      <c r="E58" s="1274"/>
      <c r="F58" s="1274"/>
      <c r="G58" s="1274"/>
      <c r="H58" s="1274"/>
      <c r="I58" s="1274"/>
      <c r="J58" s="1275"/>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2ZCtNZgQeCLPNX/X70UpQHwNuPIcHnSneQJLf6uDCqA0BeIqqTXtL4iWll5o4zyZmeSitMd2c+FzIfiXTcmYQ==" saltValue="Kdeb1BndVoqqmNhpMIyUU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70" zoomScaleNormal="7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570</v>
      </c>
      <c r="J40" s="100" t="s">
        <v>571</v>
      </c>
      <c r="K40" s="100" t="s">
        <v>572</v>
      </c>
      <c r="L40" s="100" t="s">
        <v>573</v>
      </c>
      <c r="M40" s="101" t="s">
        <v>574</v>
      </c>
    </row>
    <row r="41" spans="2:13" ht="27.75" customHeight="1" x14ac:dyDescent="0.2">
      <c r="B41" s="1276" t="s">
        <v>30</v>
      </c>
      <c r="C41" s="1277"/>
      <c r="D41" s="102"/>
      <c r="E41" s="1282" t="s">
        <v>31</v>
      </c>
      <c r="F41" s="1282"/>
      <c r="G41" s="1282"/>
      <c r="H41" s="1283"/>
      <c r="I41" s="103">
        <v>5321</v>
      </c>
      <c r="J41" s="104">
        <v>5428</v>
      </c>
      <c r="K41" s="104">
        <v>5338</v>
      </c>
      <c r="L41" s="104">
        <v>5341</v>
      </c>
      <c r="M41" s="105">
        <v>5330</v>
      </c>
    </row>
    <row r="42" spans="2:13" ht="27.75" customHeight="1" x14ac:dyDescent="0.2">
      <c r="B42" s="1278"/>
      <c r="C42" s="1279"/>
      <c r="D42" s="106"/>
      <c r="E42" s="1284" t="s">
        <v>32</v>
      </c>
      <c r="F42" s="1284"/>
      <c r="G42" s="1284"/>
      <c r="H42" s="1285"/>
      <c r="I42" s="107" t="s">
        <v>528</v>
      </c>
      <c r="J42" s="108" t="s">
        <v>528</v>
      </c>
      <c r="K42" s="108" t="s">
        <v>528</v>
      </c>
      <c r="L42" s="108" t="s">
        <v>528</v>
      </c>
      <c r="M42" s="109" t="s">
        <v>528</v>
      </c>
    </row>
    <row r="43" spans="2:13" ht="27.75" customHeight="1" x14ac:dyDescent="0.2">
      <c r="B43" s="1278"/>
      <c r="C43" s="1279"/>
      <c r="D43" s="106"/>
      <c r="E43" s="1284" t="s">
        <v>33</v>
      </c>
      <c r="F43" s="1284"/>
      <c r="G43" s="1284"/>
      <c r="H43" s="1285"/>
      <c r="I43" s="107">
        <v>738</v>
      </c>
      <c r="J43" s="108">
        <v>707</v>
      </c>
      <c r="K43" s="108">
        <v>715</v>
      </c>
      <c r="L43" s="108">
        <v>694</v>
      </c>
      <c r="M43" s="109">
        <v>681</v>
      </c>
    </row>
    <row r="44" spans="2:13" ht="27.75" customHeight="1" x14ac:dyDescent="0.2">
      <c r="B44" s="1278"/>
      <c r="C44" s="1279"/>
      <c r="D44" s="106"/>
      <c r="E44" s="1284" t="s">
        <v>34</v>
      </c>
      <c r="F44" s="1284"/>
      <c r="G44" s="1284"/>
      <c r="H44" s="1285"/>
      <c r="I44" s="107">
        <v>101</v>
      </c>
      <c r="J44" s="108">
        <v>65</v>
      </c>
      <c r="K44" s="108">
        <v>54</v>
      </c>
      <c r="L44" s="108">
        <v>44</v>
      </c>
      <c r="M44" s="109">
        <v>33</v>
      </c>
    </row>
    <row r="45" spans="2:13" ht="27.75" customHeight="1" x14ac:dyDescent="0.2">
      <c r="B45" s="1278"/>
      <c r="C45" s="1279"/>
      <c r="D45" s="106"/>
      <c r="E45" s="1284" t="s">
        <v>35</v>
      </c>
      <c r="F45" s="1284"/>
      <c r="G45" s="1284"/>
      <c r="H45" s="1285"/>
      <c r="I45" s="107">
        <v>437</v>
      </c>
      <c r="J45" s="108">
        <v>399</v>
      </c>
      <c r="K45" s="108">
        <v>391</v>
      </c>
      <c r="L45" s="108">
        <v>260</v>
      </c>
      <c r="M45" s="109">
        <v>230</v>
      </c>
    </row>
    <row r="46" spans="2:13" ht="27.75" customHeight="1" x14ac:dyDescent="0.2">
      <c r="B46" s="1278"/>
      <c r="C46" s="1279"/>
      <c r="D46" s="110"/>
      <c r="E46" s="1284" t="s">
        <v>36</v>
      </c>
      <c r="F46" s="1284"/>
      <c r="G46" s="1284"/>
      <c r="H46" s="1285"/>
      <c r="I46" s="107" t="s">
        <v>528</v>
      </c>
      <c r="J46" s="108" t="s">
        <v>528</v>
      </c>
      <c r="K46" s="108" t="s">
        <v>528</v>
      </c>
      <c r="L46" s="108" t="s">
        <v>528</v>
      </c>
      <c r="M46" s="109" t="s">
        <v>528</v>
      </c>
    </row>
    <row r="47" spans="2:13" ht="27.75" customHeight="1" x14ac:dyDescent="0.2">
      <c r="B47" s="1278"/>
      <c r="C47" s="1279"/>
      <c r="D47" s="111"/>
      <c r="E47" s="1286" t="s">
        <v>37</v>
      </c>
      <c r="F47" s="1287"/>
      <c r="G47" s="1287"/>
      <c r="H47" s="1288"/>
      <c r="I47" s="107" t="s">
        <v>528</v>
      </c>
      <c r="J47" s="108" t="s">
        <v>528</v>
      </c>
      <c r="K47" s="108" t="s">
        <v>528</v>
      </c>
      <c r="L47" s="108" t="s">
        <v>528</v>
      </c>
      <c r="M47" s="109" t="s">
        <v>528</v>
      </c>
    </row>
    <row r="48" spans="2:13" ht="27.75" customHeight="1" x14ac:dyDescent="0.2">
      <c r="B48" s="1278"/>
      <c r="C48" s="1279"/>
      <c r="D48" s="106"/>
      <c r="E48" s="1284" t="s">
        <v>38</v>
      </c>
      <c r="F48" s="1284"/>
      <c r="G48" s="1284"/>
      <c r="H48" s="1285"/>
      <c r="I48" s="107" t="s">
        <v>528</v>
      </c>
      <c r="J48" s="108" t="s">
        <v>528</v>
      </c>
      <c r="K48" s="108" t="s">
        <v>528</v>
      </c>
      <c r="L48" s="108" t="s">
        <v>528</v>
      </c>
      <c r="M48" s="109" t="s">
        <v>528</v>
      </c>
    </row>
    <row r="49" spans="2:13" ht="27.75" customHeight="1" x14ac:dyDescent="0.2">
      <c r="B49" s="1280"/>
      <c r="C49" s="1281"/>
      <c r="D49" s="106"/>
      <c r="E49" s="1284" t="s">
        <v>39</v>
      </c>
      <c r="F49" s="1284"/>
      <c r="G49" s="1284"/>
      <c r="H49" s="1285"/>
      <c r="I49" s="107" t="s">
        <v>528</v>
      </c>
      <c r="J49" s="108" t="s">
        <v>528</v>
      </c>
      <c r="K49" s="108" t="s">
        <v>528</v>
      </c>
      <c r="L49" s="108" t="s">
        <v>528</v>
      </c>
      <c r="M49" s="109" t="s">
        <v>528</v>
      </c>
    </row>
    <row r="50" spans="2:13" ht="27.75" customHeight="1" x14ac:dyDescent="0.2">
      <c r="B50" s="1289" t="s">
        <v>40</v>
      </c>
      <c r="C50" s="1290"/>
      <c r="D50" s="112"/>
      <c r="E50" s="1284" t="s">
        <v>41</v>
      </c>
      <c r="F50" s="1284"/>
      <c r="G50" s="1284"/>
      <c r="H50" s="1285"/>
      <c r="I50" s="107">
        <v>2580</v>
      </c>
      <c r="J50" s="108">
        <v>2850</v>
      </c>
      <c r="K50" s="108">
        <v>2883</v>
      </c>
      <c r="L50" s="108">
        <v>2941</v>
      </c>
      <c r="M50" s="109">
        <v>2817</v>
      </c>
    </row>
    <row r="51" spans="2:13" ht="27.75" customHeight="1" x14ac:dyDescent="0.2">
      <c r="B51" s="1278"/>
      <c r="C51" s="1279"/>
      <c r="D51" s="106"/>
      <c r="E51" s="1284" t="s">
        <v>42</v>
      </c>
      <c r="F51" s="1284"/>
      <c r="G51" s="1284"/>
      <c r="H51" s="1285"/>
      <c r="I51" s="107">
        <v>344</v>
      </c>
      <c r="J51" s="108">
        <v>304</v>
      </c>
      <c r="K51" s="108">
        <v>271</v>
      </c>
      <c r="L51" s="108">
        <v>239</v>
      </c>
      <c r="M51" s="109">
        <v>212</v>
      </c>
    </row>
    <row r="52" spans="2:13" ht="27.75" customHeight="1" x14ac:dyDescent="0.2">
      <c r="B52" s="1280"/>
      <c r="C52" s="1281"/>
      <c r="D52" s="106"/>
      <c r="E52" s="1284" t="s">
        <v>43</v>
      </c>
      <c r="F52" s="1284"/>
      <c r="G52" s="1284"/>
      <c r="H52" s="1285"/>
      <c r="I52" s="107">
        <v>4105</v>
      </c>
      <c r="J52" s="108">
        <v>4225</v>
      </c>
      <c r="K52" s="108">
        <v>4192</v>
      </c>
      <c r="L52" s="108">
        <v>4032</v>
      </c>
      <c r="M52" s="109">
        <v>4112</v>
      </c>
    </row>
    <row r="53" spans="2:13" ht="27.75" customHeight="1" thickBot="1" x14ac:dyDescent="0.25">
      <c r="B53" s="1291" t="s">
        <v>44</v>
      </c>
      <c r="C53" s="1292"/>
      <c r="D53" s="113"/>
      <c r="E53" s="1293" t="s">
        <v>45</v>
      </c>
      <c r="F53" s="1293"/>
      <c r="G53" s="1293"/>
      <c r="H53" s="1294"/>
      <c r="I53" s="114">
        <v>-432</v>
      </c>
      <c r="J53" s="115">
        <v>-780</v>
      </c>
      <c r="K53" s="115">
        <v>-847</v>
      </c>
      <c r="L53" s="115">
        <v>-873</v>
      </c>
      <c r="M53" s="116">
        <v>-867</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CDmx1TZDqUYWudWMw+WLgMpN2oVk1fLy+SSaQi/D6UqCkl43y98Kq0STG0YfymJG2Qq/uHz0MD8wRScp7kbgIA==" saltValue="CPiYm3B66+HG6nE1L9Kwx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572</v>
      </c>
      <c r="G54" s="125" t="s">
        <v>573</v>
      </c>
      <c r="H54" s="126" t="s">
        <v>574</v>
      </c>
    </row>
    <row r="55" spans="2:8" ht="52.5" customHeight="1" x14ac:dyDescent="0.2">
      <c r="B55" s="127"/>
      <c r="C55" s="1303" t="s">
        <v>48</v>
      </c>
      <c r="D55" s="1303"/>
      <c r="E55" s="1304"/>
      <c r="F55" s="128">
        <v>1269</v>
      </c>
      <c r="G55" s="128">
        <v>1074</v>
      </c>
      <c r="H55" s="129">
        <v>826</v>
      </c>
    </row>
    <row r="56" spans="2:8" ht="52.5" customHeight="1" x14ac:dyDescent="0.2">
      <c r="B56" s="130"/>
      <c r="C56" s="1305" t="s">
        <v>49</v>
      </c>
      <c r="D56" s="1305"/>
      <c r="E56" s="1306"/>
      <c r="F56" s="131">
        <v>2</v>
      </c>
      <c r="G56" s="131">
        <v>2</v>
      </c>
      <c r="H56" s="132">
        <v>2</v>
      </c>
    </row>
    <row r="57" spans="2:8" ht="53.25" customHeight="1" x14ac:dyDescent="0.2">
      <c r="B57" s="130"/>
      <c r="C57" s="1307" t="s">
        <v>50</v>
      </c>
      <c r="D57" s="1307"/>
      <c r="E57" s="1308"/>
      <c r="F57" s="133">
        <v>1136</v>
      </c>
      <c r="G57" s="133">
        <v>1027</v>
      </c>
      <c r="H57" s="134">
        <v>1085</v>
      </c>
    </row>
    <row r="58" spans="2:8" ht="45.75" customHeight="1" x14ac:dyDescent="0.2">
      <c r="B58" s="135"/>
      <c r="C58" s="1295" t="s">
        <v>596</v>
      </c>
      <c r="D58" s="1296"/>
      <c r="E58" s="1297"/>
      <c r="F58" s="136">
        <v>383</v>
      </c>
      <c r="G58" s="136">
        <v>340</v>
      </c>
      <c r="H58" s="137">
        <v>340</v>
      </c>
    </row>
    <row r="59" spans="2:8" ht="45.75" customHeight="1" x14ac:dyDescent="0.2">
      <c r="B59" s="135"/>
      <c r="C59" s="1295" t="s">
        <v>597</v>
      </c>
      <c r="D59" s="1296"/>
      <c r="E59" s="1297"/>
      <c r="F59" s="136">
        <v>199</v>
      </c>
      <c r="G59" s="136">
        <v>199</v>
      </c>
      <c r="H59" s="137">
        <v>199</v>
      </c>
    </row>
    <row r="60" spans="2:8" ht="45.75" customHeight="1" x14ac:dyDescent="0.2">
      <c r="B60" s="135"/>
      <c r="C60" s="1295" t="s">
        <v>598</v>
      </c>
      <c r="D60" s="1296"/>
      <c r="E60" s="1297"/>
      <c r="F60" s="136">
        <v>195</v>
      </c>
      <c r="G60" s="136">
        <v>154</v>
      </c>
      <c r="H60" s="137">
        <v>187</v>
      </c>
    </row>
    <row r="61" spans="2:8" ht="45.75" customHeight="1" x14ac:dyDescent="0.2">
      <c r="B61" s="135"/>
      <c r="C61" s="1295" t="s">
        <v>599</v>
      </c>
      <c r="D61" s="1296"/>
      <c r="E61" s="1297"/>
      <c r="F61" s="136">
        <v>130</v>
      </c>
      <c r="G61" s="136">
        <v>128</v>
      </c>
      <c r="H61" s="137">
        <v>150</v>
      </c>
    </row>
    <row r="62" spans="2:8" ht="45.75" customHeight="1" thickBot="1" x14ac:dyDescent="0.25">
      <c r="B62" s="138"/>
      <c r="C62" s="1298" t="s">
        <v>600</v>
      </c>
      <c r="D62" s="1299"/>
      <c r="E62" s="1300"/>
      <c r="F62" s="139">
        <v>149</v>
      </c>
      <c r="G62" s="139">
        <v>126</v>
      </c>
      <c r="H62" s="140">
        <v>122</v>
      </c>
    </row>
    <row r="63" spans="2:8" ht="52.5" customHeight="1" thickBot="1" x14ac:dyDescent="0.25">
      <c r="B63" s="141"/>
      <c r="C63" s="1301" t="s">
        <v>51</v>
      </c>
      <c r="D63" s="1301"/>
      <c r="E63" s="1302"/>
      <c r="F63" s="142">
        <v>2407</v>
      </c>
      <c r="G63" s="142">
        <v>2103</v>
      </c>
      <c r="H63" s="143">
        <v>1914</v>
      </c>
    </row>
    <row r="64" spans="2:8" ht="15" customHeight="1" x14ac:dyDescent="0.2"/>
  </sheetData>
  <sheetProtection algorithmName="SHA-512" hashValue="WnFEGYExfxUOJXubhfCXQyax3TZaitth4r+U/MXNbbrO6mbMY9q+LMk0BUZP6HoFAJ92yEHYmwRHF4/E7I+PQQ==" saltValue="CdJVAX/laCNnqntbwYUo+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tabSelected="1" zoomScale="70" zoomScaleNormal="70" zoomScaleSheetLayoutView="55" workbookViewId="0">
      <selection activeCell="AN65" sqref="AN65:DC69"/>
    </sheetView>
  </sheetViews>
  <sheetFormatPr defaultColWidth="0" defaultRowHeight="13.5" customHeight="1" zeroHeight="1" x14ac:dyDescent="0.2"/>
  <cols>
    <col min="1" max="1" width="6.33203125" style="388" customWidth="1"/>
    <col min="2" max="107" width="2.44140625" style="388" customWidth="1"/>
    <col min="108" max="108" width="6.109375" style="396" customWidth="1"/>
    <col min="109" max="109" width="5.88671875" style="395" customWidth="1"/>
    <col min="110" max="110" width="19.109375" style="388" hidden="1"/>
    <col min="111" max="115" width="12.6640625" style="388" hidden="1"/>
    <col min="116" max="349" width="8.6640625" style="388" hidden="1"/>
    <col min="350" max="355" width="14.88671875" style="388" hidden="1"/>
    <col min="356" max="357" width="15.88671875" style="388" hidden="1"/>
    <col min="358" max="363" width="16.109375" style="388" hidden="1"/>
    <col min="364" max="364" width="6.109375" style="388" hidden="1"/>
    <col min="365" max="365" width="3" style="388" hidden="1"/>
    <col min="366" max="605" width="8.6640625" style="388" hidden="1"/>
    <col min="606" max="611" width="14.88671875" style="388" hidden="1"/>
    <col min="612" max="613" width="15.88671875" style="388" hidden="1"/>
    <col min="614" max="619" width="16.109375" style="388" hidden="1"/>
    <col min="620" max="620" width="6.109375" style="388" hidden="1"/>
    <col min="621" max="621" width="3" style="388" hidden="1"/>
    <col min="622" max="861" width="8.6640625" style="388" hidden="1"/>
    <col min="862" max="867" width="14.88671875" style="388" hidden="1"/>
    <col min="868" max="869" width="15.88671875" style="388" hidden="1"/>
    <col min="870" max="875" width="16.109375" style="388" hidden="1"/>
    <col min="876" max="876" width="6.109375" style="388" hidden="1"/>
    <col min="877" max="877" width="3" style="388" hidden="1"/>
    <col min="878" max="1117" width="8.6640625" style="388" hidden="1"/>
    <col min="1118" max="1123" width="14.88671875" style="388" hidden="1"/>
    <col min="1124" max="1125" width="15.88671875" style="388" hidden="1"/>
    <col min="1126" max="1131" width="16.109375" style="388" hidden="1"/>
    <col min="1132" max="1132" width="6.109375" style="388" hidden="1"/>
    <col min="1133" max="1133" width="3" style="388" hidden="1"/>
    <col min="1134" max="1373" width="8.6640625" style="388" hidden="1"/>
    <col min="1374" max="1379" width="14.88671875" style="388" hidden="1"/>
    <col min="1380" max="1381" width="15.88671875" style="388" hidden="1"/>
    <col min="1382" max="1387" width="16.109375" style="388" hidden="1"/>
    <col min="1388" max="1388" width="6.109375" style="388" hidden="1"/>
    <col min="1389" max="1389" width="3" style="388" hidden="1"/>
    <col min="1390" max="1629" width="8.6640625" style="388" hidden="1"/>
    <col min="1630" max="1635" width="14.88671875" style="388" hidden="1"/>
    <col min="1636" max="1637" width="15.88671875" style="388" hidden="1"/>
    <col min="1638" max="1643" width="16.109375" style="388" hidden="1"/>
    <col min="1644" max="1644" width="6.109375" style="388" hidden="1"/>
    <col min="1645" max="1645" width="3" style="388" hidden="1"/>
    <col min="1646" max="1885" width="8.6640625" style="388" hidden="1"/>
    <col min="1886" max="1891" width="14.88671875" style="388" hidden="1"/>
    <col min="1892" max="1893" width="15.88671875" style="388" hidden="1"/>
    <col min="1894" max="1899" width="16.109375" style="388" hidden="1"/>
    <col min="1900" max="1900" width="6.109375" style="388" hidden="1"/>
    <col min="1901" max="1901" width="3" style="388" hidden="1"/>
    <col min="1902" max="2141" width="8.6640625" style="388" hidden="1"/>
    <col min="2142" max="2147" width="14.88671875" style="388" hidden="1"/>
    <col min="2148" max="2149" width="15.88671875" style="388" hidden="1"/>
    <col min="2150" max="2155" width="16.109375" style="388" hidden="1"/>
    <col min="2156" max="2156" width="6.109375" style="388" hidden="1"/>
    <col min="2157" max="2157" width="3" style="388" hidden="1"/>
    <col min="2158" max="2397" width="8.6640625" style="388" hidden="1"/>
    <col min="2398" max="2403" width="14.88671875" style="388" hidden="1"/>
    <col min="2404" max="2405" width="15.88671875" style="388" hidden="1"/>
    <col min="2406" max="2411" width="16.109375" style="388" hidden="1"/>
    <col min="2412" max="2412" width="6.109375" style="388" hidden="1"/>
    <col min="2413" max="2413" width="3" style="388" hidden="1"/>
    <col min="2414" max="2653" width="8.6640625" style="388" hidden="1"/>
    <col min="2654" max="2659" width="14.88671875" style="388" hidden="1"/>
    <col min="2660" max="2661" width="15.88671875" style="388" hidden="1"/>
    <col min="2662" max="2667" width="16.109375" style="388" hidden="1"/>
    <col min="2668" max="2668" width="6.109375" style="388" hidden="1"/>
    <col min="2669" max="2669" width="3" style="388" hidden="1"/>
    <col min="2670" max="2909" width="8.6640625" style="388" hidden="1"/>
    <col min="2910" max="2915" width="14.88671875" style="388" hidden="1"/>
    <col min="2916" max="2917" width="15.88671875" style="388" hidden="1"/>
    <col min="2918" max="2923" width="16.109375" style="388" hidden="1"/>
    <col min="2924" max="2924" width="6.109375" style="388" hidden="1"/>
    <col min="2925" max="2925" width="3" style="388" hidden="1"/>
    <col min="2926" max="3165" width="8.6640625" style="388" hidden="1"/>
    <col min="3166" max="3171" width="14.88671875" style="388" hidden="1"/>
    <col min="3172" max="3173" width="15.88671875" style="388" hidden="1"/>
    <col min="3174" max="3179" width="16.109375" style="388" hidden="1"/>
    <col min="3180" max="3180" width="6.109375" style="388" hidden="1"/>
    <col min="3181" max="3181" width="3" style="388" hidden="1"/>
    <col min="3182" max="3421" width="8.6640625" style="388" hidden="1"/>
    <col min="3422" max="3427" width="14.88671875" style="388" hidden="1"/>
    <col min="3428" max="3429" width="15.88671875" style="388" hidden="1"/>
    <col min="3430" max="3435" width="16.109375" style="388" hidden="1"/>
    <col min="3436" max="3436" width="6.109375" style="388" hidden="1"/>
    <col min="3437" max="3437" width="3" style="388" hidden="1"/>
    <col min="3438" max="3677" width="8.6640625" style="388" hidden="1"/>
    <col min="3678" max="3683" width="14.88671875" style="388" hidden="1"/>
    <col min="3684" max="3685" width="15.88671875" style="388" hidden="1"/>
    <col min="3686" max="3691" width="16.109375" style="388" hidden="1"/>
    <col min="3692" max="3692" width="6.109375" style="388" hidden="1"/>
    <col min="3693" max="3693" width="3" style="388" hidden="1"/>
    <col min="3694" max="3933" width="8.6640625" style="388" hidden="1"/>
    <col min="3934" max="3939" width="14.88671875" style="388" hidden="1"/>
    <col min="3940" max="3941" width="15.88671875" style="388" hidden="1"/>
    <col min="3942" max="3947" width="16.109375" style="388" hidden="1"/>
    <col min="3948" max="3948" width="6.109375" style="388" hidden="1"/>
    <col min="3949" max="3949" width="3" style="388" hidden="1"/>
    <col min="3950" max="4189" width="8.6640625" style="388" hidden="1"/>
    <col min="4190" max="4195" width="14.88671875" style="388" hidden="1"/>
    <col min="4196" max="4197" width="15.88671875" style="388" hidden="1"/>
    <col min="4198" max="4203" width="16.109375" style="388" hidden="1"/>
    <col min="4204" max="4204" width="6.109375" style="388" hidden="1"/>
    <col min="4205" max="4205" width="3" style="388" hidden="1"/>
    <col min="4206" max="4445" width="8.6640625" style="388" hidden="1"/>
    <col min="4446" max="4451" width="14.88671875" style="388" hidden="1"/>
    <col min="4452" max="4453" width="15.88671875" style="388" hidden="1"/>
    <col min="4454" max="4459" width="16.109375" style="388" hidden="1"/>
    <col min="4460" max="4460" width="6.109375" style="388" hidden="1"/>
    <col min="4461" max="4461" width="3" style="388" hidden="1"/>
    <col min="4462" max="4701" width="8.6640625" style="388" hidden="1"/>
    <col min="4702" max="4707" width="14.88671875" style="388" hidden="1"/>
    <col min="4708" max="4709" width="15.88671875" style="388" hidden="1"/>
    <col min="4710" max="4715" width="16.109375" style="388" hidden="1"/>
    <col min="4716" max="4716" width="6.109375" style="388" hidden="1"/>
    <col min="4717" max="4717" width="3" style="388" hidden="1"/>
    <col min="4718" max="4957" width="8.6640625" style="388" hidden="1"/>
    <col min="4958" max="4963" width="14.88671875" style="388" hidden="1"/>
    <col min="4964" max="4965" width="15.88671875" style="388" hidden="1"/>
    <col min="4966" max="4971" width="16.109375" style="388" hidden="1"/>
    <col min="4972" max="4972" width="6.109375" style="388" hidden="1"/>
    <col min="4973" max="4973" width="3" style="388" hidden="1"/>
    <col min="4974" max="5213" width="8.6640625" style="388" hidden="1"/>
    <col min="5214" max="5219" width="14.88671875" style="388" hidden="1"/>
    <col min="5220" max="5221" width="15.88671875" style="388" hidden="1"/>
    <col min="5222" max="5227" width="16.109375" style="388" hidden="1"/>
    <col min="5228" max="5228" width="6.109375" style="388" hidden="1"/>
    <col min="5229" max="5229" width="3" style="388" hidden="1"/>
    <col min="5230" max="5469" width="8.6640625" style="388" hidden="1"/>
    <col min="5470" max="5475" width="14.88671875" style="388" hidden="1"/>
    <col min="5476" max="5477" width="15.88671875" style="388" hidden="1"/>
    <col min="5478" max="5483" width="16.109375" style="388" hidden="1"/>
    <col min="5484" max="5484" width="6.109375" style="388" hidden="1"/>
    <col min="5485" max="5485" width="3" style="388" hidden="1"/>
    <col min="5486" max="5725" width="8.6640625" style="388" hidden="1"/>
    <col min="5726" max="5731" width="14.88671875" style="388" hidden="1"/>
    <col min="5732" max="5733" width="15.88671875" style="388" hidden="1"/>
    <col min="5734" max="5739" width="16.109375" style="388" hidden="1"/>
    <col min="5740" max="5740" width="6.109375" style="388" hidden="1"/>
    <col min="5741" max="5741" width="3" style="388" hidden="1"/>
    <col min="5742" max="5981" width="8.6640625" style="388" hidden="1"/>
    <col min="5982" max="5987" width="14.88671875" style="388" hidden="1"/>
    <col min="5988" max="5989" width="15.88671875" style="388" hidden="1"/>
    <col min="5990" max="5995" width="16.109375" style="388" hidden="1"/>
    <col min="5996" max="5996" width="6.109375" style="388" hidden="1"/>
    <col min="5997" max="5997" width="3" style="388" hidden="1"/>
    <col min="5998" max="6237" width="8.6640625" style="388" hidden="1"/>
    <col min="6238" max="6243" width="14.88671875" style="388" hidden="1"/>
    <col min="6244" max="6245" width="15.88671875" style="388" hidden="1"/>
    <col min="6246" max="6251" width="16.109375" style="388" hidden="1"/>
    <col min="6252" max="6252" width="6.109375" style="388" hidden="1"/>
    <col min="6253" max="6253" width="3" style="388" hidden="1"/>
    <col min="6254" max="6493" width="8.6640625" style="388" hidden="1"/>
    <col min="6494" max="6499" width="14.88671875" style="388" hidden="1"/>
    <col min="6500" max="6501" width="15.88671875" style="388" hidden="1"/>
    <col min="6502" max="6507" width="16.109375" style="388" hidden="1"/>
    <col min="6508" max="6508" width="6.109375" style="388" hidden="1"/>
    <col min="6509" max="6509" width="3" style="388" hidden="1"/>
    <col min="6510" max="6749" width="8.6640625" style="388" hidden="1"/>
    <col min="6750" max="6755" width="14.88671875" style="388" hidden="1"/>
    <col min="6756" max="6757" width="15.88671875" style="388" hidden="1"/>
    <col min="6758" max="6763" width="16.109375" style="388" hidden="1"/>
    <col min="6764" max="6764" width="6.109375" style="388" hidden="1"/>
    <col min="6765" max="6765" width="3" style="388" hidden="1"/>
    <col min="6766" max="7005" width="8.6640625" style="388" hidden="1"/>
    <col min="7006" max="7011" width="14.88671875" style="388" hidden="1"/>
    <col min="7012" max="7013" width="15.88671875" style="388" hidden="1"/>
    <col min="7014" max="7019" width="16.109375" style="388" hidden="1"/>
    <col min="7020" max="7020" width="6.109375" style="388" hidden="1"/>
    <col min="7021" max="7021" width="3" style="388" hidden="1"/>
    <col min="7022" max="7261" width="8.6640625" style="388" hidden="1"/>
    <col min="7262" max="7267" width="14.88671875" style="388" hidden="1"/>
    <col min="7268" max="7269" width="15.88671875" style="388" hidden="1"/>
    <col min="7270" max="7275" width="16.109375" style="388" hidden="1"/>
    <col min="7276" max="7276" width="6.109375" style="388" hidden="1"/>
    <col min="7277" max="7277" width="3" style="388" hidden="1"/>
    <col min="7278" max="7517" width="8.6640625" style="388" hidden="1"/>
    <col min="7518" max="7523" width="14.88671875" style="388" hidden="1"/>
    <col min="7524" max="7525" width="15.88671875" style="388" hidden="1"/>
    <col min="7526" max="7531" width="16.109375" style="388" hidden="1"/>
    <col min="7532" max="7532" width="6.109375" style="388" hidden="1"/>
    <col min="7533" max="7533" width="3" style="388" hidden="1"/>
    <col min="7534" max="7773" width="8.6640625" style="388" hidden="1"/>
    <col min="7774" max="7779" width="14.88671875" style="388" hidden="1"/>
    <col min="7780" max="7781" width="15.88671875" style="388" hidden="1"/>
    <col min="7782" max="7787" width="16.109375" style="388" hidden="1"/>
    <col min="7788" max="7788" width="6.109375" style="388" hidden="1"/>
    <col min="7789" max="7789" width="3" style="388" hidden="1"/>
    <col min="7790" max="8029" width="8.6640625" style="388" hidden="1"/>
    <col min="8030" max="8035" width="14.88671875" style="388" hidden="1"/>
    <col min="8036" max="8037" width="15.88671875" style="388" hidden="1"/>
    <col min="8038" max="8043" width="16.109375" style="388" hidden="1"/>
    <col min="8044" max="8044" width="6.109375" style="388" hidden="1"/>
    <col min="8045" max="8045" width="3" style="388" hidden="1"/>
    <col min="8046" max="8285" width="8.6640625" style="388" hidden="1"/>
    <col min="8286" max="8291" width="14.88671875" style="388" hidden="1"/>
    <col min="8292" max="8293" width="15.88671875" style="388" hidden="1"/>
    <col min="8294" max="8299" width="16.109375" style="388" hidden="1"/>
    <col min="8300" max="8300" width="6.109375" style="388" hidden="1"/>
    <col min="8301" max="8301" width="3" style="388" hidden="1"/>
    <col min="8302" max="8541" width="8.6640625" style="388" hidden="1"/>
    <col min="8542" max="8547" width="14.88671875" style="388" hidden="1"/>
    <col min="8548" max="8549" width="15.88671875" style="388" hidden="1"/>
    <col min="8550" max="8555" width="16.109375" style="388" hidden="1"/>
    <col min="8556" max="8556" width="6.109375" style="388" hidden="1"/>
    <col min="8557" max="8557" width="3" style="388" hidden="1"/>
    <col min="8558" max="8797" width="8.6640625" style="388" hidden="1"/>
    <col min="8798" max="8803" width="14.88671875" style="388" hidden="1"/>
    <col min="8804" max="8805" width="15.88671875" style="388" hidden="1"/>
    <col min="8806" max="8811" width="16.109375" style="388" hidden="1"/>
    <col min="8812" max="8812" width="6.109375" style="388" hidden="1"/>
    <col min="8813" max="8813" width="3" style="388" hidden="1"/>
    <col min="8814" max="9053" width="8.6640625" style="388" hidden="1"/>
    <col min="9054" max="9059" width="14.88671875" style="388" hidden="1"/>
    <col min="9060" max="9061" width="15.88671875" style="388" hidden="1"/>
    <col min="9062" max="9067" width="16.109375" style="388" hidden="1"/>
    <col min="9068" max="9068" width="6.109375" style="388" hidden="1"/>
    <col min="9069" max="9069" width="3" style="388" hidden="1"/>
    <col min="9070" max="9309" width="8.6640625" style="388" hidden="1"/>
    <col min="9310" max="9315" width="14.88671875" style="388" hidden="1"/>
    <col min="9316" max="9317" width="15.88671875" style="388" hidden="1"/>
    <col min="9318" max="9323" width="16.109375" style="388" hidden="1"/>
    <col min="9324" max="9324" width="6.109375" style="388" hidden="1"/>
    <col min="9325" max="9325" width="3" style="388" hidden="1"/>
    <col min="9326" max="9565" width="8.6640625" style="388" hidden="1"/>
    <col min="9566" max="9571" width="14.88671875" style="388" hidden="1"/>
    <col min="9572" max="9573" width="15.88671875" style="388" hidden="1"/>
    <col min="9574" max="9579" width="16.109375" style="388" hidden="1"/>
    <col min="9580" max="9580" width="6.109375" style="388" hidden="1"/>
    <col min="9581" max="9581" width="3" style="388" hidden="1"/>
    <col min="9582" max="9821" width="8.6640625" style="388" hidden="1"/>
    <col min="9822" max="9827" width="14.88671875" style="388" hidden="1"/>
    <col min="9828" max="9829" width="15.88671875" style="388" hidden="1"/>
    <col min="9830" max="9835" width="16.109375" style="388" hidden="1"/>
    <col min="9836" max="9836" width="6.109375" style="388" hidden="1"/>
    <col min="9837" max="9837" width="3" style="388" hidden="1"/>
    <col min="9838" max="10077" width="8.6640625" style="388" hidden="1"/>
    <col min="10078" max="10083" width="14.88671875" style="388" hidden="1"/>
    <col min="10084" max="10085" width="15.88671875" style="388" hidden="1"/>
    <col min="10086" max="10091" width="16.109375" style="388" hidden="1"/>
    <col min="10092" max="10092" width="6.109375" style="388" hidden="1"/>
    <col min="10093" max="10093" width="3" style="388" hidden="1"/>
    <col min="10094" max="10333" width="8.6640625" style="388" hidden="1"/>
    <col min="10334" max="10339" width="14.88671875" style="388" hidden="1"/>
    <col min="10340" max="10341" width="15.88671875" style="388" hidden="1"/>
    <col min="10342" max="10347" width="16.109375" style="388" hidden="1"/>
    <col min="10348" max="10348" width="6.109375" style="388" hidden="1"/>
    <col min="10349" max="10349" width="3" style="388" hidden="1"/>
    <col min="10350" max="10589" width="8.6640625" style="388" hidden="1"/>
    <col min="10590" max="10595" width="14.88671875" style="388" hidden="1"/>
    <col min="10596" max="10597" width="15.88671875" style="388" hidden="1"/>
    <col min="10598" max="10603" width="16.109375" style="388" hidden="1"/>
    <col min="10604" max="10604" width="6.109375" style="388" hidden="1"/>
    <col min="10605" max="10605" width="3" style="388" hidden="1"/>
    <col min="10606" max="10845" width="8.6640625" style="388" hidden="1"/>
    <col min="10846" max="10851" width="14.88671875" style="388" hidden="1"/>
    <col min="10852" max="10853" width="15.88671875" style="388" hidden="1"/>
    <col min="10854" max="10859" width="16.109375" style="388" hidden="1"/>
    <col min="10860" max="10860" width="6.109375" style="388" hidden="1"/>
    <col min="10861" max="10861" width="3" style="388" hidden="1"/>
    <col min="10862" max="11101" width="8.6640625" style="388" hidden="1"/>
    <col min="11102" max="11107" width="14.88671875" style="388" hidden="1"/>
    <col min="11108" max="11109" width="15.88671875" style="388" hidden="1"/>
    <col min="11110" max="11115" width="16.109375" style="388" hidden="1"/>
    <col min="11116" max="11116" width="6.109375" style="388" hidden="1"/>
    <col min="11117" max="11117" width="3" style="388" hidden="1"/>
    <col min="11118" max="11357" width="8.6640625" style="388" hidden="1"/>
    <col min="11358" max="11363" width="14.88671875" style="388" hidden="1"/>
    <col min="11364" max="11365" width="15.88671875" style="388" hidden="1"/>
    <col min="11366" max="11371" width="16.109375" style="388" hidden="1"/>
    <col min="11372" max="11372" width="6.109375" style="388" hidden="1"/>
    <col min="11373" max="11373" width="3" style="388" hidden="1"/>
    <col min="11374" max="11613" width="8.6640625" style="388" hidden="1"/>
    <col min="11614" max="11619" width="14.88671875" style="388" hidden="1"/>
    <col min="11620" max="11621" width="15.88671875" style="388" hidden="1"/>
    <col min="11622" max="11627" width="16.109375" style="388" hidden="1"/>
    <col min="11628" max="11628" width="6.109375" style="388" hidden="1"/>
    <col min="11629" max="11629" width="3" style="388" hidden="1"/>
    <col min="11630" max="11869" width="8.6640625" style="388" hidden="1"/>
    <col min="11870" max="11875" width="14.88671875" style="388" hidden="1"/>
    <col min="11876" max="11877" width="15.88671875" style="388" hidden="1"/>
    <col min="11878" max="11883" width="16.109375" style="388" hidden="1"/>
    <col min="11884" max="11884" width="6.109375" style="388" hidden="1"/>
    <col min="11885" max="11885" width="3" style="388" hidden="1"/>
    <col min="11886" max="12125" width="8.6640625" style="388" hidden="1"/>
    <col min="12126" max="12131" width="14.88671875" style="388" hidden="1"/>
    <col min="12132" max="12133" width="15.88671875" style="388" hidden="1"/>
    <col min="12134" max="12139" width="16.109375" style="388" hidden="1"/>
    <col min="12140" max="12140" width="6.109375" style="388" hidden="1"/>
    <col min="12141" max="12141" width="3" style="388" hidden="1"/>
    <col min="12142" max="12381" width="8.6640625" style="388" hidden="1"/>
    <col min="12382" max="12387" width="14.88671875" style="388" hidden="1"/>
    <col min="12388" max="12389" width="15.88671875" style="388" hidden="1"/>
    <col min="12390" max="12395" width="16.109375" style="388" hidden="1"/>
    <col min="12396" max="12396" width="6.109375" style="388" hidden="1"/>
    <col min="12397" max="12397" width="3" style="388" hidden="1"/>
    <col min="12398" max="12637" width="8.6640625" style="388" hidden="1"/>
    <col min="12638" max="12643" width="14.88671875" style="388" hidden="1"/>
    <col min="12644" max="12645" width="15.88671875" style="388" hidden="1"/>
    <col min="12646" max="12651" width="16.109375" style="388" hidden="1"/>
    <col min="12652" max="12652" width="6.109375" style="388" hidden="1"/>
    <col min="12653" max="12653" width="3" style="388" hidden="1"/>
    <col min="12654" max="12893" width="8.6640625" style="388" hidden="1"/>
    <col min="12894" max="12899" width="14.88671875" style="388" hidden="1"/>
    <col min="12900" max="12901" width="15.88671875" style="388" hidden="1"/>
    <col min="12902" max="12907" width="16.109375" style="388" hidden="1"/>
    <col min="12908" max="12908" width="6.109375" style="388" hidden="1"/>
    <col min="12909" max="12909" width="3" style="388" hidden="1"/>
    <col min="12910" max="13149" width="8.6640625" style="388" hidden="1"/>
    <col min="13150" max="13155" width="14.88671875" style="388" hidden="1"/>
    <col min="13156" max="13157" width="15.88671875" style="388" hidden="1"/>
    <col min="13158" max="13163" width="16.109375" style="388" hidden="1"/>
    <col min="13164" max="13164" width="6.109375" style="388" hidden="1"/>
    <col min="13165" max="13165" width="3" style="388" hidden="1"/>
    <col min="13166" max="13405" width="8.6640625" style="388" hidden="1"/>
    <col min="13406" max="13411" width="14.88671875" style="388" hidden="1"/>
    <col min="13412" max="13413" width="15.88671875" style="388" hidden="1"/>
    <col min="13414" max="13419" width="16.109375" style="388" hidden="1"/>
    <col min="13420" max="13420" width="6.109375" style="388" hidden="1"/>
    <col min="13421" max="13421" width="3" style="388" hidden="1"/>
    <col min="13422" max="13661" width="8.6640625" style="388" hidden="1"/>
    <col min="13662" max="13667" width="14.88671875" style="388" hidden="1"/>
    <col min="13668" max="13669" width="15.88671875" style="388" hidden="1"/>
    <col min="13670" max="13675" width="16.109375" style="388" hidden="1"/>
    <col min="13676" max="13676" width="6.109375" style="388" hidden="1"/>
    <col min="13677" max="13677" width="3" style="388" hidden="1"/>
    <col min="13678" max="13917" width="8.6640625" style="388" hidden="1"/>
    <col min="13918" max="13923" width="14.88671875" style="388" hidden="1"/>
    <col min="13924" max="13925" width="15.88671875" style="388" hidden="1"/>
    <col min="13926" max="13931" width="16.109375" style="388" hidden="1"/>
    <col min="13932" max="13932" width="6.109375" style="388" hidden="1"/>
    <col min="13933" max="13933" width="3" style="388" hidden="1"/>
    <col min="13934" max="14173" width="8.6640625" style="388" hidden="1"/>
    <col min="14174" max="14179" width="14.88671875" style="388" hidden="1"/>
    <col min="14180" max="14181" width="15.88671875" style="388" hidden="1"/>
    <col min="14182" max="14187" width="16.109375" style="388" hidden="1"/>
    <col min="14188" max="14188" width="6.109375" style="388" hidden="1"/>
    <col min="14189" max="14189" width="3" style="388" hidden="1"/>
    <col min="14190" max="14429" width="8.6640625" style="388" hidden="1"/>
    <col min="14430" max="14435" width="14.88671875" style="388" hidden="1"/>
    <col min="14436" max="14437" width="15.88671875" style="388" hidden="1"/>
    <col min="14438" max="14443" width="16.109375" style="388" hidden="1"/>
    <col min="14444" max="14444" width="6.109375" style="388" hidden="1"/>
    <col min="14445" max="14445" width="3" style="388" hidden="1"/>
    <col min="14446" max="14685" width="8.6640625" style="388" hidden="1"/>
    <col min="14686" max="14691" width="14.88671875" style="388" hidden="1"/>
    <col min="14692" max="14693" width="15.88671875" style="388" hidden="1"/>
    <col min="14694" max="14699" width="16.109375" style="388" hidden="1"/>
    <col min="14700" max="14700" width="6.109375" style="388" hidden="1"/>
    <col min="14701" max="14701" width="3" style="388" hidden="1"/>
    <col min="14702" max="14941" width="8.6640625" style="388" hidden="1"/>
    <col min="14942" max="14947" width="14.88671875" style="388" hidden="1"/>
    <col min="14948" max="14949" width="15.88671875" style="388" hidden="1"/>
    <col min="14950" max="14955" width="16.109375" style="388" hidden="1"/>
    <col min="14956" max="14956" width="6.109375" style="388" hidden="1"/>
    <col min="14957" max="14957" width="3" style="388" hidden="1"/>
    <col min="14958" max="15197" width="8.6640625" style="388" hidden="1"/>
    <col min="15198" max="15203" width="14.88671875" style="388" hidden="1"/>
    <col min="15204" max="15205" width="15.88671875" style="388" hidden="1"/>
    <col min="15206" max="15211" width="16.109375" style="388" hidden="1"/>
    <col min="15212" max="15212" width="6.109375" style="388" hidden="1"/>
    <col min="15213" max="15213" width="3" style="388" hidden="1"/>
    <col min="15214" max="15453" width="8.6640625" style="388" hidden="1"/>
    <col min="15454" max="15459" width="14.88671875" style="388" hidden="1"/>
    <col min="15460" max="15461" width="15.88671875" style="388" hidden="1"/>
    <col min="15462" max="15467" width="16.109375" style="388" hidden="1"/>
    <col min="15468" max="15468" width="6.109375" style="388" hidden="1"/>
    <col min="15469" max="15469" width="3" style="388" hidden="1"/>
    <col min="15470" max="15709" width="8.6640625" style="388" hidden="1"/>
    <col min="15710" max="15715" width="14.88671875" style="388" hidden="1"/>
    <col min="15716" max="15717" width="15.88671875" style="388" hidden="1"/>
    <col min="15718" max="15723" width="16.109375" style="388" hidden="1"/>
    <col min="15724" max="15724" width="6.109375" style="388" hidden="1"/>
    <col min="15725" max="15725" width="3" style="388" hidden="1"/>
    <col min="15726" max="15965" width="8.6640625" style="388" hidden="1"/>
    <col min="15966" max="15971" width="14.88671875" style="388" hidden="1"/>
    <col min="15972" max="15973" width="15.88671875" style="388" hidden="1"/>
    <col min="15974" max="15979" width="16.109375" style="388" hidden="1"/>
    <col min="15980" max="15980" width="6.109375" style="388" hidden="1"/>
    <col min="15981" max="15981" width="3" style="388" hidden="1"/>
    <col min="15982" max="16221" width="8.6640625" style="388" hidden="1"/>
    <col min="16222" max="16227" width="14.88671875" style="388" hidden="1"/>
    <col min="16228" max="16229" width="15.88671875" style="388" hidden="1"/>
    <col min="16230" max="16235" width="16.109375" style="388" hidden="1"/>
    <col min="16236" max="16236" width="6.109375" style="388" hidden="1"/>
    <col min="16237" max="16237" width="3" style="388" hidden="1"/>
    <col min="16238" max="16384" width="8.66406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2"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612</v>
      </c>
    </row>
    <row r="11" spans="1:143" s="291" customFormat="1" ht="13.2"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612</v>
      </c>
    </row>
    <row r="13" spans="1:143" s="291" customFormat="1" ht="13.2"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88"/>
      <c r="DE19" s="388"/>
    </row>
    <row r="20" spans="1:351" ht="13.2" x14ac:dyDescent="0.2">
      <c r="DD20" s="388"/>
      <c r="DE20" s="388"/>
    </row>
    <row r="21" spans="1:351" ht="16.2"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2" x14ac:dyDescent="0.2">
      <c r="B22" s="395"/>
      <c r="MM22" s="394"/>
    </row>
    <row r="23" spans="1:351" ht="13.2" x14ac:dyDescent="0.2">
      <c r="B23" s="395"/>
    </row>
    <row r="24" spans="1:351" ht="13.2" x14ac:dyDescent="0.2">
      <c r="B24" s="395"/>
    </row>
    <row r="25" spans="1:351" ht="13.2" x14ac:dyDescent="0.2">
      <c r="B25" s="395"/>
    </row>
    <row r="26" spans="1:351" ht="13.2" x14ac:dyDescent="0.2">
      <c r="B26" s="395"/>
    </row>
    <row r="27" spans="1:351" ht="13.2" x14ac:dyDescent="0.2">
      <c r="B27" s="395"/>
    </row>
    <row r="28" spans="1:351" ht="13.2" x14ac:dyDescent="0.2">
      <c r="B28" s="395"/>
    </row>
    <row r="29" spans="1:351" ht="13.2" x14ac:dyDescent="0.2">
      <c r="B29" s="395"/>
    </row>
    <row r="30" spans="1:351" ht="13.2" x14ac:dyDescent="0.2">
      <c r="B30" s="395"/>
    </row>
    <row r="31" spans="1:351" ht="13.2" x14ac:dyDescent="0.2">
      <c r="B31" s="395"/>
    </row>
    <row r="32" spans="1:351" ht="13.2" x14ac:dyDescent="0.2">
      <c r="B32" s="395"/>
    </row>
    <row r="33" spans="2:109" ht="13.2" x14ac:dyDescent="0.2">
      <c r="B33" s="395"/>
    </row>
    <row r="34" spans="2:109" ht="13.2" x14ac:dyDescent="0.2">
      <c r="B34" s="395"/>
    </row>
    <row r="35" spans="2:109" ht="13.2" x14ac:dyDescent="0.2">
      <c r="B35" s="395"/>
    </row>
    <row r="36" spans="2:109" ht="13.2" x14ac:dyDescent="0.2">
      <c r="B36" s="395"/>
    </row>
    <row r="37" spans="2:109" ht="13.2" x14ac:dyDescent="0.2">
      <c r="B37" s="395"/>
    </row>
    <row r="38" spans="2:109" ht="13.2" x14ac:dyDescent="0.2">
      <c r="B38" s="395"/>
    </row>
    <row r="39" spans="2:109" ht="13.2"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2" x14ac:dyDescent="0.2">
      <c r="B40" s="400"/>
      <c r="DD40" s="400"/>
      <c r="DE40" s="388"/>
    </row>
    <row r="41" spans="2:109" ht="16.2" x14ac:dyDescent="0.2">
      <c r="B41" s="401" t="s">
        <v>613</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2" x14ac:dyDescent="0.2">
      <c r="B42" s="395"/>
      <c r="G42" s="402"/>
      <c r="I42" s="403"/>
      <c r="J42" s="403"/>
      <c r="K42" s="403"/>
      <c r="AM42" s="402"/>
      <c r="AN42" s="402" t="s">
        <v>614</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17" t="s">
        <v>622</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ht="13.2" x14ac:dyDescent="0.2">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ht="13.2" x14ac:dyDescent="0.2">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ht="13.2" x14ac:dyDescent="0.2">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ht="13.2" x14ac:dyDescent="0.2">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ht="13.2"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2" x14ac:dyDescent="0.2">
      <c r="B49" s="395"/>
      <c r="AN49" s="388" t="s">
        <v>615</v>
      </c>
    </row>
    <row r="50" spans="1:109" ht="13.2" x14ac:dyDescent="0.2">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570</v>
      </c>
      <c r="BQ50" s="1315"/>
      <c r="BR50" s="1315"/>
      <c r="BS50" s="1315"/>
      <c r="BT50" s="1315"/>
      <c r="BU50" s="1315"/>
      <c r="BV50" s="1315"/>
      <c r="BW50" s="1315"/>
      <c r="BX50" s="1315" t="s">
        <v>571</v>
      </c>
      <c r="BY50" s="1315"/>
      <c r="BZ50" s="1315"/>
      <c r="CA50" s="1315"/>
      <c r="CB50" s="1315"/>
      <c r="CC50" s="1315"/>
      <c r="CD50" s="1315"/>
      <c r="CE50" s="1315"/>
      <c r="CF50" s="1315" t="s">
        <v>572</v>
      </c>
      <c r="CG50" s="1315"/>
      <c r="CH50" s="1315"/>
      <c r="CI50" s="1315"/>
      <c r="CJ50" s="1315"/>
      <c r="CK50" s="1315"/>
      <c r="CL50" s="1315"/>
      <c r="CM50" s="1315"/>
      <c r="CN50" s="1315" t="s">
        <v>573</v>
      </c>
      <c r="CO50" s="1315"/>
      <c r="CP50" s="1315"/>
      <c r="CQ50" s="1315"/>
      <c r="CR50" s="1315"/>
      <c r="CS50" s="1315"/>
      <c r="CT50" s="1315"/>
      <c r="CU50" s="1315"/>
      <c r="CV50" s="1315" t="s">
        <v>574</v>
      </c>
      <c r="CW50" s="1315"/>
      <c r="CX50" s="1315"/>
      <c r="CY50" s="1315"/>
      <c r="CZ50" s="1315"/>
      <c r="DA50" s="1315"/>
      <c r="DB50" s="1315"/>
      <c r="DC50" s="1315"/>
    </row>
    <row r="51" spans="1:109" ht="13.5" customHeight="1" x14ac:dyDescent="0.2">
      <c r="B51" s="395"/>
      <c r="G51" s="1326"/>
      <c r="H51" s="1326"/>
      <c r="I51" s="1330"/>
      <c r="J51" s="1330"/>
      <c r="K51" s="1316"/>
      <c r="L51" s="1316"/>
      <c r="M51" s="1316"/>
      <c r="N51" s="1316"/>
      <c r="AM51" s="404"/>
      <c r="AN51" s="1314" t="s">
        <v>616</v>
      </c>
      <c r="AO51" s="1314"/>
      <c r="AP51" s="1314"/>
      <c r="AQ51" s="1314"/>
      <c r="AR51" s="1314"/>
      <c r="AS51" s="1314"/>
      <c r="AT51" s="1314"/>
      <c r="AU51" s="1314"/>
      <c r="AV51" s="1314"/>
      <c r="AW51" s="1314"/>
      <c r="AX51" s="1314"/>
      <c r="AY51" s="1314"/>
      <c r="AZ51" s="1314"/>
      <c r="BA51" s="1314"/>
      <c r="BB51" s="1314" t="s">
        <v>617</v>
      </c>
      <c r="BC51" s="1314"/>
      <c r="BD51" s="1314"/>
      <c r="BE51" s="1314"/>
      <c r="BF51" s="1314"/>
      <c r="BG51" s="1314"/>
      <c r="BH51" s="1314"/>
      <c r="BI51" s="1314"/>
      <c r="BJ51" s="1314"/>
      <c r="BK51" s="1314"/>
      <c r="BL51" s="1314"/>
      <c r="BM51" s="1314"/>
      <c r="BN51" s="1314"/>
      <c r="BO51" s="1314"/>
      <c r="BP51" s="133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ht="13.2" x14ac:dyDescent="0.2">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2" x14ac:dyDescent="0.2">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618</v>
      </c>
      <c r="BC53" s="1314"/>
      <c r="BD53" s="1314"/>
      <c r="BE53" s="1314"/>
      <c r="BF53" s="1314"/>
      <c r="BG53" s="1314"/>
      <c r="BH53" s="1314"/>
      <c r="BI53" s="1314"/>
      <c r="BJ53" s="1314"/>
      <c r="BK53" s="1314"/>
      <c r="BL53" s="1314"/>
      <c r="BM53" s="1314"/>
      <c r="BN53" s="1314"/>
      <c r="BO53" s="1314"/>
      <c r="BP53" s="1331"/>
      <c r="BQ53" s="1311"/>
      <c r="BR53" s="1311"/>
      <c r="BS53" s="1311"/>
      <c r="BT53" s="1311"/>
      <c r="BU53" s="1311"/>
      <c r="BV53" s="1311"/>
      <c r="BW53" s="1311"/>
      <c r="BX53" s="1311">
        <v>48.5</v>
      </c>
      <c r="BY53" s="1311"/>
      <c r="BZ53" s="1311"/>
      <c r="CA53" s="1311"/>
      <c r="CB53" s="1311"/>
      <c r="CC53" s="1311"/>
      <c r="CD53" s="1311"/>
      <c r="CE53" s="1311"/>
      <c r="CF53" s="1311">
        <v>49.6</v>
      </c>
      <c r="CG53" s="1311"/>
      <c r="CH53" s="1311"/>
      <c r="CI53" s="1311"/>
      <c r="CJ53" s="1311"/>
      <c r="CK53" s="1311"/>
      <c r="CL53" s="1311"/>
      <c r="CM53" s="1311"/>
      <c r="CN53" s="1311">
        <v>51.4</v>
      </c>
      <c r="CO53" s="1311"/>
      <c r="CP53" s="1311"/>
      <c r="CQ53" s="1311"/>
      <c r="CR53" s="1311"/>
      <c r="CS53" s="1311"/>
      <c r="CT53" s="1311"/>
      <c r="CU53" s="1311"/>
      <c r="CV53" s="1311">
        <v>52.7</v>
      </c>
      <c r="CW53" s="1311"/>
      <c r="CX53" s="1311"/>
      <c r="CY53" s="1311"/>
      <c r="CZ53" s="1311"/>
      <c r="DA53" s="1311"/>
      <c r="DB53" s="1311"/>
      <c r="DC53" s="1311"/>
    </row>
    <row r="54" spans="1:109" ht="13.2" x14ac:dyDescent="0.2">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2" x14ac:dyDescent="0.2">
      <c r="A55" s="403"/>
      <c r="B55" s="395"/>
      <c r="G55" s="1309"/>
      <c r="H55" s="1309"/>
      <c r="I55" s="1309"/>
      <c r="J55" s="1309"/>
      <c r="K55" s="1316"/>
      <c r="L55" s="1316"/>
      <c r="M55" s="1316"/>
      <c r="N55" s="1316"/>
      <c r="AN55" s="1315" t="s">
        <v>619</v>
      </c>
      <c r="AO55" s="1315"/>
      <c r="AP55" s="1315"/>
      <c r="AQ55" s="1315"/>
      <c r="AR55" s="1315"/>
      <c r="AS55" s="1315"/>
      <c r="AT55" s="1315"/>
      <c r="AU55" s="1315"/>
      <c r="AV55" s="1315"/>
      <c r="AW55" s="1315"/>
      <c r="AX55" s="1315"/>
      <c r="AY55" s="1315"/>
      <c r="AZ55" s="1315"/>
      <c r="BA55" s="1315"/>
      <c r="BB55" s="1314" t="s">
        <v>617</v>
      </c>
      <c r="BC55" s="1314"/>
      <c r="BD55" s="1314"/>
      <c r="BE55" s="1314"/>
      <c r="BF55" s="1314"/>
      <c r="BG55" s="1314"/>
      <c r="BH55" s="1314"/>
      <c r="BI55" s="1314"/>
      <c r="BJ55" s="1314"/>
      <c r="BK55" s="1314"/>
      <c r="BL55" s="1314"/>
      <c r="BM55" s="1314"/>
      <c r="BN55" s="1314"/>
      <c r="BO55" s="1314"/>
      <c r="BP55" s="1331"/>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ht="13.2" x14ac:dyDescent="0.2">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ht="13.2" x14ac:dyDescent="0.2">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618</v>
      </c>
      <c r="BC57" s="1314"/>
      <c r="BD57" s="1314"/>
      <c r="BE57" s="1314"/>
      <c r="BF57" s="1314"/>
      <c r="BG57" s="1314"/>
      <c r="BH57" s="1314"/>
      <c r="BI57" s="1314"/>
      <c r="BJ57" s="1314"/>
      <c r="BK57" s="1314"/>
      <c r="BL57" s="1314"/>
      <c r="BM57" s="1314"/>
      <c r="BN57" s="1314"/>
      <c r="BO57" s="1314"/>
      <c r="BP57" s="1331"/>
      <c r="BQ57" s="1311"/>
      <c r="BR57" s="1311"/>
      <c r="BS57" s="1311"/>
      <c r="BT57" s="1311"/>
      <c r="BU57" s="1311"/>
      <c r="BV57" s="1311"/>
      <c r="BW57" s="1311"/>
      <c r="BX57" s="1311">
        <v>56.3</v>
      </c>
      <c r="BY57" s="1311"/>
      <c r="BZ57" s="1311"/>
      <c r="CA57" s="1311"/>
      <c r="CB57" s="1311"/>
      <c r="CC57" s="1311"/>
      <c r="CD57" s="1311"/>
      <c r="CE57" s="1311"/>
      <c r="CF57" s="1311">
        <v>58.3</v>
      </c>
      <c r="CG57" s="1311"/>
      <c r="CH57" s="1311"/>
      <c r="CI57" s="1311"/>
      <c r="CJ57" s="1311"/>
      <c r="CK57" s="1311"/>
      <c r="CL57" s="1311"/>
      <c r="CM57" s="1311"/>
      <c r="CN57" s="1311">
        <v>60.2</v>
      </c>
      <c r="CO57" s="1311"/>
      <c r="CP57" s="1311"/>
      <c r="CQ57" s="1311"/>
      <c r="CR57" s="1311"/>
      <c r="CS57" s="1311"/>
      <c r="CT57" s="1311"/>
      <c r="CU57" s="1311"/>
      <c r="CV57" s="1311">
        <v>59.9</v>
      </c>
      <c r="CW57" s="1311"/>
      <c r="CX57" s="1311"/>
      <c r="CY57" s="1311"/>
      <c r="CZ57" s="1311"/>
      <c r="DA57" s="1311"/>
      <c r="DB57" s="1311"/>
      <c r="DC57" s="1311"/>
      <c r="DD57" s="408"/>
      <c r="DE57" s="407"/>
    </row>
    <row r="58" spans="1:109" s="403" customFormat="1" ht="13.2" x14ac:dyDescent="0.2">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ht="13.2"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2"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2"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2"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2" x14ac:dyDescent="0.2">
      <c r="B63" s="414" t="s">
        <v>620</v>
      </c>
    </row>
    <row r="64" spans="1:109" ht="13.2" x14ac:dyDescent="0.2">
      <c r="B64" s="395"/>
      <c r="G64" s="402"/>
      <c r="I64" s="415"/>
      <c r="J64" s="415"/>
      <c r="K64" s="415"/>
      <c r="L64" s="415"/>
      <c r="M64" s="415"/>
      <c r="N64" s="416"/>
      <c r="AM64" s="402"/>
      <c r="AN64" s="402" t="s">
        <v>614</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2" x14ac:dyDescent="0.2">
      <c r="B65" s="395"/>
      <c r="AN65" s="1317" t="s">
        <v>623</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ht="13.2" x14ac:dyDescent="0.2">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ht="13.2" x14ac:dyDescent="0.2">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ht="13.2" x14ac:dyDescent="0.2">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ht="13.2" x14ac:dyDescent="0.2">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ht="13.2"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2" x14ac:dyDescent="0.2">
      <c r="B71" s="395"/>
      <c r="G71" s="420"/>
      <c r="I71" s="421"/>
      <c r="J71" s="418"/>
      <c r="K71" s="418"/>
      <c r="L71" s="419"/>
      <c r="M71" s="418"/>
      <c r="N71" s="419"/>
      <c r="AM71" s="420"/>
      <c r="AN71" s="388" t="s">
        <v>615</v>
      </c>
    </row>
    <row r="72" spans="2:107" ht="13.2" x14ac:dyDescent="0.2">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570</v>
      </c>
      <c r="BQ72" s="1315"/>
      <c r="BR72" s="1315"/>
      <c r="BS72" s="1315"/>
      <c r="BT72" s="1315"/>
      <c r="BU72" s="1315"/>
      <c r="BV72" s="1315"/>
      <c r="BW72" s="1315"/>
      <c r="BX72" s="1315" t="s">
        <v>571</v>
      </c>
      <c r="BY72" s="1315"/>
      <c r="BZ72" s="1315"/>
      <c r="CA72" s="1315"/>
      <c r="CB72" s="1315"/>
      <c r="CC72" s="1315"/>
      <c r="CD72" s="1315"/>
      <c r="CE72" s="1315"/>
      <c r="CF72" s="1315" t="s">
        <v>572</v>
      </c>
      <c r="CG72" s="1315"/>
      <c r="CH72" s="1315"/>
      <c r="CI72" s="1315"/>
      <c r="CJ72" s="1315"/>
      <c r="CK72" s="1315"/>
      <c r="CL72" s="1315"/>
      <c r="CM72" s="1315"/>
      <c r="CN72" s="1315" t="s">
        <v>573</v>
      </c>
      <c r="CO72" s="1315"/>
      <c r="CP72" s="1315"/>
      <c r="CQ72" s="1315"/>
      <c r="CR72" s="1315"/>
      <c r="CS72" s="1315"/>
      <c r="CT72" s="1315"/>
      <c r="CU72" s="1315"/>
      <c r="CV72" s="1315" t="s">
        <v>574</v>
      </c>
      <c r="CW72" s="1315"/>
      <c r="CX72" s="1315"/>
      <c r="CY72" s="1315"/>
      <c r="CZ72" s="1315"/>
      <c r="DA72" s="1315"/>
      <c r="DB72" s="1315"/>
      <c r="DC72" s="1315"/>
    </row>
    <row r="73" spans="2:107" ht="13.2" x14ac:dyDescent="0.2">
      <c r="B73" s="395"/>
      <c r="G73" s="1326"/>
      <c r="H73" s="1326"/>
      <c r="I73" s="1326"/>
      <c r="J73" s="1326"/>
      <c r="K73" s="1310"/>
      <c r="L73" s="1310"/>
      <c r="M73" s="1310"/>
      <c r="N73" s="1310"/>
      <c r="AM73" s="404"/>
      <c r="AN73" s="1314" t="s">
        <v>616</v>
      </c>
      <c r="AO73" s="1314"/>
      <c r="AP73" s="1314"/>
      <c r="AQ73" s="1314"/>
      <c r="AR73" s="1314"/>
      <c r="AS73" s="1314"/>
      <c r="AT73" s="1314"/>
      <c r="AU73" s="1314"/>
      <c r="AV73" s="1314"/>
      <c r="AW73" s="1314"/>
      <c r="AX73" s="1314"/>
      <c r="AY73" s="1314"/>
      <c r="AZ73" s="1314"/>
      <c r="BA73" s="1314"/>
      <c r="BB73" s="1314" t="s">
        <v>617</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ht="13.2" x14ac:dyDescent="0.2">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2" x14ac:dyDescent="0.2">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621</v>
      </c>
      <c r="BC75" s="1314"/>
      <c r="BD75" s="1314"/>
      <c r="BE75" s="1314"/>
      <c r="BF75" s="1314"/>
      <c r="BG75" s="1314"/>
      <c r="BH75" s="1314"/>
      <c r="BI75" s="1314"/>
      <c r="BJ75" s="1314"/>
      <c r="BK75" s="1314"/>
      <c r="BL75" s="1314"/>
      <c r="BM75" s="1314"/>
      <c r="BN75" s="1314"/>
      <c r="BO75" s="1314"/>
      <c r="BP75" s="1311">
        <v>8.6999999999999993</v>
      </c>
      <c r="BQ75" s="1311"/>
      <c r="BR75" s="1311"/>
      <c r="BS75" s="1311"/>
      <c r="BT75" s="1311"/>
      <c r="BU75" s="1311"/>
      <c r="BV75" s="1311"/>
      <c r="BW75" s="1311"/>
      <c r="BX75" s="1311">
        <v>8.1999999999999993</v>
      </c>
      <c r="BY75" s="1311"/>
      <c r="BZ75" s="1311"/>
      <c r="CA75" s="1311"/>
      <c r="CB75" s="1311"/>
      <c r="CC75" s="1311"/>
      <c r="CD75" s="1311"/>
      <c r="CE75" s="1311"/>
      <c r="CF75" s="1311">
        <v>8.1</v>
      </c>
      <c r="CG75" s="1311"/>
      <c r="CH75" s="1311"/>
      <c r="CI75" s="1311"/>
      <c r="CJ75" s="1311"/>
      <c r="CK75" s="1311"/>
      <c r="CL75" s="1311"/>
      <c r="CM75" s="1311"/>
      <c r="CN75" s="1311">
        <v>8.1</v>
      </c>
      <c r="CO75" s="1311"/>
      <c r="CP75" s="1311"/>
      <c r="CQ75" s="1311"/>
      <c r="CR75" s="1311"/>
      <c r="CS75" s="1311"/>
      <c r="CT75" s="1311"/>
      <c r="CU75" s="1311"/>
      <c r="CV75" s="1311">
        <v>8.1</v>
      </c>
      <c r="CW75" s="1311"/>
      <c r="CX75" s="1311"/>
      <c r="CY75" s="1311"/>
      <c r="CZ75" s="1311"/>
      <c r="DA75" s="1311"/>
      <c r="DB75" s="1311"/>
      <c r="DC75" s="1311"/>
    </row>
    <row r="76" spans="2:107" ht="13.2" x14ac:dyDescent="0.2">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2" x14ac:dyDescent="0.2">
      <c r="B77" s="395"/>
      <c r="G77" s="1309"/>
      <c r="H77" s="1309"/>
      <c r="I77" s="1309"/>
      <c r="J77" s="1309"/>
      <c r="K77" s="1310"/>
      <c r="L77" s="1310"/>
      <c r="M77" s="1310"/>
      <c r="N77" s="1310"/>
      <c r="AN77" s="1315" t="s">
        <v>619</v>
      </c>
      <c r="AO77" s="1315"/>
      <c r="AP77" s="1315"/>
      <c r="AQ77" s="1315"/>
      <c r="AR77" s="1315"/>
      <c r="AS77" s="1315"/>
      <c r="AT77" s="1315"/>
      <c r="AU77" s="1315"/>
      <c r="AV77" s="1315"/>
      <c r="AW77" s="1315"/>
      <c r="AX77" s="1315"/>
      <c r="AY77" s="1315"/>
      <c r="AZ77" s="1315"/>
      <c r="BA77" s="1315"/>
      <c r="BB77" s="1314" t="s">
        <v>617</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ht="13.2" x14ac:dyDescent="0.2">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2" x14ac:dyDescent="0.2">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621</v>
      </c>
      <c r="BC79" s="1314"/>
      <c r="BD79" s="1314"/>
      <c r="BE79" s="1314"/>
      <c r="BF79" s="1314"/>
      <c r="BG79" s="1314"/>
      <c r="BH79" s="1314"/>
      <c r="BI79" s="1314"/>
      <c r="BJ79" s="1314"/>
      <c r="BK79" s="1314"/>
      <c r="BL79" s="1314"/>
      <c r="BM79" s="1314"/>
      <c r="BN79" s="1314"/>
      <c r="BO79" s="1314"/>
      <c r="BP79" s="1311">
        <v>8.6</v>
      </c>
      <c r="BQ79" s="1311"/>
      <c r="BR79" s="1311"/>
      <c r="BS79" s="1311"/>
      <c r="BT79" s="1311"/>
      <c r="BU79" s="1311"/>
      <c r="BV79" s="1311"/>
      <c r="BW79" s="1311"/>
      <c r="BX79" s="1311">
        <v>8.5</v>
      </c>
      <c r="BY79" s="1311"/>
      <c r="BZ79" s="1311"/>
      <c r="CA79" s="1311"/>
      <c r="CB79" s="1311"/>
      <c r="CC79" s="1311"/>
      <c r="CD79" s="1311"/>
      <c r="CE79" s="1311"/>
      <c r="CF79" s="1311">
        <v>8.5</v>
      </c>
      <c r="CG79" s="1311"/>
      <c r="CH79" s="1311"/>
      <c r="CI79" s="1311"/>
      <c r="CJ79" s="1311"/>
      <c r="CK79" s="1311"/>
      <c r="CL79" s="1311"/>
      <c r="CM79" s="1311"/>
      <c r="CN79" s="1311">
        <v>8.6</v>
      </c>
      <c r="CO79" s="1311"/>
      <c r="CP79" s="1311"/>
      <c r="CQ79" s="1311"/>
      <c r="CR79" s="1311"/>
      <c r="CS79" s="1311"/>
      <c r="CT79" s="1311"/>
      <c r="CU79" s="1311"/>
      <c r="CV79" s="1311">
        <v>8.6</v>
      </c>
      <c r="CW79" s="1311"/>
      <c r="CX79" s="1311"/>
      <c r="CY79" s="1311"/>
      <c r="CZ79" s="1311"/>
      <c r="DA79" s="1311"/>
      <c r="DB79" s="1311"/>
      <c r="DC79" s="1311"/>
    </row>
    <row r="80" spans="2:107" ht="13.2" x14ac:dyDescent="0.2">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2" x14ac:dyDescent="0.2">
      <c r="B81" s="395"/>
    </row>
    <row r="82" spans="2:109" ht="16.2"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2"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2" x14ac:dyDescent="0.2">
      <c r="DD84" s="388"/>
      <c r="DE84" s="388"/>
    </row>
    <row r="85" spans="2:109" ht="13.2" x14ac:dyDescent="0.2">
      <c r="DD85" s="388"/>
      <c r="DE85" s="388"/>
    </row>
    <row r="86" spans="2:109" ht="13.2" hidden="1" x14ac:dyDescent="0.2">
      <c r="DD86" s="388"/>
      <c r="DE86" s="388"/>
    </row>
    <row r="87" spans="2:109" ht="13.2" hidden="1" x14ac:dyDescent="0.2">
      <c r="K87" s="423"/>
      <c r="AQ87" s="423"/>
      <c r="BC87" s="423"/>
      <c r="BO87" s="423"/>
      <c r="CA87" s="423"/>
      <c r="CM87" s="423"/>
      <c r="CY87" s="423"/>
      <c r="DD87" s="388"/>
      <c r="DE87" s="388"/>
    </row>
    <row r="88" spans="2:109" ht="13.2" hidden="1" x14ac:dyDescent="0.2">
      <c r="DD88" s="388"/>
      <c r="DE88" s="388"/>
    </row>
    <row r="89" spans="2:109" ht="13.2" hidden="1" x14ac:dyDescent="0.2">
      <c r="DD89" s="388"/>
      <c r="DE89" s="388"/>
    </row>
    <row r="90" spans="2:109" ht="13.2" hidden="1" x14ac:dyDescent="0.2">
      <c r="DD90" s="388"/>
      <c r="DE90" s="388"/>
    </row>
    <row r="91" spans="2:109" ht="13.2"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DW8a+ly75ERAIIVWJTcgAxAi5ktp+/lEyTwNqEdTgGSfmPVaGlt8cju3vfxaE+uK9MI5moGSjVouLivSgjDQMw==" saltValue="B6Y+sTRezoNHGm4KhR6Jh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516</v>
      </c>
    </row>
  </sheetData>
  <sheetProtection algorithmName="SHA-512" hashValue="OlA+aoj+hs1yu/louWfm1KJUH3JqNgkQb9L2rrGVokIAvlNOWT3eLFAmqknsZwi+RbnFkBnF/7tZZ/BsGIlC/A==" saltValue="TUNF8R1qyWZPADSWHPYYB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516</v>
      </c>
    </row>
  </sheetData>
  <sheetProtection algorithmName="SHA-512" hashValue="e7YdJwARKuTq4iYzuZN/nxbeBuXxtFWkZQMPBVkMmxx5+hwGSnW0ZUJd5oqIwEr+LkQGIsFxG71nIQMo6Dwz+w==" saltValue="1neIeOrkzEQnzsILh4sAe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567</v>
      </c>
      <c r="G2" s="157"/>
      <c r="H2" s="158"/>
    </row>
    <row r="3" spans="1:8" x14ac:dyDescent="0.2">
      <c r="A3" s="154" t="s">
        <v>560</v>
      </c>
      <c r="B3" s="159"/>
      <c r="C3" s="160"/>
      <c r="D3" s="161">
        <v>78174</v>
      </c>
      <c r="E3" s="162"/>
      <c r="F3" s="163">
        <v>162193</v>
      </c>
      <c r="G3" s="164"/>
      <c r="H3" s="165"/>
    </row>
    <row r="4" spans="1:8" x14ac:dyDescent="0.2">
      <c r="A4" s="166"/>
      <c r="B4" s="167"/>
      <c r="C4" s="168"/>
      <c r="D4" s="169">
        <v>36792</v>
      </c>
      <c r="E4" s="170"/>
      <c r="F4" s="171">
        <v>79985</v>
      </c>
      <c r="G4" s="172"/>
      <c r="H4" s="173"/>
    </row>
    <row r="5" spans="1:8" x14ac:dyDescent="0.2">
      <c r="A5" s="154" t="s">
        <v>562</v>
      </c>
      <c r="B5" s="159"/>
      <c r="C5" s="160"/>
      <c r="D5" s="161">
        <v>107136</v>
      </c>
      <c r="E5" s="162"/>
      <c r="F5" s="163">
        <v>168868</v>
      </c>
      <c r="G5" s="164"/>
      <c r="H5" s="165"/>
    </row>
    <row r="6" spans="1:8" x14ac:dyDescent="0.2">
      <c r="A6" s="166"/>
      <c r="B6" s="167"/>
      <c r="C6" s="168"/>
      <c r="D6" s="169">
        <v>33056</v>
      </c>
      <c r="E6" s="170"/>
      <c r="F6" s="171">
        <v>79360</v>
      </c>
      <c r="G6" s="172"/>
      <c r="H6" s="173"/>
    </row>
    <row r="7" spans="1:8" x14ac:dyDescent="0.2">
      <c r="A7" s="154" t="s">
        <v>563</v>
      </c>
      <c r="B7" s="159"/>
      <c r="C7" s="160"/>
      <c r="D7" s="161">
        <v>79691</v>
      </c>
      <c r="E7" s="162"/>
      <c r="F7" s="163">
        <v>202870</v>
      </c>
      <c r="G7" s="164"/>
      <c r="H7" s="165"/>
    </row>
    <row r="8" spans="1:8" x14ac:dyDescent="0.2">
      <c r="A8" s="166"/>
      <c r="B8" s="167"/>
      <c r="C8" s="168"/>
      <c r="D8" s="169">
        <v>21008</v>
      </c>
      <c r="E8" s="170"/>
      <c r="F8" s="171">
        <v>79735</v>
      </c>
      <c r="G8" s="172"/>
      <c r="H8" s="173"/>
    </row>
    <row r="9" spans="1:8" x14ac:dyDescent="0.2">
      <c r="A9" s="154" t="s">
        <v>564</v>
      </c>
      <c r="B9" s="159"/>
      <c r="C9" s="160"/>
      <c r="D9" s="161">
        <v>77106</v>
      </c>
      <c r="E9" s="162"/>
      <c r="F9" s="163">
        <v>167497</v>
      </c>
      <c r="G9" s="164"/>
      <c r="H9" s="165"/>
    </row>
    <row r="10" spans="1:8" x14ac:dyDescent="0.2">
      <c r="A10" s="166"/>
      <c r="B10" s="167"/>
      <c r="C10" s="168"/>
      <c r="D10" s="169">
        <v>29786</v>
      </c>
      <c r="E10" s="170"/>
      <c r="F10" s="171">
        <v>82571</v>
      </c>
      <c r="G10" s="172"/>
      <c r="H10" s="173"/>
    </row>
    <row r="11" spans="1:8" x14ac:dyDescent="0.2">
      <c r="A11" s="154" t="s">
        <v>565</v>
      </c>
      <c r="B11" s="159"/>
      <c r="C11" s="160"/>
      <c r="D11" s="161">
        <v>220536</v>
      </c>
      <c r="E11" s="162"/>
      <c r="F11" s="163">
        <v>190274</v>
      </c>
      <c r="G11" s="164"/>
      <c r="H11" s="165"/>
    </row>
    <row r="12" spans="1:8" x14ac:dyDescent="0.2">
      <c r="A12" s="166"/>
      <c r="B12" s="167"/>
      <c r="C12" s="174"/>
      <c r="D12" s="169">
        <v>29558</v>
      </c>
      <c r="E12" s="170"/>
      <c r="F12" s="171">
        <v>88584</v>
      </c>
      <c r="G12" s="172"/>
      <c r="H12" s="173"/>
    </row>
    <row r="13" spans="1:8" x14ac:dyDescent="0.2">
      <c r="A13" s="154"/>
      <c r="B13" s="159"/>
      <c r="C13" s="175"/>
      <c r="D13" s="176">
        <v>112529</v>
      </c>
      <c r="E13" s="177"/>
      <c r="F13" s="178">
        <v>178340</v>
      </c>
      <c r="G13" s="179"/>
      <c r="H13" s="165"/>
    </row>
    <row r="14" spans="1:8" x14ac:dyDescent="0.2">
      <c r="A14" s="166"/>
      <c r="B14" s="167"/>
      <c r="C14" s="168"/>
      <c r="D14" s="169">
        <v>30040</v>
      </c>
      <c r="E14" s="170"/>
      <c r="F14" s="171">
        <v>82047</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2.36</v>
      </c>
      <c r="C19" s="180">
        <f>ROUND(VALUE(SUBSTITUTE(実質収支比率等に係る経年分析!G$48,"▲","-")),2)</f>
        <v>2.92</v>
      </c>
      <c r="D19" s="180">
        <f>ROUND(VALUE(SUBSTITUTE(実質収支比率等に係る経年分析!H$48,"▲","-")),2)</f>
        <v>2.98</v>
      </c>
      <c r="E19" s="180">
        <f>ROUND(VALUE(SUBSTITUTE(実質収支比率等に係る経年分析!I$48,"▲","-")),2)</f>
        <v>2.38</v>
      </c>
      <c r="F19" s="180">
        <f>ROUND(VALUE(SUBSTITUTE(実質収支比率等に係る経年分析!J$48,"▲","-")),2)</f>
        <v>2.7</v>
      </c>
    </row>
    <row r="20" spans="1:11" x14ac:dyDescent="0.2">
      <c r="A20" s="180" t="s">
        <v>55</v>
      </c>
      <c r="B20" s="180">
        <f>ROUND(VALUE(SUBSTITUTE(実質収支比率等に係る経年分析!F$47,"▲","-")),2)</f>
        <v>31.34</v>
      </c>
      <c r="C20" s="180">
        <f>ROUND(VALUE(SUBSTITUTE(実質収支比率等に係る経年分析!G$47,"▲","-")),2)</f>
        <v>37.29</v>
      </c>
      <c r="D20" s="180">
        <f>ROUND(VALUE(SUBSTITUTE(実質収支比率等に係る経年分析!H$47,"▲","-")),2)</f>
        <v>38.33</v>
      </c>
      <c r="E20" s="180">
        <f>ROUND(VALUE(SUBSTITUTE(実質収支比率等に係る経年分析!I$47,"▲","-")),2)</f>
        <v>32.76</v>
      </c>
      <c r="F20" s="180">
        <f>ROUND(VALUE(SUBSTITUTE(実質収支比率等に係る経年分析!J$47,"▲","-")),2)</f>
        <v>25.19</v>
      </c>
    </row>
    <row r="21" spans="1:11" x14ac:dyDescent="0.2">
      <c r="A21" s="180" t="s">
        <v>56</v>
      </c>
      <c r="B21" s="180">
        <f>IF(ISNUMBER(VALUE(SUBSTITUTE(実質収支比率等に係る経年分析!F$49,"▲","-"))),ROUND(VALUE(SUBSTITUTE(実質収支比率等に係る経年分析!F$49,"▲","-")),2),NA())</f>
        <v>-3.18</v>
      </c>
      <c r="C21" s="180">
        <f>IF(ISNUMBER(VALUE(SUBSTITUTE(実質収支比率等に係る経年分析!G$49,"▲","-"))),ROUND(VALUE(SUBSTITUTE(実質収支比率等に係る経年分析!G$49,"▲","-")),2),NA())</f>
        <v>3.48</v>
      </c>
      <c r="D21" s="180">
        <f>IF(ISNUMBER(VALUE(SUBSTITUTE(実質収支比率等に係る経年分析!H$49,"▲","-"))),ROUND(VALUE(SUBSTITUTE(実質収支比率等に係る経年分析!H$49,"▲","-")),2),NA())</f>
        <v>-1.1200000000000001</v>
      </c>
      <c r="E21" s="180">
        <f>IF(ISNUMBER(VALUE(SUBSTITUTE(実質収支比率等に係る経年分析!I$49,"▲","-"))),ROUND(VALUE(SUBSTITUTE(実質収支比率等に係る経年分析!I$49,"▲","-")),2),NA())</f>
        <v>-8.11</v>
      </c>
      <c r="F21" s="180">
        <f>IF(ISNUMBER(VALUE(SUBSTITUTE(実質収支比率等に係る経年分析!J$49,"▲","-"))),ROUND(VALUE(SUBSTITUTE(実質収支比率等に係る経年分析!J$49,"▲","-")),2),NA())</f>
        <v>-8.76</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高原町介護保険事業特別会計（介護サービス勘定）</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0.05</v>
      </c>
    </row>
    <row r="30" spans="1:11" x14ac:dyDescent="0.2">
      <c r="A30" s="181" t="str">
        <f>IF(連結実質赤字比率に係る赤字・黒字の構成分析!C$40="",NA(),連結実質赤字比率に係る赤字・黒字の構成分析!C$40)</f>
        <v>高原町農業集落排水事業特別会計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0.09</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0.12</v>
      </c>
    </row>
    <row r="31" spans="1:11" x14ac:dyDescent="0.2">
      <c r="A31" s="181" t="str">
        <f>IF(連結実質赤字比率に係る赤字・黒字の構成分析!C$39="",NA(),連結実質赤字比率に係る赤字・黒字の構成分析!C$39)</f>
        <v>高原町後期高齢者医療特別会計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0.14000000000000001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v>
      </c>
    </row>
    <row r="32" spans="1:11" x14ac:dyDescent="0.2">
      <c r="A32" s="181" t="str">
        <f>IF(連結実質赤字比率に係る赤字・黒字の構成分析!C$38="",NA(),連結実質赤字比率に係る赤字・黒字の構成分析!C$38)</f>
        <v>高原町国民健康保険特別会計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3.6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1.48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2.44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0.26</v>
      </c>
    </row>
    <row r="33" spans="1:16" x14ac:dyDescent="0.2">
      <c r="A33" s="181" t="str">
        <f>IF(連結実質赤字比率に係る赤字・黒字の構成分析!C$37="",NA(),連結実質赤字比率に係る赤字・黒字の構成分析!C$37)</f>
        <v>高原町介護保険事業特別会計（介護保険事業勘定）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1.52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1.22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1.18</v>
      </c>
    </row>
    <row r="34" spans="1:16" x14ac:dyDescent="0.2">
      <c r="A34" s="181" t="str">
        <f>IF(連結実質赤字比率に係る赤字・黒字の構成分析!C$36="",NA(),連結実質赤字比率に係る赤字・黒字の構成分析!C$36)</f>
        <v>高原町病院事業会計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1.19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1.4</v>
      </c>
      <c r="F34" s="181">
        <f>IF(ROUND(VALUE(SUBSTITUTE(連結実質赤字比率に係る赤字・黒字の構成分析!H$36,"▲", "-")), 2) &lt; 0, ABS(ROUND(VALUE(SUBSTITUTE(連結実質赤字比率に係る赤字・黒字の構成分析!H$36,"▲", "-")), 2)), NA())</f>
        <v>0.19</v>
      </c>
      <c r="G34" s="181" t="e">
        <f>IF(ROUND(VALUE(SUBSTITUTE(連結実質赤字比率に係る赤字・黒字の構成分析!H$36,"▲", "-")), 2) &gt;= 0, ABS(ROUND(VALUE(SUBSTITUTE(連結実質赤字比率に係る赤字・黒字の構成分析!H$36,"▲", "-")), 2)), NA())</f>
        <v>#N/A</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1.45</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2.36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2.92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2.97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2.37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2.69</v>
      </c>
    </row>
    <row r="36" spans="1:16" x14ac:dyDescent="0.2">
      <c r="A36" s="181" t="str">
        <f>IF(連結実質赤字比率に係る赤字・黒字の構成分析!C$34="",NA(),連結実質赤字比率に係る赤字・黒字の構成分析!C$34)</f>
        <v>高原町水道事業会計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5.22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5.62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5.95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6.87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7.03</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598</v>
      </c>
      <c r="E42" s="182"/>
      <c r="F42" s="182"/>
      <c r="G42" s="182">
        <f>'実質公債費比率（分子）の構造'!L$52</f>
        <v>490</v>
      </c>
      <c r="H42" s="182"/>
      <c r="I42" s="182"/>
      <c r="J42" s="182">
        <f>'実質公債費比率（分子）の構造'!M$52</f>
        <v>468</v>
      </c>
      <c r="K42" s="182"/>
      <c r="L42" s="182"/>
      <c r="M42" s="182">
        <f>'実質公債費比率（分子）の構造'!N$52</f>
        <v>452</v>
      </c>
      <c r="N42" s="182"/>
      <c r="O42" s="182"/>
      <c r="P42" s="182">
        <f>'実質公債費比率（分子）の構造'!O$52</f>
        <v>408</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66</v>
      </c>
      <c r="B45" s="182">
        <f>'実質公債費比率（分子）の構造'!K$49</f>
        <v>49</v>
      </c>
      <c r="C45" s="182"/>
      <c r="D45" s="182"/>
      <c r="E45" s="182">
        <f>'実質公債費比率（分子）の構造'!L$49</f>
        <v>37</v>
      </c>
      <c r="F45" s="182"/>
      <c r="G45" s="182"/>
      <c r="H45" s="182">
        <f>'実質公債費比率（分子）の構造'!M$49</f>
        <v>11</v>
      </c>
      <c r="I45" s="182"/>
      <c r="J45" s="182"/>
      <c r="K45" s="182">
        <f>'実質公債費比率（分子）の構造'!N$49</f>
        <v>11</v>
      </c>
      <c r="L45" s="182"/>
      <c r="M45" s="182"/>
      <c r="N45" s="182">
        <f>'実質公債費比率（分子）の構造'!O$49</f>
        <v>11</v>
      </c>
      <c r="O45" s="182"/>
      <c r="P45" s="182"/>
    </row>
    <row r="46" spans="1:16" x14ac:dyDescent="0.2">
      <c r="A46" s="182" t="s">
        <v>67</v>
      </c>
      <c r="B46" s="182">
        <f>'実質公債費比率（分子）の構造'!K$48</f>
        <v>70</v>
      </c>
      <c r="C46" s="182"/>
      <c r="D46" s="182"/>
      <c r="E46" s="182">
        <f>'実質公債費比率（分子）の構造'!L$48</f>
        <v>67</v>
      </c>
      <c r="F46" s="182"/>
      <c r="G46" s="182"/>
      <c r="H46" s="182">
        <f>'実質公債費比率（分子）の構造'!M$48</f>
        <v>64</v>
      </c>
      <c r="I46" s="182"/>
      <c r="J46" s="182"/>
      <c r="K46" s="182">
        <f>'実質公債費比率（分子）の構造'!N$48</f>
        <v>68</v>
      </c>
      <c r="L46" s="182"/>
      <c r="M46" s="182"/>
      <c r="N46" s="182">
        <f>'実質公債費比率（分子）の構造'!O$48</f>
        <v>70</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715</v>
      </c>
      <c r="C49" s="182"/>
      <c r="D49" s="182"/>
      <c r="E49" s="182">
        <f>'実質公債費比率（分子）の構造'!L$45</f>
        <v>627</v>
      </c>
      <c r="F49" s="182"/>
      <c r="G49" s="182"/>
      <c r="H49" s="182">
        <f>'実質公債費比率（分子）の構造'!M$45</f>
        <v>628</v>
      </c>
      <c r="I49" s="182"/>
      <c r="J49" s="182"/>
      <c r="K49" s="182">
        <f>'実質公債費比率（分子）の構造'!N$45</f>
        <v>596</v>
      </c>
      <c r="L49" s="182"/>
      <c r="M49" s="182"/>
      <c r="N49" s="182">
        <f>'実質公債費比率（分子）の構造'!O$45</f>
        <v>568</v>
      </c>
      <c r="O49" s="182"/>
      <c r="P49" s="182"/>
    </row>
    <row r="50" spans="1:16" x14ac:dyDescent="0.2">
      <c r="A50" s="182" t="s">
        <v>71</v>
      </c>
      <c r="B50" s="182" t="e">
        <f>NA()</f>
        <v>#N/A</v>
      </c>
      <c r="C50" s="182">
        <f>IF(ISNUMBER('実質公債費比率（分子）の構造'!K$53),'実質公債費比率（分子）の構造'!K$53,NA())</f>
        <v>236</v>
      </c>
      <c r="D50" s="182" t="e">
        <f>NA()</f>
        <v>#N/A</v>
      </c>
      <c r="E50" s="182" t="e">
        <f>NA()</f>
        <v>#N/A</v>
      </c>
      <c r="F50" s="182">
        <f>IF(ISNUMBER('実質公債費比率（分子）の構造'!L$53),'実質公債費比率（分子）の構造'!L$53,NA())</f>
        <v>241</v>
      </c>
      <c r="G50" s="182" t="e">
        <f>NA()</f>
        <v>#N/A</v>
      </c>
      <c r="H50" s="182" t="e">
        <f>NA()</f>
        <v>#N/A</v>
      </c>
      <c r="I50" s="182">
        <f>IF(ISNUMBER('実質公債費比率（分子）の構造'!M$53),'実質公債費比率（分子）の構造'!M$53,NA())</f>
        <v>235</v>
      </c>
      <c r="J50" s="182" t="e">
        <f>NA()</f>
        <v>#N/A</v>
      </c>
      <c r="K50" s="182" t="e">
        <f>NA()</f>
        <v>#N/A</v>
      </c>
      <c r="L50" s="182">
        <f>IF(ISNUMBER('実質公債費比率（分子）の構造'!N$53),'実質公債費比率（分子）の構造'!N$53,NA())</f>
        <v>223</v>
      </c>
      <c r="M50" s="182" t="e">
        <f>NA()</f>
        <v>#N/A</v>
      </c>
      <c r="N50" s="182" t="e">
        <f>NA()</f>
        <v>#N/A</v>
      </c>
      <c r="O50" s="182">
        <f>IF(ISNUMBER('実質公債費比率（分子）の構造'!O$53),'実質公債費比率（分子）の構造'!O$53,NA())</f>
        <v>241</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4105</v>
      </c>
      <c r="E56" s="181"/>
      <c r="F56" s="181"/>
      <c r="G56" s="181">
        <f>'将来負担比率（分子）の構造'!J$52</f>
        <v>4225</v>
      </c>
      <c r="H56" s="181"/>
      <c r="I56" s="181"/>
      <c r="J56" s="181">
        <f>'将来負担比率（分子）の構造'!K$52</f>
        <v>4192</v>
      </c>
      <c r="K56" s="181"/>
      <c r="L56" s="181"/>
      <c r="M56" s="181">
        <f>'将来負担比率（分子）の構造'!L$52</f>
        <v>4032</v>
      </c>
      <c r="N56" s="181"/>
      <c r="O56" s="181"/>
      <c r="P56" s="181">
        <f>'将来負担比率（分子）の構造'!M$52</f>
        <v>4112</v>
      </c>
    </row>
    <row r="57" spans="1:16" x14ac:dyDescent="0.2">
      <c r="A57" s="181" t="s">
        <v>42</v>
      </c>
      <c r="B57" s="181"/>
      <c r="C57" s="181"/>
      <c r="D57" s="181">
        <f>'将来負担比率（分子）の構造'!I$51</f>
        <v>344</v>
      </c>
      <c r="E57" s="181"/>
      <c r="F57" s="181"/>
      <c r="G57" s="181">
        <f>'将来負担比率（分子）の構造'!J$51</f>
        <v>304</v>
      </c>
      <c r="H57" s="181"/>
      <c r="I57" s="181"/>
      <c r="J57" s="181">
        <f>'将来負担比率（分子）の構造'!K$51</f>
        <v>271</v>
      </c>
      <c r="K57" s="181"/>
      <c r="L57" s="181"/>
      <c r="M57" s="181">
        <f>'将来負担比率（分子）の構造'!L$51</f>
        <v>239</v>
      </c>
      <c r="N57" s="181"/>
      <c r="O57" s="181"/>
      <c r="P57" s="181">
        <f>'将来負担比率（分子）の構造'!M$51</f>
        <v>212</v>
      </c>
    </row>
    <row r="58" spans="1:16" x14ac:dyDescent="0.2">
      <c r="A58" s="181" t="s">
        <v>41</v>
      </c>
      <c r="B58" s="181"/>
      <c r="C58" s="181"/>
      <c r="D58" s="181">
        <f>'将来負担比率（分子）の構造'!I$50</f>
        <v>2580</v>
      </c>
      <c r="E58" s="181"/>
      <c r="F58" s="181"/>
      <c r="G58" s="181">
        <f>'将来負担比率（分子）の構造'!J$50</f>
        <v>2850</v>
      </c>
      <c r="H58" s="181"/>
      <c r="I58" s="181"/>
      <c r="J58" s="181">
        <f>'将来負担比率（分子）の構造'!K$50</f>
        <v>2883</v>
      </c>
      <c r="K58" s="181"/>
      <c r="L58" s="181"/>
      <c r="M58" s="181">
        <f>'将来負担比率（分子）の構造'!L$50</f>
        <v>2941</v>
      </c>
      <c r="N58" s="181"/>
      <c r="O58" s="181"/>
      <c r="P58" s="181">
        <f>'将来負担比率（分子）の構造'!M$50</f>
        <v>2817</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437</v>
      </c>
      <c r="C62" s="181"/>
      <c r="D62" s="181"/>
      <c r="E62" s="181">
        <f>'将来負担比率（分子）の構造'!J$45</f>
        <v>399</v>
      </c>
      <c r="F62" s="181"/>
      <c r="G62" s="181"/>
      <c r="H62" s="181">
        <f>'将来負担比率（分子）の構造'!K$45</f>
        <v>391</v>
      </c>
      <c r="I62" s="181"/>
      <c r="J62" s="181"/>
      <c r="K62" s="181">
        <f>'将来負担比率（分子）の構造'!L$45</f>
        <v>260</v>
      </c>
      <c r="L62" s="181"/>
      <c r="M62" s="181"/>
      <c r="N62" s="181">
        <f>'将来負担比率（分子）の構造'!M$45</f>
        <v>230</v>
      </c>
      <c r="O62" s="181"/>
      <c r="P62" s="181"/>
    </row>
    <row r="63" spans="1:16" x14ac:dyDescent="0.2">
      <c r="A63" s="181" t="s">
        <v>34</v>
      </c>
      <c r="B63" s="181">
        <f>'将来負担比率（分子）の構造'!I$44</f>
        <v>101</v>
      </c>
      <c r="C63" s="181"/>
      <c r="D63" s="181"/>
      <c r="E63" s="181">
        <f>'将来負担比率（分子）の構造'!J$44</f>
        <v>65</v>
      </c>
      <c r="F63" s="181"/>
      <c r="G63" s="181"/>
      <c r="H63" s="181">
        <f>'将来負担比率（分子）の構造'!K$44</f>
        <v>54</v>
      </c>
      <c r="I63" s="181"/>
      <c r="J63" s="181"/>
      <c r="K63" s="181">
        <f>'将来負担比率（分子）の構造'!L$44</f>
        <v>44</v>
      </c>
      <c r="L63" s="181"/>
      <c r="M63" s="181"/>
      <c r="N63" s="181">
        <f>'将来負担比率（分子）の構造'!M$44</f>
        <v>33</v>
      </c>
      <c r="O63" s="181"/>
      <c r="P63" s="181"/>
    </row>
    <row r="64" spans="1:16" x14ac:dyDescent="0.2">
      <c r="A64" s="181" t="s">
        <v>33</v>
      </c>
      <c r="B64" s="181">
        <f>'将来負担比率（分子）の構造'!I$43</f>
        <v>738</v>
      </c>
      <c r="C64" s="181"/>
      <c r="D64" s="181"/>
      <c r="E64" s="181">
        <f>'将来負担比率（分子）の構造'!J$43</f>
        <v>707</v>
      </c>
      <c r="F64" s="181"/>
      <c r="G64" s="181"/>
      <c r="H64" s="181">
        <f>'将来負担比率（分子）の構造'!K$43</f>
        <v>715</v>
      </c>
      <c r="I64" s="181"/>
      <c r="J64" s="181"/>
      <c r="K64" s="181">
        <f>'将来負担比率（分子）の構造'!L$43</f>
        <v>694</v>
      </c>
      <c r="L64" s="181"/>
      <c r="M64" s="181"/>
      <c r="N64" s="181">
        <f>'将来負担比率（分子）の構造'!M$43</f>
        <v>681</v>
      </c>
      <c r="O64" s="181"/>
      <c r="P64" s="181"/>
    </row>
    <row r="65" spans="1:16" x14ac:dyDescent="0.2">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5321</v>
      </c>
      <c r="C66" s="181"/>
      <c r="D66" s="181"/>
      <c r="E66" s="181">
        <f>'将来負担比率（分子）の構造'!J$41</f>
        <v>5428</v>
      </c>
      <c r="F66" s="181"/>
      <c r="G66" s="181"/>
      <c r="H66" s="181">
        <f>'将来負担比率（分子）の構造'!K$41</f>
        <v>5338</v>
      </c>
      <c r="I66" s="181"/>
      <c r="J66" s="181"/>
      <c r="K66" s="181">
        <f>'将来負担比率（分子）の構造'!L$41</f>
        <v>5341</v>
      </c>
      <c r="L66" s="181"/>
      <c r="M66" s="181"/>
      <c r="N66" s="181">
        <f>'将来負担比率（分子）の構造'!M$41</f>
        <v>5330</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1269</v>
      </c>
      <c r="C72" s="185">
        <f>基金残高に係る経年分析!G55</f>
        <v>1074</v>
      </c>
      <c r="D72" s="185">
        <f>基金残高に係る経年分析!H55</f>
        <v>826</v>
      </c>
    </row>
    <row r="73" spans="1:16" x14ac:dyDescent="0.2">
      <c r="A73" s="184" t="s">
        <v>78</v>
      </c>
      <c r="B73" s="185">
        <f>基金残高に係る経年分析!F56</f>
        <v>2</v>
      </c>
      <c r="C73" s="185">
        <f>基金残高に係る経年分析!G56</f>
        <v>2</v>
      </c>
      <c r="D73" s="185">
        <f>基金残高に係る経年分析!H56</f>
        <v>2</v>
      </c>
    </row>
    <row r="74" spans="1:16" x14ac:dyDescent="0.2">
      <c r="A74" s="184" t="s">
        <v>79</v>
      </c>
      <c r="B74" s="185">
        <f>基金残高に係る経年分析!F57</f>
        <v>1136</v>
      </c>
      <c r="C74" s="185">
        <f>基金残高に係る経年分析!G57</f>
        <v>1027</v>
      </c>
      <c r="D74" s="185">
        <f>基金残高に係る経年分析!H57</f>
        <v>1085</v>
      </c>
    </row>
  </sheetData>
  <sheetProtection algorithmName="SHA-512" hashValue="NNtrcnLQ3sl9DVH3Irex7Fo4jwiWWgI9ro1IRHqsmHSrLjUwff21XnfwOg+J8Yt2uXt/ZTJzhCyiorM+mkMOJA==" saltValue="ZDu72jDzWwWSftHVl2F4u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210</v>
      </c>
      <c r="DI1" s="660"/>
      <c r="DJ1" s="660"/>
      <c r="DK1" s="660"/>
      <c r="DL1" s="660"/>
      <c r="DM1" s="660"/>
      <c r="DN1" s="661"/>
      <c r="DO1" s="226"/>
      <c r="DP1" s="659" t="s">
        <v>211</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2">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2" t="s">
        <v>213</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214</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215</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2">
      <c r="B4" s="662" t="s">
        <v>1</v>
      </c>
      <c r="C4" s="663"/>
      <c r="D4" s="663"/>
      <c r="E4" s="663"/>
      <c r="F4" s="663"/>
      <c r="G4" s="663"/>
      <c r="H4" s="663"/>
      <c r="I4" s="663"/>
      <c r="J4" s="663"/>
      <c r="K4" s="663"/>
      <c r="L4" s="663"/>
      <c r="M4" s="663"/>
      <c r="N4" s="663"/>
      <c r="O4" s="663"/>
      <c r="P4" s="663"/>
      <c r="Q4" s="664"/>
      <c r="R4" s="662" t="s">
        <v>216</v>
      </c>
      <c r="S4" s="663"/>
      <c r="T4" s="663"/>
      <c r="U4" s="663"/>
      <c r="V4" s="663"/>
      <c r="W4" s="663"/>
      <c r="X4" s="663"/>
      <c r="Y4" s="664"/>
      <c r="Z4" s="662" t="s">
        <v>217</v>
      </c>
      <c r="AA4" s="663"/>
      <c r="AB4" s="663"/>
      <c r="AC4" s="664"/>
      <c r="AD4" s="662" t="s">
        <v>218</v>
      </c>
      <c r="AE4" s="663"/>
      <c r="AF4" s="663"/>
      <c r="AG4" s="663"/>
      <c r="AH4" s="663"/>
      <c r="AI4" s="663"/>
      <c r="AJ4" s="663"/>
      <c r="AK4" s="664"/>
      <c r="AL4" s="662" t="s">
        <v>217</v>
      </c>
      <c r="AM4" s="663"/>
      <c r="AN4" s="663"/>
      <c r="AO4" s="664"/>
      <c r="AP4" s="668" t="s">
        <v>219</v>
      </c>
      <c r="AQ4" s="668"/>
      <c r="AR4" s="668"/>
      <c r="AS4" s="668"/>
      <c r="AT4" s="668"/>
      <c r="AU4" s="668"/>
      <c r="AV4" s="668"/>
      <c r="AW4" s="668"/>
      <c r="AX4" s="668"/>
      <c r="AY4" s="668"/>
      <c r="AZ4" s="668"/>
      <c r="BA4" s="668"/>
      <c r="BB4" s="668"/>
      <c r="BC4" s="668"/>
      <c r="BD4" s="668"/>
      <c r="BE4" s="668"/>
      <c r="BF4" s="668"/>
      <c r="BG4" s="668" t="s">
        <v>220</v>
      </c>
      <c r="BH4" s="668"/>
      <c r="BI4" s="668"/>
      <c r="BJ4" s="668"/>
      <c r="BK4" s="668"/>
      <c r="BL4" s="668"/>
      <c r="BM4" s="668"/>
      <c r="BN4" s="668"/>
      <c r="BO4" s="668" t="s">
        <v>217</v>
      </c>
      <c r="BP4" s="668"/>
      <c r="BQ4" s="668"/>
      <c r="BR4" s="668"/>
      <c r="BS4" s="668" t="s">
        <v>221</v>
      </c>
      <c r="BT4" s="668"/>
      <c r="BU4" s="668"/>
      <c r="BV4" s="668"/>
      <c r="BW4" s="668"/>
      <c r="BX4" s="668"/>
      <c r="BY4" s="668"/>
      <c r="BZ4" s="668"/>
      <c r="CA4" s="668"/>
      <c r="CB4" s="668"/>
      <c r="CD4" s="665" t="s">
        <v>222</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2">
      <c r="B5" s="669" t="s">
        <v>223</v>
      </c>
      <c r="C5" s="670"/>
      <c r="D5" s="670"/>
      <c r="E5" s="670"/>
      <c r="F5" s="670"/>
      <c r="G5" s="670"/>
      <c r="H5" s="670"/>
      <c r="I5" s="670"/>
      <c r="J5" s="670"/>
      <c r="K5" s="670"/>
      <c r="L5" s="670"/>
      <c r="M5" s="670"/>
      <c r="N5" s="670"/>
      <c r="O5" s="670"/>
      <c r="P5" s="670"/>
      <c r="Q5" s="671"/>
      <c r="R5" s="672">
        <v>786959</v>
      </c>
      <c r="S5" s="673"/>
      <c r="T5" s="673"/>
      <c r="U5" s="673"/>
      <c r="V5" s="673"/>
      <c r="W5" s="673"/>
      <c r="X5" s="673"/>
      <c r="Y5" s="674"/>
      <c r="Z5" s="675">
        <v>10</v>
      </c>
      <c r="AA5" s="675"/>
      <c r="AB5" s="675"/>
      <c r="AC5" s="675"/>
      <c r="AD5" s="676">
        <v>786959</v>
      </c>
      <c r="AE5" s="676"/>
      <c r="AF5" s="676"/>
      <c r="AG5" s="676"/>
      <c r="AH5" s="676"/>
      <c r="AI5" s="676"/>
      <c r="AJ5" s="676"/>
      <c r="AK5" s="676"/>
      <c r="AL5" s="677">
        <v>24.7</v>
      </c>
      <c r="AM5" s="678"/>
      <c r="AN5" s="678"/>
      <c r="AO5" s="679"/>
      <c r="AP5" s="669" t="s">
        <v>224</v>
      </c>
      <c r="AQ5" s="670"/>
      <c r="AR5" s="670"/>
      <c r="AS5" s="670"/>
      <c r="AT5" s="670"/>
      <c r="AU5" s="670"/>
      <c r="AV5" s="670"/>
      <c r="AW5" s="670"/>
      <c r="AX5" s="670"/>
      <c r="AY5" s="670"/>
      <c r="AZ5" s="670"/>
      <c r="BA5" s="670"/>
      <c r="BB5" s="670"/>
      <c r="BC5" s="670"/>
      <c r="BD5" s="670"/>
      <c r="BE5" s="670"/>
      <c r="BF5" s="671"/>
      <c r="BG5" s="683">
        <v>786299</v>
      </c>
      <c r="BH5" s="684"/>
      <c r="BI5" s="684"/>
      <c r="BJ5" s="684"/>
      <c r="BK5" s="684"/>
      <c r="BL5" s="684"/>
      <c r="BM5" s="684"/>
      <c r="BN5" s="685"/>
      <c r="BO5" s="686">
        <v>99.9</v>
      </c>
      <c r="BP5" s="686"/>
      <c r="BQ5" s="686"/>
      <c r="BR5" s="686"/>
      <c r="BS5" s="687" t="s">
        <v>137</v>
      </c>
      <c r="BT5" s="687"/>
      <c r="BU5" s="687"/>
      <c r="BV5" s="687"/>
      <c r="BW5" s="687"/>
      <c r="BX5" s="687"/>
      <c r="BY5" s="687"/>
      <c r="BZ5" s="687"/>
      <c r="CA5" s="687"/>
      <c r="CB5" s="691"/>
      <c r="CD5" s="665" t="s">
        <v>219</v>
      </c>
      <c r="CE5" s="666"/>
      <c r="CF5" s="666"/>
      <c r="CG5" s="666"/>
      <c r="CH5" s="666"/>
      <c r="CI5" s="666"/>
      <c r="CJ5" s="666"/>
      <c r="CK5" s="666"/>
      <c r="CL5" s="666"/>
      <c r="CM5" s="666"/>
      <c r="CN5" s="666"/>
      <c r="CO5" s="666"/>
      <c r="CP5" s="666"/>
      <c r="CQ5" s="667"/>
      <c r="CR5" s="665" t="s">
        <v>225</v>
      </c>
      <c r="CS5" s="666"/>
      <c r="CT5" s="666"/>
      <c r="CU5" s="666"/>
      <c r="CV5" s="666"/>
      <c r="CW5" s="666"/>
      <c r="CX5" s="666"/>
      <c r="CY5" s="667"/>
      <c r="CZ5" s="665" t="s">
        <v>217</v>
      </c>
      <c r="DA5" s="666"/>
      <c r="DB5" s="666"/>
      <c r="DC5" s="667"/>
      <c r="DD5" s="665" t="s">
        <v>226</v>
      </c>
      <c r="DE5" s="666"/>
      <c r="DF5" s="666"/>
      <c r="DG5" s="666"/>
      <c r="DH5" s="666"/>
      <c r="DI5" s="666"/>
      <c r="DJ5" s="666"/>
      <c r="DK5" s="666"/>
      <c r="DL5" s="666"/>
      <c r="DM5" s="666"/>
      <c r="DN5" s="666"/>
      <c r="DO5" s="666"/>
      <c r="DP5" s="667"/>
      <c r="DQ5" s="665" t="s">
        <v>227</v>
      </c>
      <c r="DR5" s="666"/>
      <c r="DS5" s="666"/>
      <c r="DT5" s="666"/>
      <c r="DU5" s="666"/>
      <c r="DV5" s="666"/>
      <c r="DW5" s="666"/>
      <c r="DX5" s="666"/>
      <c r="DY5" s="666"/>
      <c r="DZ5" s="666"/>
      <c r="EA5" s="666"/>
      <c r="EB5" s="666"/>
      <c r="EC5" s="667"/>
    </row>
    <row r="6" spans="2:143" ht="11.25" customHeight="1" x14ac:dyDescent="0.2">
      <c r="B6" s="680" t="s">
        <v>228</v>
      </c>
      <c r="C6" s="681"/>
      <c r="D6" s="681"/>
      <c r="E6" s="681"/>
      <c r="F6" s="681"/>
      <c r="G6" s="681"/>
      <c r="H6" s="681"/>
      <c r="I6" s="681"/>
      <c r="J6" s="681"/>
      <c r="K6" s="681"/>
      <c r="L6" s="681"/>
      <c r="M6" s="681"/>
      <c r="N6" s="681"/>
      <c r="O6" s="681"/>
      <c r="P6" s="681"/>
      <c r="Q6" s="682"/>
      <c r="R6" s="683">
        <v>79744</v>
      </c>
      <c r="S6" s="684"/>
      <c r="T6" s="684"/>
      <c r="U6" s="684"/>
      <c r="V6" s="684"/>
      <c r="W6" s="684"/>
      <c r="X6" s="684"/>
      <c r="Y6" s="685"/>
      <c r="Z6" s="686">
        <v>1</v>
      </c>
      <c r="AA6" s="686"/>
      <c r="AB6" s="686"/>
      <c r="AC6" s="686"/>
      <c r="AD6" s="687">
        <v>79744</v>
      </c>
      <c r="AE6" s="687"/>
      <c r="AF6" s="687"/>
      <c r="AG6" s="687"/>
      <c r="AH6" s="687"/>
      <c r="AI6" s="687"/>
      <c r="AJ6" s="687"/>
      <c r="AK6" s="687"/>
      <c r="AL6" s="688">
        <v>2.5</v>
      </c>
      <c r="AM6" s="689"/>
      <c r="AN6" s="689"/>
      <c r="AO6" s="690"/>
      <c r="AP6" s="680" t="s">
        <v>229</v>
      </c>
      <c r="AQ6" s="681"/>
      <c r="AR6" s="681"/>
      <c r="AS6" s="681"/>
      <c r="AT6" s="681"/>
      <c r="AU6" s="681"/>
      <c r="AV6" s="681"/>
      <c r="AW6" s="681"/>
      <c r="AX6" s="681"/>
      <c r="AY6" s="681"/>
      <c r="AZ6" s="681"/>
      <c r="BA6" s="681"/>
      <c r="BB6" s="681"/>
      <c r="BC6" s="681"/>
      <c r="BD6" s="681"/>
      <c r="BE6" s="681"/>
      <c r="BF6" s="682"/>
      <c r="BG6" s="683">
        <v>786299</v>
      </c>
      <c r="BH6" s="684"/>
      <c r="BI6" s="684"/>
      <c r="BJ6" s="684"/>
      <c r="BK6" s="684"/>
      <c r="BL6" s="684"/>
      <c r="BM6" s="684"/>
      <c r="BN6" s="685"/>
      <c r="BO6" s="686">
        <v>99.9</v>
      </c>
      <c r="BP6" s="686"/>
      <c r="BQ6" s="686"/>
      <c r="BR6" s="686"/>
      <c r="BS6" s="687" t="s">
        <v>137</v>
      </c>
      <c r="BT6" s="687"/>
      <c r="BU6" s="687"/>
      <c r="BV6" s="687"/>
      <c r="BW6" s="687"/>
      <c r="BX6" s="687"/>
      <c r="BY6" s="687"/>
      <c r="BZ6" s="687"/>
      <c r="CA6" s="687"/>
      <c r="CB6" s="691"/>
      <c r="CD6" s="694" t="s">
        <v>230</v>
      </c>
      <c r="CE6" s="695"/>
      <c r="CF6" s="695"/>
      <c r="CG6" s="695"/>
      <c r="CH6" s="695"/>
      <c r="CI6" s="695"/>
      <c r="CJ6" s="695"/>
      <c r="CK6" s="695"/>
      <c r="CL6" s="695"/>
      <c r="CM6" s="695"/>
      <c r="CN6" s="695"/>
      <c r="CO6" s="695"/>
      <c r="CP6" s="695"/>
      <c r="CQ6" s="696"/>
      <c r="CR6" s="683">
        <v>72150</v>
      </c>
      <c r="CS6" s="684"/>
      <c r="CT6" s="684"/>
      <c r="CU6" s="684"/>
      <c r="CV6" s="684"/>
      <c r="CW6" s="684"/>
      <c r="CX6" s="684"/>
      <c r="CY6" s="685"/>
      <c r="CZ6" s="677">
        <v>0.9</v>
      </c>
      <c r="DA6" s="678"/>
      <c r="DB6" s="678"/>
      <c r="DC6" s="697"/>
      <c r="DD6" s="692" t="s">
        <v>137</v>
      </c>
      <c r="DE6" s="684"/>
      <c r="DF6" s="684"/>
      <c r="DG6" s="684"/>
      <c r="DH6" s="684"/>
      <c r="DI6" s="684"/>
      <c r="DJ6" s="684"/>
      <c r="DK6" s="684"/>
      <c r="DL6" s="684"/>
      <c r="DM6" s="684"/>
      <c r="DN6" s="684"/>
      <c r="DO6" s="684"/>
      <c r="DP6" s="685"/>
      <c r="DQ6" s="692">
        <v>72150</v>
      </c>
      <c r="DR6" s="684"/>
      <c r="DS6" s="684"/>
      <c r="DT6" s="684"/>
      <c r="DU6" s="684"/>
      <c r="DV6" s="684"/>
      <c r="DW6" s="684"/>
      <c r="DX6" s="684"/>
      <c r="DY6" s="684"/>
      <c r="DZ6" s="684"/>
      <c r="EA6" s="684"/>
      <c r="EB6" s="684"/>
      <c r="EC6" s="693"/>
    </row>
    <row r="7" spans="2:143" ht="11.25" customHeight="1" x14ac:dyDescent="0.2">
      <c r="B7" s="680" t="s">
        <v>231</v>
      </c>
      <c r="C7" s="681"/>
      <c r="D7" s="681"/>
      <c r="E7" s="681"/>
      <c r="F7" s="681"/>
      <c r="G7" s="681"/>
      <c r="H7" s="681"/>
      <c r="I7" s="681"/>
      <c r="J7" s="681"/>
      <c r="K7" s="681"/>
      <c r="L7" s="681"/>
      <c r="M7" s="681"/>
      <c r="N7" s="681"/>
      <c r="O7" s="681"/>
      <c r="P7" s="681"/>
      <c r="Q7" s="682"/>
      <c r="R7" s="683">
        <v>341</v>
      </c>
      <c r="S7" s="684"/>
      <c r="T7" s="684"/>
      <c r="U7" s="684"/>
      <c r="V7" s="684"/>
      <c r="W7" s="684"/>
      <c r="X7" s="684"/>
      <c r="Y7" s="685"/>
      <c r="Z7" s="686">
        <v>0</v>
      </c>
      <c r="AA7" s="686"/>
      <c r="AB7" s="686"/>
      <c r="AC7" s="686"/>
      <c r="AD7" s="687">
        <v>341</v>
      </c>
      <c r="AE7" s="687"/>
      <c r="AF7" s="687"/>
      <c r="AG7" s="687"/>
      <c r="AH7" s="687"/>
      <c r="AI7" s="687"/>
      <c r="AJ7" s="687"/>
      <c r="AK7" s="687"/>
      <c r="AL7" s="688">
        <v>0</v>
      </c>
      <c r="AM7" s="689"/>
      <c r="AN7" s="689"/>
      <c r="AO7" s="690"/>
      <c r="AP7" s="680" t="s">
        <v>232</v>
      </c>
      <c r="AQ7" s="681"/>
      <c r="AR7" s="681"/>
      <c r="AS7" s="681"/>
      <c r="AT7" s="681"/>
      <c r="AU7" s="681"/>
      <c r="AV7" s="681"/>
      <c r="AW7" s="681"/>
      <c r="AX7" s="681"/>
      <c r="AY7" s="681"/>
      <c r="AZ7" s="681"/>
      <c r="BA7" s="681"/>
      <c r="BB7" s="681"/>
      <c r="BC7" s="681"/>
      <c r="BD7" s="681"/>
      <c r="BE7" s="681"/>
      <c r="BF7" s="682"/>
      <c r="BG7" s="683">
        <v>298686</v>
      </c>
      <c r="BH7" s="684"/>
      <c r="BI7" s="684"/>
      <c r="BJ7" s="684"/>
      <c r="BK7" s="684"/>
      <c r="BL7" s="684"/>
      <c r="BM7" s="684"/>
      <c r="BN7" s="685"/>
      <c r="BO7" s="686">
        <v>38</v>
      </c>
      <c r="BP7" s="686"/>
      <c r="BQ7" s="686"/>
      <c r="BR7" s="686"/>
      <c r="BS7" s="687" t="s">
        <v>127</v>
      </c>
      <c r="BT7" s="687"/>
      <c r="BU7" s="687"/>
      <c r="BV7" s="687"/>
      <c r="BW7" s="687"/>
      <c r="BX7" s="687"/>
      <c r="BY7" s="687"/>
      <c r="BZ7" s="687"/>
      <c r="CA7" s="687"/>
      <c r="CB7" s="691"/>
      <c r="CD7" s="698" t="s">
        <v>233</v>
      </c>
      <c r="CE7" s="699"/>
      <c r="CF7" s="699"/>
      <c r="CG7" s="699"/>
      <c r="CH7" s="699"/>
      <c r="CI7" s="699"/>
      <c r="CJ7" s="699"/>
      <c r="CK7" s="699"/>
      <c r="CL7" s="699"/>
      <c r="CM7" s="699"/>
      <c r="CN7" s="699"/>
      <c r="CO7" s="699"/>
      <c r="CP7" s="699"/>
      <c r="CQ7" s="700"/>
      <c r="CR7" s="683">
        <v>1169563</v>
      </c>
      <c r="CS7" s="684"/>
      <c r="CT7" s="684"/>
      <c r="CU7" s="684"/>
      <c r="CV7" s="684"/>
      <c r="CW7" s="684"/>
      <c r="CX7" s="684"/>
      <c r="CY7" s="685"/>
      <c r="CZ7" s="686">
        <v>15</v>
      </c>
      <c r="DA7" s="686"/>
      <c r="DB7" s="686"/>
      <c r="DC7" s="686"/>
      <c r="DD7" s="692">
        <v>9991</v>
      </c>
      <c r="DE7" s="684"/>
      <c r="DF7" s="684"/>
      <c r="DG7" s="684"/>
      <c r="DH7" s="684"/>
      <c r="DI7" s="684"/>
      <c r="DJ7" s="684"/>
      <c r="DK7" s="684"/>
      <c r="DL7" s="684"/>
      <c r="DM7" s="684"/>
      <c r="DN7" s="684"/>
      <c r="DO7" s="684"/>
      <c r="DP7" s="685"/>
      <c r="DQ7" s="692">
        <v>859555</v>
      </c>
      <c r="DR7" s="684"/>
      <c r="DS7" s="684"/>
      <c r="DT7" s="684"/>
      <c r="DU7" s="684"/>
      <c r="DV7" s="684"/>
      <c r="DW7" s="684"/>
      <c r="DX7" s="684"/>
      <c r="DY7" s="684"/>
      <c r="DZ7" s="684"/>
      <c r="EA7" s="684"/>
      <c r="EB7" s="684"/>
      <c r="EC7" s="693"/>
    </row>
    <row r="8" spans="2:143" ht="11.25" customHeight="1" x14ac:dyDescent="0.2">
      <c r="B8" s="680" t="s">
        <v>234</v>
      </c>
      <c r="C8" s="681"/>
      <c r="D8" s="681"/>
      <c r="E8" s="681"/>
      <c r="F8" s="681"/>
      <c r="G8" s="681"/>
      <c r="H8" s="681"/>
      <c r="I8" s="681"/>
      <c r="J8" s="681"/>
      <c r="K8" s="681"/>
      <c r="L8" s="681"/>
      <c r="M8" s="681"/>
      <c r="N8" s="681"/>
      <c r="O8" s="681"/>
      <c r="P8" s="681"/>
      <c r="Q8" s="682"/>
      <c r="R8" s="683">
        <v>1831</v>
      </c>
      <c r="S8" s="684"/>
      <c r="T8" s="684"/>
      <c r="U8" s="684"/>
      <c r="V8" s="684"/>
      <c r="W8" s="684"/>
      <c r="X8" s="684"/>
      <c r="Y8" s="685"/>
      <c r="Z8" s="686">
        <v>0</v>
      </c>
      <c r="AA8" s="686"/>
      <c r="AB8" s="686"/>
      <c r="AC8" s="686"/>
      <c r="AD8" s="687">
        <v>1831</v>
      </c>
      <c r="AE8" s="687"/>
      <c r="AF8" s="687"/>
      <c r="AG8" s="687"/>
      <c r="AH8" s="687"/>
      <c r="AI8" s="687"/>
      <c r="AJ8" s="687"/>
      <c r="AK8" s="687"/>
      <c r="AL8" s="688">
        <v>0.1</v>
      </c>
      <c r="AM8" s="689"/>
      <c r="AN8" s="689"/>
      <c r="AO8" s="690"/>
      <c r="AP8" s="680" t="s">
        <v>235</v>
      </c>
      <c r="AQ8" s="681"/>
      <c r="AR8" s="681"/>
      <c r="AS8" s="681"/>
      <c r="AT8" s="681"/>
      <c r="AU8" s="681"/>
      <c r="AV8" s="681"/>
      <c r="AW8" s="681"/>
      <c r="AX8" s="681"/>
      <c r="AY8" s="681"/>
      <c r="AZ8" s="681"/>
      <c r="BA8" s="681"/>
      <c r="BB8" s="681"/>
      <c r="BC8" s="681"/>
      <c r="BD8" s="681"/>
      <c r="BE8" s="681"/>
      <c r="BF8" s="682"/>
      <c r="BG8" s="683">
        <v>14190</v>
      </c>
      <c r="BH8" s="684"/>
      <c r="BI8" s="684"/>
      <c r="BJ8" s="684"/>
      <c r="BK8" s="684"/>
      <c r="BL8" s="684"/>
      <c r="BM8" s="684"/>
      <c r="BN8" s="685"/>
      <c r="BO8" s="686">
        <v>1.8</v>
      </c>
      <c r="BP8" s="686"/>
      <c r="BQ8" s="686"/>
      <c r="BR8" s="686"/>
      <c r="BS8" s="692" t="s">
        <v>137</v>
      </c>
      <c r="BT8" s="684"/>
      <c r="BU8" s="684"/>
      <c r="BV8" s="684"/>
      <c r="BW8" s="684"/>
      <c r="BX8" s="684"/>
      <c r="BY8" s="684"/>
      <c r="BZ8" s="684"/>
      <c r="CA8" s="684"/>
      <c r="CB8" s="693"/>
      <c r="CD8" s="698" t="s">
        <v>236</v>
      </c>
      <c r="CE8" s="699"/>
      <c r="CF8" s="699"/>
      <c r="CG8" s="699"/>
      <c r="CH8" s="699"/>
      <c r="CI8" s="699"/>
      <c r="CJ8" s="699"/>
      <c r="CK8" s="699"/>
      <c r="CL8" s="699"/>
      <c r="CM8" s="699"/>
      <c r="CN8" s="699"/>
      <c r="CO8" s="699"/>
      <c r="CP8" s="699"/>
      <c r="CQ8" s="700"/>
      <c r="CR8" s="683">
        <v>1687614</v>
      </c>
      <c r="CS8" s="684"/>
      <c r="CT8" s="684"/>
      <c r="CU8" s="684"/>
      <c r="CV8" s="684"/>
      <c r="CW8" s="684"/>
      <c r="CX8" s="684"/>
      <c r="CY8" s="685"/>
      <c r="CZ8" s="686">
        <v>21.6</v>
      </c>
      <c r="DA8" s="686"/>
      <c r="DB8" s="686"/>
      <c r="DC8" s="686"/>
      <c r="DD8" s="692">
        <v>7457</v>
      </c>
      <c r="DE8" s="684"/>
      <c r="DF8" s="684"/>
      <c r="DG8" s="684"/>
      <c r="DH8" s="684"/>
      <c r="DI8" s="684"/>
      <c r="DJ8" s="684"/>
      <c r="DK8" s="684"/>
      <c r="DL8" s="684"/>
      <c r="DM8" s="684"/>
      <c r="DN8" s="684"/>
      <c r="DO8" s="684"/>
      <c r="DP8" s="685"/>
      <c r="DQ8" s="692">
        <v>989666</v>
      </c>
      <c r="DR8" s="684"/>
      <c r="DS8" s="684"/>
      <c r="DT8" s="684"/>
      <c r="DU8" s="684"/>
      <c r="DV8" s="684"/>
      <c r="DW8" s="684"/>
      <c r="DX8" s="684"/>
      <c r="DY8" s="684"/>
      <c r="DZ8" s="684"/>
      <c r="EA8" s="684"/>
      <c r="EB8" s="684"/>
      <c r="EC8" s="693"/>
    </row>
    <row r="9" spans="2:143" ht="11.25" customHeight="1" x14ac:dyDescent="0.2">
      <c r="B9" s="680" t="s">
        <v>237</v>
      </c>
      <c r="C9" s="681"/>
      <c r="D9" s="681"/>
      <c r="E9" s="681"/>
      <c r="F9" s="681"/>
      <c r="G9" s="681"/>
      <c r="H9" s="681"/>
      <c r="I9" s="681"/>
      <c r="J9" s="681"/>
      <c r="K9" s="681"/>
      <c r="L9" s="681"/>
      <c r="M9" s="681"/>
      <c r="N9" s="681"/>
      <c r="O9" s="681"/>
      <c r="P9" s="681"/>
      <c r="Q9" s="682"/>
      <c r="R9" s="683">
        <v>987</v>
      </c>
      <c r="S9" s="684"/>
      <c r="T9" s="684"/>
      <c r="U9" s="684"/>
      <c r="V9" s="684"/>
      <c r="W9" s="684"/>
      <c r="X9" s="684"/>
      <c r="Y9" s="685"/>
      <c r="Z9" s="686">
        <v>0</v>
      </c>
      <c r="AA9" s="686"/>
      <c r="AB9" s="686"/>
      <c r="AC9" s="686"/>
      <c r="AD9" s="687">
        <v>987</v>
      </c>
      <c r="AE9" s="687"/>
      <c r="AF9" s="687"/>
      <c r="AG9" s="687"/>
      <c r="AH9" s="687"/>
      <c r="AI9" s="687"/>
      <c r="AJ9" s="687"/>
      <c r="AK9" s="687"/>
      <c r="AL9" s="688">
        <v>0</v>
      </c>
      <c r="AM9" s="689"/>
      <c r="AN9" s="689"/>
      <c r="AO9" s="690"/>
      <c r="AP9" s="680" t="s">
        <v>238</v>
      </c>
      <c r="AQ9" s="681"/>
      <c r="AR9" s="681"/>
      <c r="AS9" s="681"/>
      <c r="AT9" s="681"/>
      <c r="AU9" s="681"/>
      <c r="AV9" s="681"/>
      <c r="AW9" s="681"/>
      <c r="AX9" s="681"/>
      <c r="AY9" s="681"/>
      <c r="AZ9" s="681"/>
      <c r="BA9" s="681"/>
      <c r="BB9" s="681"/>
      <c r="BC9" s="681"/>
      <c r="BD9" s="681"/>
      <c r="BE9" s="681"/>
      <c r="BF9" s="682"/>
      <c r="BG9" s="683">
        <v>254541</v>
      </c>
      <c r="BH9" s="684"/>
      <c r="BI9" s="684"/>
      <c r="BJ9" s="684"/>
      <c r="BK9" s="684"/>
      <c r="BL9" s="684"/>
      <c r="BM9" s="684"/>
      <c r="BN9" s="685"/>
      <c r="BO9" s="686">
        <v>32.299999999999997</v>
      </c>
      <c r="BP9" s="686"/>
      <c r="BQ9" s="686"/>
      <c r="BR9" s="686"/>
      <c r="BS9" s="692" t="s">
        <v>137</v>
      </c>
      <c r="BT9" s="684"/>
      <c r="BU9" s="684"/>
      <c r="BV9" s="684"/>
      <c r="BW9" s="684"/>
      <c r="BX9" s="684"/>
      <c r="BY9" s="684"/>
      <c r="BZ9" s="684"/>
      <c r="CA9" s="684"/>
      <c r="CB9" s="693"/>
      <c r="CD9" s="698" t="s">
        <v>239</v>
      </c>
      <c r="CE9" s="699"/>
      <c r="CF9" s="699"/>
      <c r="CG9" s="699"/>
      <c r="CH9" s="699"/>
      <c r="CI9" s="699"/>
      <c r="CJ9" s="699"/>
      <c r="CK9" s="699"/>
      <c r="CL9" s="699"/>
      <c r="CM9" s="699"/>
      <c r="CN9" s="699"/>
      <c r="CO9" s="699"/>
      <c r="CP9" s="699"/>
      <c r="CQ9" s="700"/>
      <c r="CR9" s="683">
        <v>696233</v>
      </c>
      <c r="CS9" s="684"/>
      <c r="CT9" s="684"/>
      <c r="CU9" s="684"/>
      <c r="CV9" s="684"/>
      <c r="CW9" s="684"/>
      <c r="CX9" s="684"/>
      <c r="CY9" s="685"/>
      <c r="CZ9" s="686">
        <v>8.9</v>
      </c>
      <c r="DA9" s="686"/>
      <c r="DB9" s="686"/>
      <c r="DC9" s="686"/>
      <c r="DD9" s="692">
        <v>9459</v>
      </c>
      <c r="DE9" s="684"/>
      <c r="DF9" s="684"/>
      <c r="DG9" s="684"/>
      <c r="DH9" s="684"/>
      <c r="DI9" s="684"/>
      <c r="DJ9" s="684"/>
      <c r="DK9" s="684"/>
      <c r="DL9" s="684"/>
      <c r="DM9" s="684"/>
      <c r="DN9" s="684"/>
      <c r="DO9" s="684"/>
      <c r="DP9" s="685"/>
      <c r="DQ9" s="692">
        <v>662316</v>
      </c>
      <c r="DR9" s="684"/>
      <c r="DS9" s="684"/>
      <c r="DT9" s="684"/>
      <c r="DU9" s="684"/>
      <c r="DV9" s="684"/>
      <c r="DW9" s="684"/>
      <c r="DX9" s="684"/>
      <c r="DY9" s="684"/>
      <c r="DZ9" s="684"/>
      <c r="EA9" s="684"/>
      <c r="EB9" s="684"/>
      <c r="EC9" s="693"/>
    </row>
    <row r="10" spans="2:143" ht="11.25" customHeight="1" x14ac:dyDescent="0.2">
      <c r="B10" s="680" t="s">
        <v>240</v>
      </c>
      <c r="C10" s="681"/>
      <c r="D10" s="681"/>
      <c r="E10" s="681"/>
      <c r="F10" s="681"/>
      <c r="G10" s="681"/>
      <c r="H10" s="681"/>
      <c r="I10" s="681"/>
      <c r="J10" s="681"/>
      <c r="K10" s="681"/>
      <c r="L10" s="681"/>
      <c r="M10" s="681"/>
      <c r="N10" s="681"/>
      <c r="O10" s="681"/>
      <c r="P10" s="681"/>
      <c r="Q10" s="682"/>
      <c r="R10" s="683" t="s">
        <v>127</v>
      </c>
      <c r="S10" s="684"/>
      <c r="T10" s="684"/>
      <c r="U10" s="684"/>
      <c r="V10" s="684"/>
      <c r="W10" s="684"/>
      <c r="X10" s="684"/>
      <c r="Y10" s="685"/>
      <c r="Z10" s="686" t="s">
        <v>127</v>
      </c>
      <c r="AA10" s="686"/>
      <c r="AB10" s="686"/>
      <c r="AC10" s="686"/>
      <c r="AD10" s="687" t="s">
        <v>137</v>
      </c>
      <c r="AE10" s="687"/>
      <c r="AF10" s="687"/>
      <c r="AG10" s="687"/>
      <c r="AH10" s="687"/>
      <c r="AI10" s="687"/>
      <c r="AJ10" s="687"/>
      <c r="AK10" s="687"/>
      <c r="AL10" s="688" t="s">
        <v>127</v>
      </c>
      <c r="AM10" s="689"/>
      <c r="AN10" s="689"/>
      <c r="AO10" s="690"/>
      <c r="AP10" s="680" t="s">
        <v>241</v>
      </c>
      <c r="AQ10" s="681"/>
      <c r="AR10" s="681"/>
      <c r="AS10" s="681"/>
      <c r="AT10" s="681"/>
      <c r="AU10" s="681"/>
      <c r="AV10" s="681"/>
      <c r="AW10" s="681"/>
      <c r="AX10" s="681"/>
      <c r="AY10" s="681"/>
      <c r="AZ10" s="681"/>
      <c r="BA10" s="681"/>
      <c r="BB10" s="681"/>
      <c r="BC10" s="681"/>
      <c r="BD10" s="681"/>
      <c r="BE10" s="681"/>
      <c r="BF10" s="682"/>
      <c r="BG10" s="683">
        <v>15895</v>
      </c>
      <c r="BH10" s="684"/>
      <c r="BI10" s="684"/>
      <c r="BJ10" s="684"/>
      <c r="BK10" s="684"/>
      <c r="BL10" s="684"/>
      <c r="BM10" s="684"/>
      <c r="BN10" s="685"/>
      <c r="BO10" s="686">
        <v>2</v>
      </c>
      <c r="BP10" s="686"/>
      <c r="BQ10" s="686"/>
      <c r="BR10" s="686"/>
      <c r="BS10" s="692" t="s">
        <v>137</v>
      </c>
      <c r="BT10" s="684"/>
      <c r="BU10" s="684"/>
      <c r="BV10" s="684"/>
      <c r="BW10" s="684"/>
      <c r="BX10" s="684"/>
      <c r="BY10" s="684"/>
      <c r="BZ10" s="684"/>
      <c r="CA10" s="684"/>
      <c r="CB10" s="693"/>
      <c r="CD10" s="698" t="s">
        <v>242</v>
      </c>
      <c r="CE10" s="699"/>
      <c r="CF10" s="699"/>
      <c r="CG10" s="699"/>
      <c r="CH10" s="699"/>
      <c r="CI10" s="699"/>
      <c r="CJ10" s="699"/>
      <c r="CK10" s="699"/>
      <c r="CL10" s="699"/>
      <c r="CM10" s="699"/>
      <c r="CN10" s="699"/>
      <c r="CO10" s="699"/>
      <c r="CP10" s="699"/>
      <c r="CQ10" s="700"/>
      <c r="CR10" s="683">
        <v>5</v>
      </c>
      <c r="CS10" s="684"/>
      <c r="CT10" s="684"/>
      <c r="CU10" s="684"/>
      <c r="CV10" s="684"/>
      <c r="CW10" s="684"/>
      <c r="CX10" s="684"/>
      <c r="CY10" s="685"/>
      <c r="CZ10" s="686">
        <v>0</v>
      </c>
      <c r="DA10" s="686"/>
      <c r="DB10" s="686"/>
      <c r="DC10" s="686"/>
      <c r="DD10" s="692" t="s">
        <v>137</v>
      </c>
      <c r="DE10" s="684"/>
      <c r="DF10" s="684"/>
      <c r="DG10" s="684"/>
      <c r="DH10" s="684"/>
      <c r="DI10" s="684"/>
      <c r="DJ10" s="684"/>
      <c r="DK10" s="684"/>
      <c r="DL10" s="684"/>
      <c r="DM10" s="684"/>
      <c r="DN10" s="684"/>
      <c r="DO10" s="684"/>
      <c r="DP10" s="685"/>
      <c r="DQ10" s="692">
        <v>5</v>
      </c>
      <c r="DR10" s="684"/>
      <c r="DS10" s="684"/>
      <c r="DT10" s="684"/>
      <c r="DU10" s="684"/>
      <c r="DV10" s="684"/>
      <c r="DW10" s="684"/>
      <c r="DX10" s="684"/>
      <c r="DY10" s="684"/>
      <c r="DZ10" s="684"/>
      <c r="EA10" s="684"/>
      <c r="EB10" s="684"/>
      <c r="EC10" s="693"/>
    </row>
    <row r="11" spans="2:143" ht="11.25" customHeight="1" x14ac:dyDescent="0.2">
      <c r="B11" s="680" t="s">
        <v>243</v>
      </c>
      <c r="C11" s="681"/>
      <c r="D11" s="681"/>
      <c r="E11" s="681"/>
      <c r="F11" s="681"/>
      <c r="G11" s="681"/>
      <c r="H11" s="681"/>
      <c r="I11" s="681"/>
      <c r="J11" s="681"/>
      <c r="K11" s="681"/>
      <c r="L11" s="681"/>
      <c r="M11" s="681"/>
      <c r="N11" s="681"/>
      <c r="O11" s="681"/>
      <c r="P11" s="681"/>
      <c r="Q11" s="682"/>
      <c r="R11" s="683">
        <v>151939</v>
      </c>
      <c r="S11" s="684"/>
      <c r="T11" s="684"/>
      <c r="U11" s="684"/>
      <c r="V11" s="684"/>
      <c r="W11" s="684"/>
      <c r="X11" s="684"/>
      <c r="Y11" s="685"/>
      <c r="Z11" s="688">
        <v>1.9</v>
      </c>
      <c r="AA11" s="689"/>
      <c r="AB11" s="689"/>
      <c r="AC11" s="701"/>
      <c r="AD11" s="692">
        <v>151939</v>
      </c>
      <c r="AE11" s="684"/>
      <c r="AF11" s="684"/>
      <c r="AG11" s="684"/>
      <c r="AH11" s="684"/>
      <c r="AI11" s="684"/>
      <c r="AJ11" s="684"/>
      <c r="AK11" s="685"/>
      <c r="AL11" s="688">
        <v>4.8</v>
      </c>
      <c r="AM11" s="689"/>
      <c r="AN11" s="689"/>
      <c r="AO11" s="690"/>
      <c r="AP11" s="680" t="s">
        <v>244</v>
      </c>
      <c r="AQ11" s="681"/>
      <c r="AR11" s="681"/>
      <c r="AS11" s="681"/>
      <c r="AT11" s="681"/>
      <c r="AU11" s="681"/>
      <c r="AV11" s="681"/>
      <c r="AW11" s="681"/>
      <c r="AX11" s="681"/>
      <c r="AY11" s="681"/>
      <c r="AZ11" s="681"/>
      <c r="BA11" s="681"/>
      <c r="BB11" s="681"/>
      <c r="BC11" s="681"/>
      <c r="BD11" s="681"/>
      <c r="BE11" s="681"/>
      <c r="BF11" s="682"/>
      <c r="BG11" s="683">
        <v>14060</v>
      </c>
      <c r="BH11" s="684"/>
      <c r="BI11" s="684"/>
      <c r="BJ11" s="684"/>
      <c r="BK11" s="684"/>
      <c r="BL11" s="684"/>
      <c r="BM11" s="684"/>
      <c r="BN11" s="685"/>
      <c r="BO11" s="686">
        <v>1.8</v>
      </c>
      <c r="BP11" s="686"/>
      <c r="BQ11" s="686"/>
      <c r="BR11" s="686"/>
      <c r="BS11" s="692" t="s">
        <v>127</v>
      </c>
      <c r="BT11" s="684"/>
      <c r="BU11" s="684"/>
      <c r="BV11" s="684"/>
      <c r="BW11" s="684"/>
      <c r="BX11" s="684"/>
      <c r="BY11" s="684"/>
      <c r="BZ11" s="684"/>
      <c r="CA11" s="684"/>
      <c r="CB11" s="693"/>
      <c r="CD11" s="698" t="s">
        <v>245</v>
      </c>
      <c r="CE11" s="699"/>
      <c r="CF11" s="699"/>
      <c r="CG11" s="699"/>
      <c r="CH11" s="699"/>
      <c r="CI11" s="699"/>
      <c r="CJ11" s="699"/>
      <c r="CK11" s="699"/>
      <c r="CL11" s="699"/>
      <c r="CM11" s="699"/>
      <c r="CN11" s="699"/>
      <c r="CO11" s="699"/>
      <c r="CP11" s="699"/>
      <c r="CQ11" s="700"/>
      <c r="CR11" s="683">
        <v>2133492</v>
      </c>
      <c r="CS11" s="684"/>
      <c r="CT11" s="684"/>
      <c r="CU11" s="684"/>
      <c r="CV11" s="684"/>
      <c r="CW11" s="684"/>
      <c r="CX11" s="684"/>
      <c r="CY11" s="685"/>
      <c r="CZ11" s="686">
        <v>27.3</v>
      </c>
      <c r="DA11" s="686"/>
      <c r="DB11" s="686"/>
      <c r="DC11" s="686"/>
      <c r="DD11" s="692">
        <v>1495954</v>
      </c>
      <c r="DE11" s="684"/>
      <c r="DF11" s="684"/>
      <c r="DG11" s="684"/>
      <c r="DH11" s="684"/>
      <c r="DI11" s="684"/>
      <c r="DJ11" s="684"/>
      <c r="DK11" s="684"/>
      <c r="DL11" s="684"/>
      <c r="DM11" s="684"/>
      <c r="DN11" s="684"/>
      <c r="DO11" s="684"/>
      <c r="DP11" s="685"/>
      <c r="DQ11" s="692">
        <v>264288</v>
      </c>
      <c r="DR11" s="684"/>
      <c r="DS11" s="684"/>
      <c r="DT11" s="684"/>
      <c r="DU11" s="684"/>
      <c r="DV11" s="684"/>
      <c r="DW11" s="684"/>
      <c r="DX11" s="684"/>
      <c r="DY11" s="684"/>
      <c r="DZ11" s="684"/>
      <c r="EA11" s="684"/>
      <c r="EB11" s="684"/>
      <c r="EC11" s="693"/>
    </row>
    <row r="12" spans="2:143" ht="11.25" customHeight="1" x14ac:dyDescent="0.2">
      <c r="B12" s="680" t="s">
        <v>246</v>
      </c>
      <c r="C12" s="681"/>
      <c r="D12" s="681"/>
      <c r="E12" s="681"/>
      <c r="F12" s="681"/>
      <c r="G12" s="681"/>
      <c r="H12" s="681"/>
      <c r="I12" s="681"/>
      <c r="J12" s="681"/>
      <c r="K12" s="681"/>
      <c r="L12" s="681"/>
      <c r="M12" s="681"/>
      <c r="N12" s="681"/>
      <c r="O12" s="681"/>
      <c r="P12" s="681"/>
      <c r="Q12" s="682"/>
      <c r="R12" s="683">
        <v>2679</v>
      </c>
      <c r="S12" s="684"/>
      <c r="T12" s="684"/>
      <c r="U12" s="684"/>
      <c r="V12" s="684"/>
      <c r="W12" s="684"/>
      <c r="X12" s="684"/>
      <c r="Y12" s="685"/>
      <c r="Z12" s="686">
        <v>0</v>
      </c>
      <c r="AA12" s="686"/>
      <c r="AB12" s="686"/>
      <c r="AC12" s="686"/>
      <c r="AD12" s="687">
        <v>2679</v>
      </c>
      <c r="AE12" s="687"/>
      <c r="AF12" s="687"/>
      <c r="AG12" s="687"/>
      <c r="AH12" s="687"/>
      <c r="AI12" s="687"/>
      <c r="AJ12" s="687"/>
      <c r="AK12" s="687"/>
      <c r="AL12" s="688">
        <v>0.1</v>
      </c>
      <c r="AM12" s="689"/>
      <c r="AN12" s="689"/>
      <c r="AO12" s="690"/>
      <c r="AP12" s="680" t="s">
        <v>247</v>
      </c>
      <c r="AQ12" s="681"/>
      <c r="AR12" s="681"/>
      <c r="AS12" s="681"/>
      <c r="AT12" s="681"/>
      <c r="AU12" s="681"/>
      <c r="AV12" s="681"/>
      <c r="AW12" s="681"/>
      <c r="AX12" s="681"/>
      <c r="AY12" s="681"/>
      <c r="AZ12" s="681"/>
      <c r="BA12" s="681"/>
      <c r="BB12" s="681"/>
      <c r="BC12" s="681"/>
      <c r="BD12" s="681"/>
      <c r="BE12" s="681"/>
      <c r="BF12" s="682"/>
      <c r="BG12" s="683">
        <v>404494</v>
      </c>
      <c r="BH12" s="684"/>
      <c r="BI12" s="684"/>
      <c r="BJ12" s="684"/>
      <c r="BK12" s="684"/>
      <c r="BL12" s="684"/>
      <c r="BM12" s="684"/>
      <c r="BN12" s="685"/>
      <c r="BO12" s="686">
        <v>51.4</v>
      </c>
      <c r="BP12" s="686"/>
      <c r="BQ12" s="686"/>
      <c r="BR12" s="686"/>
      <c r="BS12" s="692" t="s">
        <v>127</v>
      </c>
      <c r="BT12" s="684"/>
      <c r="BU12" s="684"/>
      <c r="BV12" s="684"/>
      <c r="BW12" s="684"/>
      <c r="BX12" s="684"/>
      <c r="BY12" s="684"/>
      <c r="BZ12" s="684"/>
      <c r="CA12" s="684"/>
      <c r="CB12" s="693"/>
      <c r="CD12" s="698" t="s">
        <v>248</v>
      </c>
      <c r="CE12" s="699"/>
      <c r="CF12" s="699"/>
      <c r="CG12" s="699"/>
      <c r="CH12" s="699"/>
      <c r="CI12" s="699"/>
      <c r="CJ12" s="699"/>
      <c r="CK12" s="699"/>
      <c r="CL12" s="699"/>
      <c r="CM12" s="699"/>
      <c r="CN12" s="699"/>
      <c r="CO12" s="699"/>
      <c r="CP12" s="699"/>
      <c r="CQ12" s="700"/>
      <c r="CR12" s="683">
        <v>220528</v>
      </c>
      <c r="CS12" s="684"/>
      <c r="CT12" s="684"/>
      <c r="CU12" s="684"/>
      <c r="CV12" s="684"/>
      <c r="CW12" s="684"/>
      <c r="CX12" s="684"/>
      <c r="CY12" s="685"/>
      <c r="CZ12" s="686">
        <v>2.8</v>
      </c>
      <c r="DA12" s="686"/>
      <c r="DB12" s="686"/>
      <c r="DC12" s="686"/>
      <c r="DD12" s="692">
        <v>52160</v>
      </c>
      <c r="DE12" s="684"/>
      <c r="DF12" s="684"/>
      <c r="DG12" s="684"/>
      <c r="DH12" s="684"/>
      <c r="DI12" s="684"/>
      <c r="DJ12" s="684"/>
      <c r="DK12" s="684"/>
      <c r="DL12" s="684"/>
      <c r="DM12" s="684"/>
      <c r="DN12" s="684"/>
      <c r="DO12" s="684"/>
      <c r="DP12" s="685"/>
      <c r="DQ12" s="692">
        <v>99733</v>
      </c>
      <c r="DR12" s="684"/>
      <c r="DS12" s="684"/>
      <c r="DT12" s="684"/>
      <c r="DU12" s="684"/>
      <c r="DV12" s="684"/>
      <c r="DW12" s="684"/>
      <c r="DX12" s="684"/>
      <c r="DY12" s="684"/>
      <c r="DZ12" s="684"/>
      <c r="EA12" s="684"/>
      <c r="EB12" s="684"/>
      <c r="EC12" s="693"/>
    </row>
    <row r="13" spans="2:143" ht="11.25" customHeight="1" x14ac:dyDescent="0.2">
      <c r="B13" s="680" t="s">
        <v>249</v>
      </c>
      <c r="C13" s="681"/>
      <c r="D13" s="681"/>
      <c r="E13" s="681"/>
      <c r="F13" s="681"/>
      <c r="G13" s="681"/>
      <c r="H13" s="681"/>
      <c r="I13" s="681"/>
      <c r="J13" s="681"/>
      <c r="K13" s="681"/>
      <c r="L13" s="681"/>
      <c r="M13" s="681"/>
      <c r="N13" s="681"/>
      <c r="O13" s="681"/>
      <c r="P13" s="681"/>
      <c r="Q13" s="682"/>
      <c r="R13" s="683" t="s">
        <v>127</v>
      </c>
      <c r="S13" s="684"/>
      <c r="T13" s="684"/>
      <c r="U13" s="684"/>
      <c r="V13" s="684"/>
      <c r="W13" s="684"/>
      <c r="X13" s="684"/>
      <c r="Y13" s="685"/>
      <c r="Z13" s="686" t="s">
        <v>127</v>
      </c>
      <c r="AA13" s="686"/>
      <c r="AB13" s="686"/>
      <c r="AC13" s="686"/>
      <c r="AD13" s="687" t="s">
        <v>127</v>
      </c>
      <c r="AE13" s="687"/>
      <c r="AF13" s="687"/>
      <c r="AG13" s="687"/>
      <c r="AH13" s="687"/>
      <c r="AI13" s="687"/>
      <c r="AJ13" s="687"/>
      <c r="AK13" s="687"/>
      <c r="AL13" s="688" t="s">
        <v>127</v>
      </c>
      <c r="AM13" s="689"/>
      <c r="AN13" s="689"/>
      <c r="AO13" s="690"/>
      <c r="AP13" s="680" t="s">
        <v>250</v>
      </c>
      <c r="AQ13" s="681"/>
      <c r="AR13" s="681"/>
      <c r="AS13" s="681"/>
      <c r="AT13" s="681"/>
      <c r="AU13" s="681"/>
      <c r="AV13" s="681"/>
      <c r="AW13" s="681"/>
      <c r="AX13" s="681"/>
      <c r="AY13" s="681"/>
      <c r="AZ13" s="681"/>
      <c r="BA13" s="681"/>
      <c r="BB13" s="681"/>
      <c r="BC13" s="681"/>
      <c r="BD13" s="681"/>
      <c r="BE13" s="681"/>
      <c r="BF13" s="682"/>
      <c r="BG13" s="683">
        <v>391623</v>
      </c>
      <c r="BH13" s="684"/>
      <c r="BI13" s="684"/>
      <c r="BJ13" s="684"/>
      <c r="BK13" s="684"/>
      <c r="BL13" s="684"/>
      <c r="BM13" s="684"/>
      <c r="BN13" s="685"/>
      <c r="BO13" s="686">
        <v>49.8</v>
      </c>
      <c r="BP13" s="686"/>
      <c r="BQ13" s="686"/>
      <c r="BR13" s="686"/>
      <c r="BS13" s="692" t="s">
        <v>127</v>
      </c>
      <c r="BT13" s="684"/>
      <c r="BU13" s="684"/>
      <c r="BV13" s="684"/>
      <c r="BW13" s="684"/>
      <c r="BX13" s="684"/>
      <c r="BY13" s="684"/>
      <c r="BZ13" s="684"/>
      <c r="CA13" s="684"/>
      <c r="CB13" s="693"/>
      <c r="CD13" s="698" t="s">
        <v>251</v>
      </c>
      <c r="CE13" s="699"/>
      <c r="CF13" s="699"/>
      <c r="CG13" s="699"/>
      <c r="CH13" s="699"/>
      <c r="CI13" s="699"/>
      <c r="CJ13" s="699"/>
      <c r="CK13" s="699"/>
      <c r="CL13" s="699"/>
      <c r="CM13" s="699"/>
      <c r="CN13" s="699"/>
      <c r="CO13" s="699"/>
      <c r="CP13" s="699"/>
      <c r="CQ13" s="700"/>
      <c r="CR13" s="683">
        <v>421032</v>
      </c>
      <c r="CS13" s="684"/>
      <c r="CT13" s="684"/>
      <c r="CU13" s="684"/>
      <c r="CV13" s="684"/>
      <c r="CW13" s="684"/>
      <c r="CX13" s="684"/>
      <c r="CY13" s="685"/>
      <c r="CZ13" s="686">
        <v>5.4</v>
      </c>
      <c r="DA13" s="686"/>
      <c r="DB13" s="686"/>
      <c r="DC13" s="686"/>
      <c r="DD13" s="692">
        <v>300784</v>
      </c>
      <c r="DE13" s="684"/>
      <c r="DF13" s="684"/>
      <c r="DG13" s="684"/>
      <c r="DH13" s="684"/>
      <c r="DI13" s="684"/>
      <c r="DJ13" s="684"/>
      <c r="DK13" s="684"/>
      <c r="DL13" s="684"/>
      <c r="DM13" s="684"/>
      <c r="DN13" s="684"/>
      <c r="DO13" s="684"/>
      <c r="DP13" s="685"/>
      <c r="DQ13" s="692">
        <v>150413</v>
      </c>
      <c r="DR13" s="684"/>
      <c r="DS13" s="684"/>
      <c r="DT13" s="684"/>
      <c r="DU13" s="684"/>
      <c r="DV13" s="684"/>
      <c r="DW13" s="684"/>
      <c r="DX13" s="684"/>
      <c r="DY13" s="684"/>
      <c r="DZ13" s="684"/>
      <c r="EA13" s="684"/>
      <c r="EB13" s="684"/>
      <c r="EC13" s="693"/>
    </row>
    <row r="14" spans="2:143" ht="11.25" customHeight="1" x14ac:dyDescent="0.2">
      <c r="B14" s="680" t="s">
        <v>252</v>
      </c>
      <c r="C14" s="681"/>
      <c r="D14" s="681"/>
      <c r="E14" s="681"/>
      <c r="F14" s="681"/>
      <c r="G14" s="681"/>
      <c r="H14" s="681"/>
      <c r="I14" s="681"/>
      <c r="J14" s="681"/>
      <c r="K14" s="681"/>
      <c r="L14" s="681"/>
      <c r="M14" s="681"/>
      <c r="N14" s="681"/>
      <c r="O14" s="681"/>
      <c r="P14" s="681"/>
      <c r="Q14" s="682"/>
      <c r="R14" s="683">
        <v>7604</v>
      </c>
      <c r="S14" s="684"/>
      <c r="T14" s="684"/>
      <c r="U14" s="684"/>
      <c r="V14" s="684"/>
      <c r="W14" s="684"/>
      <c r="X14" s="684"/>
      <c r="Y14" s="685"/>
      <c r="Z14" s="686">
        <v>0.1</v>
      </c>
      <c r="AA14" s="686"/>
      <c r="AB14" s="686"/>
      <c r="AC14" s="686"/>
      <c r="AD14" s="687">
        <v>7604</v>
      </c>
      <c r="AE14" s="687"/>
      <c r="AF14" s="687"/>
      <c r="AG14" s="687"/>
      <c r="AH14" s="687"/>
      <c r="AI14" s="687"/>
      <c r="AJ14" s="687"/>
      <c r="AK14" s="687"/>
      <c r="AL14" s="688">
        <v>0.2</v>
      </c>
      <c r="AM14" s="689"/>
      <c r="AN14" s="689"/>
      <c r="AO14" s="690"/>
      <c r="AP14" s="680" t="s">
        <v>253</v>
      </c>
      <c r="AQ14" s="681"/>
      <c r="AR14" s="681"/>
      <c r="AS14" s="681"/>
      <c r="AT14" s="681"/>
      <c r="AU14" s="681"/>
      <c r="AV14" s="681"/>
      <c r="AW14" s="681"/>
      <c r="AX14" s="681"/>
      <c r="AY14" s="681"/>
      <c r="AZ14" s="681"/>
      <c r="BA14" s="681"/>
      <c r="BB14" s="681"/>
      <c r="BC14" s="681"/>
      <c r="BD14" s="681"/>
      <c r="BE14" s="681"/>
      <c r="BF14" s="682"/>
      <c r="BG14" s="683">
        <v>42732</v>
      </c>
      <c r="BH14" s="684"/>
      <c r="BI14" s="684"/>
      <c r="BJ14" s="684"/>
      <c r="BK14" s="684"/>
      <c r="BL14" s="684"/>
      <c r="BM14" s="684"/>
      <c r="BN14" s="685"/>
      <c r="BO14" s="686">
        <v>5.4</v>
      </c>
      <c r="BP14" s="686"/>
      <c r="BQ14" s="686"/>
      <c r="BR14" s="686"/>
      <c r="BS14" s="692" t="s">
        <v>137</v>
      </c>
      <c r="BT14" s="684"/>
      <c r="BU14" s="684"/>
      <c r="BV14" s="684"/>
      <c r="BW14" s="684"/>
      <c r="BX14" s="684"/>
      <c r="BY14" s="684"/>
      <c r="BZ14" s="684"/>
      <c r="CA14" s="684"/>
      <c r="CB14" s="693"/>
      <c r="CD14" s="698" t="s">
        <v>254</v>
      </c>
      <c r="CE14" s="699"/>
      <c r="CF14" s="699"/>
      <c r="CG14" s="699"/>
      <c r="CH14" s="699"/>
      <c r="CI14" s="699"/>
      <c r="CJ14" s="699"/>
      <c r="CK14" s="699"/>
      <c r="CL14" s="699"/>
      <c r="CM14" s="699"/>
      <c r="CN14" s="699"/>
      <c r="CO14" s="699"/>
      <c r="CP14" s="699"/>
      <c r="CQ14" s="700"/>
      <c r="CR14" s="683">
        <v>223874</v>
      </c>
      <c r="CS14" s="684"/>
      <c r="CT14" s="684"/>
      <c r="CU14" s="684"/>
      <c r="CV14" s="684"/>
      <c r="CW14" s="684"/>
      <c r="CX14" s="684"/>
      <c r="CY14" s="685"/>
      <c r="CZ14" s="686">
        <v>2.9</v>
      </c>
      <c r="DA14" s="686"/>
      <c r="DB14" s="686"/>
      <c r="DC14" s="686"/>
      <c r="DD14" s="692">
        <v>37044</v>
      </c>
      <c r="DE14" s="684"/>
      <c r="DF14" s="684"/>
      <c r="DG14" s="684"/>
      <c r="DH14" s="684"/>
      <c r="DI14" s="684"/>
      <c r="DJ14" s="684"/>
      <c r="DK14" s="684"/>
      <c r="DL14" s="684"/>
      <c r="DM14" s="684"/>
      <c r="DN14" s="684"/>
      <c r="DO14" s="684"/>
      <c r="DP14" s="685"/>
      <c r="DQ14" s="692">
        <v>178083</v>
      </c>
      <c r="DR14" s="684"/>
      <c r="DS14" s="684"/>
      <c r="DT14" s="684"/>
      <c r="DU14" s="684"/>
      <c r="DV14" s="684"/>
      <c r="DW14" s="684"/>
      <c r="DX14" s="684"/>
      <c r="DY14" s="684"/>
      <c r="DZ14" s="684"/>
      <c r="EA14" s="684"/>
      <c r="EB14" s="684"/>
      <c r="EC14" s="693"/>
    </row>
    <row r="15" spans="2:143" ht="11.25" customHeight="1" x14ac:dyDescent="0.2">
      <c r="B15" s="680" t="s">
        <v>255</v>
      </c>
      <c r="C15" s="681"/>
      <c r="D15" s="681"/>
      <c r="E15" s="681"/>
      <c r="F15" s="681"/>
      <c r="G15" s="681"/>
      <c r="H15" s="681"/>
      <c r="I15" s="681"/>
      <c r="J15" s="681"/>
      <c r="K15" s="681"/>
      <c r="L15" s="681"/>
      <c r="M15" s="681"/>
      <c r="N15" s="681"/>
      <c r="O15" s="681"/>
      <c r="P15" s="681"/>
      <c r="Q15" s="682"/>
      <c r="R15" s="683" t="s">
        <v>137</v>
      </c>
      <c r="S15" s="684"/>
      <c r="T15" s="684"/>
      <c r="U15" s="684"/>
      <c r="V15" s="684"/>
      <c r="W15" s="684"/>
      <c r="X15" s="684"/>
      <c r="Y15" s="685"/>
      <c r="Z15" s="686" t="s">
        <v>137</v>
      </c>
      <c r="AA15" s="686"/>
      <c r="AB15" s="686"/>
      <c r="AC15" s="686"/>
      <c r="AD15" s="687" t="s">
        <v>137</v>
      </c>
      <c r="AE15" s="687"/>
      <c r="AF15" s="687"/>
      <c r="AG15" s="687"/>
      <c r="AH15" s="687"/>
      <c r="AI15" s="687"/>
      <c r="AJ15" s="687"/>
      <c r="AK15" s="687"/>
      <c r="AL15" s="688" t="s">
        <v>127</v>
      </c>
      <c r="AM15" s="689"/>
      <c r="AN15" s="689"/>
      <c r="AO15" s="690"/>
      <c r="AP15" s="680" t="s">
        <v>256</v>
      </c>
      <c r="AQ15" s="681"/>
      <c r="AR15" s="681"/>
      <c r="AS15" s="681"/>
      <c r="AT15" s="681"/>
      <c r="AU15" s="681"/>
      <c r="AV15" s="681"/>
      <c r="AW15" s="681"/>
      <c r="AX15" s="681"/>
      <c r="AY15" s="681"/>
      <c r="AZ15" s="681"/>
      <c r="BA15" s="681"/>
      <c r="BB15" s="681"/>
      <c r="BC15" s="681"/>
      <c r="BD15" s="681"/>
      <c r="BE15" s="681"/>
      <c r="BF15" s="682"/>
      <c r="BG15" s="683">
        <v>40387</v>
      </c>
      <c r="BH15" s="684"/>
      <c r="BI15" s="684"/>
      <c r="BJ15" s="684"/>
      <c r="BK15" s="684"/>
      <c r="BL15" s="684"/>
      <c r="BM15" s="684"/>
      <c r="BN15" s="685"/>
      <c r="BO15" s="686">
        <v>5.0999999999999996</v>
      </c>
      <c r="BP15" s="686"/>
      <c r="BQ15" s="686"/>
      <c r="BR15" s="686"/>
      <c r="BS15" s="692" t="s">
        <v>127</v>
      </c>
      <c r="BT15" s="684"/>
      <c r="BU15" s="684"/>
      <c r="BV15" s="684"/>
      <c r="BW15" s="684"/>
      <c r="BX15" s="684"/>
      <c r="BY15" s="684"/>
      <c r="BZ15" s="684"/>
      <c r="CA15" s="684"/>
      <c r="CB15" s="693"/>
      <c r="CD15" s="698" t="s">
        <v>257</v>
      </c>
      <c r="CE15" s="699"/>
      <c r="CF15" s="699"/>
      <c r="CG15" s="699"/>
      <c r="CH15" s="699"/>
      <c r="CI15" s="699"/>
      <c r="CJ15" s="699"/>
      <c r="CK15" s="699"/>
      <c r="CL15" s="699"/>
      <c r="CM15" s="699"/>
      <c r="CN15" s="699"/>
      <c r="CO15" s="699"/>
      <c r="CP15" s="699"/>
      <c r="CQ15" s="700"/>
      <c r="CR15" s="683">
        <v>604748</v>
      </c>
      <c r="CS15" s="684"/>
      <c r="CT15" s="684"/>
      <c r="CU15" s="684"/>
      <c r="CV15" s="684"/>
      <c r="CW15" s="684"/>
      <c r="CX15" s="684"/>
      <c r="CY15" s="685"/>
      <c r="CZ15" s="686">
        <v>7.8</v>
      </c>
      <c r="DA15" s="686"/>
      <c r="DB15" s="686"/>
      <c r="DC15" s="686"/>
      <c r="DD15" s="692">
        <v>133067</v>
      </c>
      <c r="DE15" s="684"/>
      <c r="DF15" s="684"/>
      <c r="DG15" s="684"/>
      <c r="DH15" s="684"/>
      <c r="DI15" s="684"/>
      <c r="DJ15" s="684"/>
      <c r="DK15" s="684"/>
      <c r="DL15" s="684"/>
      <c r="DM15" s="684"/>
      <c r="DN15" s="684"/>
      <c r="DO15" s="684"/>
      <c r="DP15" s="685"/>
      <c r="DQ15" s="692">
        <v>313103</v>
      </c>
      <c r="DR15" s="684"/>
      <c r="DS15" s="684"/>
      <c r="DT15" s="684"/>
      <c r="DU15" s="684"/>
      <c r="DV15" s="684"/>
      <c r="DW15" s="684"/>
      <c r="DX15" s="684"/>
      <c r="DY15" s="684"/>
      <c r="DZ15" s="684"/>
      <c r="EA15" s="684"/>
      <c r="EB15" s="684"/>
      <c r="EC15" s="693"/>
    </row>
    <row r="16" spans="2:143" ht="11.25" customHeight="1" x14ac:dyDescent="0.2">
      <c r="B16" s="680" t="s">
        <v>258</v>
      </c>
      <c r="C16" s="681"/>
      <c r="D16" s="681"/>
      <c r="E16" s="681"/>
      <c r="F16" s="681"/>
      <c r="G16" s="681"/>
      <c r="H16" s="681"/>
      <c r="I16" s="681"/>
      <c r="J16" s="681"/>
      <c r="K16" s="681"/>
      <c r="L16" s="681"/>
      <c r="M16" s="681"/>
      <c r="N16" s="681"/>
      <c r="O16" s="681"/>
      <c r="P16" s="681"/>
      <c r="Q16" s="682"/>
      <c r="R16" s="683">
        <v>2036</v>
      </c>
      <c r="S16" s="684"/>
      <c r="T16" s="684"/>
      <c r="U16" s="684"/>
      <c r="V16" s="684"/>
      <c r="W16" s="684"/>
      <c r="X16" s="684"/>
      <c r="Y16" s="685"/>
      <c r="Z16" s="686">
        <v>0</v>
      </c>
      <c r="AA16" s="686"/>
      <c r="AB16" s="686"/>
      <c r="AC16" s="686"/>
      <c r="AD16" s="687">
        <v>2036</v>
      </c>
      <c r="AE16" s="687"/>
      <c r="AF16" s="687"/>
      <c r="AG16" s="687"/>
      <c r="AH16" s="687"/>
      <c r="AI16" s="687"/>
      <c r="AJ16" s="687"/>
      <c r="AK16" s="687"/>
      <c r="AL16" s="688">
        <v>0.1</v>
      </c>
      <c r="AM16" s="689"/>
      <c r="AN16" s="689"/>
      <c r="AO16" s="690"/>
      <c r="AP16" s="680" t="s">
        <v>259</v>
      </c>
      <c r="AQ16" s="681"/>
      <c r="AR16" s="681"/>
      <c r="AS16" s="681"/>
      <c r="AT16" s="681"/>
      <c r="AU16" s="681"/>
      <c r="AV16" s="681"/>
      <c r="AW16" s="681"/>
      <c r="AX16" s="681"/>
      <c r="AY16" s="681"/>
      <c r="AZ16" s="681"/>
      <c r="BA16" s="681"/>
      <c r="BB16" s="681"/>
      <c r="BC16" s="681"/>
      <c r="BD16" s="681"/>
      <c r="BE16" s="681"/>
      <c r="BF16" s="682"/>
      <c r="BG16" s="683" t="s">
        <v>137</v>
      </c>
      <c r="BH16" s="684"/>
      <c r="BI16" s="684"/>
      <c r="BJ16" s="684"/>
      <c r="BK16" s="684"/>
      <c r="BL16" s="684"/>
      <c r="BM16" s="684"/>
      <c r="BN16" s="685"/>
      <c r="BO16" s="686" t="s">
        <v>127</v>
      </c>
      <c r="BP16" s="686"/>
      <c r="BQ16" s="686"/>
      <c r="BR16" s="686"/>
      <c r="BS16" s="692" t="s">
        <v>127</v>
      </c>
      <c r="BT16" s="684"/>
      <c r="BU16" s="684"/>
      <c r="BV16" s="684"/>
      <c r="BW16" s="684"/>
      <c r="BX16" s="684"/>
      <c r="BY16" s="684"/>
      <c r="BZ16" s="684"/>
      <c r="CA16" s="684"/>
      <c r="CB16" s="693"/>
      <c r="CD16" s="698" t="s">
        <v>260</v>
      </c>
      <c r="CE16" s="699"/>
      <c r="CF16" s="699"/>
      <c r="CG16" s="699"/>
      <c r="CH16" s="699"/>
      <c r="CI16" s="699"/>
      <c r="CJ16" s="699"/>
      <c r="CK16" s="699"/>
      <c r="CL16" s="699"/>
      <c r="CM16" s="699"/>
      <c r="CN16" s="699"/>
      <c r="CO16" s="699"/>
      <c r="CP16" s="699"/>
      <c r="CQ16" s="700"/>
      <c r="CR16" s="683">
        <v>5736</v>
      </c>
      <c r="CS16" s="684"/>
      <c r="CT16" s="684"/>
      <c r="CU16" s="684"/>
      <c r="CV16" s="684"/>
      <c r="CW16" s="684"/>
      <c r="CX16" s="684"/>
      <c r="CY16" s="685"/>
      <c r="CZ16" s="686">
        <v>0.1</v>
      </c>
      <c r="DA16" s="686"/>
      <c r="DB16" s="686"/>
      <c r="DC16" s="686"/>
      <c r="DD16" s="692" t="s">
        <v>127</v>
      </c>
      <c r="DE16" s="684"/>
      <c r="DF16" s="684"/>
      <c r="DG16" s="684"/>
      <c r="DH16" s="684"/>
      <c r="DI16" s="684"/>
      <c r="DJ16" s="684"/>
      <c r="DK16" s="684"/>
      <c r="DL16" s="684"/>
      <c r="DM16" s="684"/>
      <c r="DN16" s="684"/>
      <c r="DO16" s="684"/>
      <c r="DP16" s="685"/>
      <c r="DQ16" s="692">
        <v>319</v>
      </c>
      <c r="DR16" s="684"/>
      <c r="DS16" s="684"/>
      <c r="DT16" s="684"/>
      <c r="DU16" s="684"/>
      <c r="DV16" s="684"/>
      <c r="DW16" s="684"/>
      <c r="DX16" s="684"/>
      <c r="DY16" s="684"/>
      <c r="DZ16" s="684"/>
      <c r="EA16" s="684"/>
      <c r="EB16" s="684"/>
      <c r="EC16" s="693"/>
    </row>
    <row r="17" spans="2:133" ht="11.25" customHeight="1" x14ac:dyDescent="0.2">
      <c r="B17" s="680" t="s">
        <v>261</v>
      </c>
      <c r="C17" s="681"/>
      <c r="D17" s="681"/>
      <c r="E17" s="681"/>
      <c r="F17" s="681"/>
      <c r="G17" s="681"/>
      <c r="H17" s="681"/>
      <c r="I17" s="681"/>
      <c r="J17" s="681"/>
      <c r="K17" s="681"/>
      <c r="L17" s="681"/>
      <c r="M17" s="681"/>
      <c r="N17" s="681"/>
      <c r="O17" s="681"/>
      <c r="P17" s="681"/>
      <c r="Q17" s="682"/>
      <c r="R17" s="683">
        <v>14644</v>
      </c>
      <c r="S17" s="684"/>
      <c r="T17" s="684"/>
      <c r="U17" s="684"/>
      <c r="V17" s="684"/>
      <c r="W17" s="684"/>
      <c r="X17" s="684"/>
      <c r="Y17" s="685"/>
      <c r="Z17" s="686">
        <v>0.2</v>
      </c>
      <c r="AA17" s="686"/>
      <c r="AB17" s="686"/>
      <c r="AC17" s="686"/>
      <c r="AD17" s="687">
        <v>14644</v>
      </c>
      <c r="AE17" s="687"/>
      <c r="AF17" s="687"/>
      <c r="AG17" s="687"/>
      <c r="AH17" s="687"/>
      <c r="AI17" s="687"/>
      <c r="AJ17" s="687"/>
      <c r="AK17" s="687"/>
      <c r="AL17" s="688">
        <v>0.5</v>
      </c>
      <c r="AM17" s="689"/>
      <c r="AN17" s="689"/>
      <c r="AO17" s="690"/>
      <c r="AP17" s="680" t="s">
        <v>262</v>
      </c>
      <c r="AQ17" s="681"/>
      <c r="AR17" s="681"/>
      <c r="AS17" s="681"/>
      <c r="AT17" s="681"/>
      <c r="AU17" s="681"/>
      <c r="AV17" s="681"/>
      <c r="AW17" s="681"/>
      <c r="AX17" s="681"/>
      <c r="AY17" s="681"/>
      <c r="AZ17" s="681"/>
      <c r="BA17" s="681"/>
      <c r="BB17" s="681"/>
      <c r="BC17" s="681"/>
      <c r="BD17" s="681"/>
      <c r="BE17" s="681"/>
      <c r="BF17" s="682"/>
      <c r="BG17" s="683" t="s">
        <v>137</v>
      </c>
      <c r="BH17" s="684"/>
      <c r="BI17" s="684"/>
      <c r="BJ17" s="684"/>
      <c r="BK17" s="684"/>
      <c r="BL17" s="684"/>
      <c r="BM17" s="684"/>
      <c r="BN17" s="685"/>
      <c r="BO17" s="686" t="s">
        <v>127</v>
      </c>
      <c r="BP17" s="686"/>
      <c r="BQ17" s="686"/>
      <c r="BR17" s="686"/>
      <c r="BS17" s="692" t="s">
        <v>127</v>
      </c>
      <c r="BT17" s="684"/>
      <c r="BU17" s="684"/>
      <c r="BV17" s="684"/>
      <c r="BW17" s="684"/>
      <c r="BX17" s="684"/>
      <c r="BY17" s="684"/>
      <c r="BZ17" s="684"/>
      <c r="CA17" s="684"/>
      <c r="CB17" s="693"/>
      <c r="CD17" s="698" t="s">
        <v>263</v>
      </c>
      <c r="CE17" s="699"/>
      <c r="CF17" s="699"/>
      <c r="CG17" s="699"/>
      <c r="CH17" s="699"/>
      <c r="CI17" s="699"/>
      <c r="CJ17" s="699"/>
      <c r="CK17" s="699"/>
      <c r="CL17" s="699"/>
      <c r="CM17" s="699"/>
      <c r="CN17" s="699"/>
      <c r="CO17" s="699"/>
      <c r="CP17" s="699"/>
      <c r="CQ17" s="700"/>
      <c r="CR17" s="683">
        <v>568081</v>
      </c>
      <c r="CS17" s="684"/>
      <c r="CT17" s="684"/>
      <c r="CU17" s="684"/>
      <c r="CV17" s="684"/>
      <c r="CW17" s="684"/>
      <c r="CX17" s="684"/>
      <c r="CY17" s="685"/>
      <c r="CZ17" s="686">
        <v>7.3</v>
      </c>
      <c r="DA17" s="686"/>
      <c r="DB17" s="686"/>
      <c r="DC17" s="686"/>
      <c r="DD17" s="692" t="s">
        <v>127</v>
      </c>
      <c r="DE17" s="684"/>
      <c r="DF17" s="684"/>
      <c r="DG17" s="684"/>
      <c r="DH17" s="684"/>
      <c r="DI17" s="684"/>
      <c r="DJ17" s="684"/>
      <c r="DK17" s="684"/>
      <c r="DL17" s="684"/>
      <c r="DM17" s="684"/>
      <c r="DN17" s="684"/>
      <c r="DO17" s="684"/>
      <c r="DP17" s="685"/>
      <c r="DQ17" s="692">
        <v>545193</v>
      </c>
      <c r="DR17" s="684"/>
      <c r="DS17" s="684"/>
      <c r="DT17" s="684"/>
      <c r="DU17" s="684"/>
      <c r="DV17" s="684"/>
      <c r="DW17" s="684"/>
      <c r="DX17" s="684"/>
      <c r="DY17" s="684"/>
      <c r="DZ17" s="684"/>
      <c r="EA17" s="684"/>
      <c r="EB17" s="684"/>
      <c r="EC17" s="693"/>
    </row>
    <row r="18" spans="2:133" ht="11.25" customHeight="1" x14ac:dyDescent="0.2">
      <c r="B18" s="680" t="s">
        <v>264</v>
      </c>
      <c r="C18" s="681"/>
      <c r="D18" s="681"/>
      <c r="E18" s="681"/>
      <c r="F18" s="681"/>
      <c r="G18" s="681"/>
      <c r="H18" s="681"/>
      <c r="I18" s="681"/>
      <c r="J18" s="681"/>
      <c r="K18" s="681"/>
      <c r="L18" s="681"/>
      <c r="M18" s="681"/>
      <c r="N18" s="681"/>
      <c r="O18" s="681"/>
      <c r="P18" s="681"/>
      <c r="Q18" s="682"/>
      <c r="R18" s="683">
        <v>3766</v>
      </c>
      <c r="S18" s="684"/>
      <c r="T18" s="684"/>
      <c r="U18" s="684"/>
      <c r="V18" s="684"/>
      <c r="W18" s="684"/>
      <c r="X18" s="684"/>
      <c r="Y18" s="685"/>
      <c r="Z18" s="686">
        <v>0</v>
      </c>
      <c r="AA18" s="686"/>
      <c r="AB18" s="686"/>
      <c r="AC18" s="686"/>
      <c r="AD18" s="687">
        <v>3766</v>
      </c>
      <c r="AE18" s="687"/>
      <c r="AF18" s="687"/>
      <c r="AG18" s="687"/>
      <c r="AH18" s="687"/>
      <c r="AI18" s="687"/>
      <c r="AJ18" s="687"/>
      <c r="AK18" s="687"/>
      <c r="AL18" s="688">
        <v>0.1</v>
      </c>
      <c r="AM18" s="689"/>
      <c r="AN18" s="689"/>
      <c r="AO18" s="690"/>
      <c r="AP18" s="680" t="s">
        <v>265</v>
      </c>
      <c r="AQ18" s="681"/>
      <c r="AR18" s="681"/>
      <c r="AS18" s="681"/>
      <c r="AT18" s="681"/>
      <c r="AU18" s="681"/>
      <c r="AV18" s="681"/>
      <c r="AW18" s="681"/>
      <c r="AX18" s="681"/>
      <c r="AY18" s="681"/>
      <c r="AZ18" s="681"/>
      <c r="BA18" s="681"/>
      <c r="BB18" s="681"/>
      <c r="BC18" s="681"/>
      <c r="BD18" s="681"/>
      <c r="BE18" s="681"/>
      <c r="BF18" s="682"/>
      <c r="BG18" s="683" t="s">
        <v>127</v>
      </c>
      <c r="BH18" s="684"/>
      <c r="BI18" s="684"/>
      <c r="BJ18" s="684"/>
      <c r="BK18" s="684"/>
      <c r="BL18" s="684"/>
      <c r="BM18" s="684"/>
      <c r="BN18" s="685"/>
      <c r="BO18" s="686" t="s">
        <v>137</v>
      </c>
      <c r="BP18" s="686"/>
      <c r="BQ18" s="686"/>
      <c r="BR18" s="686"/>
      <c r="BS18" s="692" t="s">
        <v>127</v>
      </c>
      <c r="BT18" s="684"/>
      <c r="BU18" s="684"/>
      <c r="BV18" s="684"/>
      <c r="BW18" s="684"/>
      <c r="BX18" s="684"/>
      <c r="BY18" s="684"/>
      <c r="BZ18" s="684"/>
      <c r="CA18" s="684"/>
      <c r="CB18" s="693"/>
      <c r="CD18" s="698" t="s">
        <v>266</v>
      </c>
      <c r="CE18" s="699"/>
      <c r="CF18" s="699"/>
      <c r="CG18" s="699"/>
      <c r="CH18" s="699"/>
      <c r="CI18" s="699"/>
      <c r="CJ18" s="699"/>
      <c r="CK18" s="699"/>
      <c r="CL18" s="699"/>
      <c r="CM18" s="699"/>
      <c r="CN18" s="699"/>
      <c r="CO18" s="699"/>
      <c r="CP18" s="699"/>
      <c r="CQ18" s="700"/>
      <c r="CR18" s="683" t="s">
        <v>137</v>
      </c>
      <c r="CS18" s="684"/>
      <c r="CT18" s="684"/>
      <c r="CU18" s="684"/>
      <c r="CV18" s="684"/>
      <c r="CW18" s="684"/>
      <c r="CX18" s="684"/>
      <c r="CY18" s="685"/>
      <c r="CZ18" s="686" t="s">
        <v>127</v>
      </c>
      <c r="DA18" s="686"/>
      <c r="DB18" s="686"/>
      <c r="DC18" s="686"/>
      <c r="DD18" s="692" t="s">
        <v>127</v>
      </c>
      <c r="DE18" s="684"/>
      <c r="DF18" s="684"/>
      <c r="DG18" s="684"/>
      <c r="DH18" s="684"/>
      <c r="DI18" s="684"/>
      <c r="DJ18" s="684"/>
      <c r="DK18" s="684"/>
      <c r="DL18" s="684"/>
      <c r="DM18" s="684"/>
      <c r="DN18" s="684"/>
      <c r="DO18" s="684"/>
      <c r="DP18" s="685"/>
      <c r="DQ18" s="692" t="s">
        <v>137</v>
      </c>
      <c r="DR18" s="684"/>
      <c r="DS18" s="684"/>
      <c r="DT18" s="684"/>
      <c r="DU18" s="684"/>
      <c r="DV18" s="684"/>
      <c r="DW18" s="684"/>
      <c r="DX18" s="684"/>
      <c r="DY18" s="684"/>
      <c r="DZ18" s="684"/>
      <c r="EA18" s="684"/>
      <c r="EB18" s="684"/>
      <c r="EC18" s="693"/>
    </row>
    <row r="19" spans="2:133" ht="11.25" customHeight="1" x14ac:dyDescent="0.2">
      <c r="B19" s="680" t="s">
        <v>267</v>
      </c>
      <c r="C19" s="681"/>
      <c r="D19" s="681"/>
      <c r="E19" s="681"/>
      <c r="F19" s="681"/>
      <c r="G19" s="681"/>
      <c r="H19" s="681"/>
      <c r="I19" s="681"/>
      <c r="J19" s="681"/>
      <c r="K19" s="681"/>
      <c r="L19" s="681"/>
      <c r="M19" s="681"/>
      <c r="N19" s="681"/>
      <c r="O19" s="681"/>
      <c r="P19" s="681"/>
      <c r="Q19" s="682"/>
      <c r="R19" s="683">
        <v>928</v>
      </c>
      <c r="S19" s="684"/>
      <c r="T19" s="684"/>
      <c r="U19" s="684"/>
      <c r="V19" s="684"/>
      <c r="W19" s="684"/>
      <c r="X19" s="684"/>
      <c r="Y19" s="685"/>
      <c r="Z19" s="686">
        <v>0</v>
      </c>
      <c r="AA19" s="686"/>
      <c r="AB19" s="686"/>
      <c r="AC19" s="686"/>
      <c r="AD19" s="687">
        <v>928</v>
      </c>
      <c r="AE19" s="687"/>
      <c r="AF19" s="687"/>
      <c r="AG19" s="687"/>
      <c r="AH19" s="687"/>
      <c r="AI19" s="687"/>
      <c r="AJ19" s="687"/>
      <c r="AK19" s="687"/>
      <c r="AL19" s="688">
        <v>0</v>
      </c>
      <c r="AM19" s="689"/>
      <c r="AN19" s="689"/>
      <c r="AO19" s="690"/>
      <c r="AP19" s="680" t="s">
        <v>268</v>
      </c>
      <c r="AQ19" s="681"/>
      <c r="AR19" s="681"/>
      <c r="AS19" s="681"/>
      <c r="AT19" s="681"/>
      <c r="AU19" s="681"/>
      <c r="AV19" s="681"/>
      <c r="AW19" s="681"/>
      <c r="AX19" s="681"/>
      <c r="AY19" s="681"/>
      <c r="AZ19" s="681"/>
      <c r="BA19" s="681"/>
      <c r="BB19" s="681"/>
      <c r="BC19" s="681"/>
      <c r="BD19" s="681"/>
      <c r="BE19" s="681"/>
      <c r="BF19" s="682"/>
      <c r="BG19" s="683">
        <v>660</v>
      </c>
      <c r="BH19" s="684"/>
      <c r="BI19" s="684"/>
      <c r="BJ19" s="684"/>
      <c r="BK19" s="684"/>
      <c r="BL19" s="684"/>
      <c r="BM19" s="684"/>
      <c r="BN19" s="685"/>
      <c r="BO19" s="686">
        <v>0.1</v>
      </c>
      <c r="BP19" s="686"/>
      <c r="BQ19" s="686"/>
      <c r="BR19" s="686"/>
      <c r="BS19" s="692" t="s">
        <v>137</v>
      </c>
      <c r="BT19" s="684"/>
      <c r="BU19" s="684"/>
      <c r="BV19" s="684"/>
      <c r="BW19" s="684"/>
      <c r="BX19" s="684"/>
      <c r="BY19" s="684"/>
      <c r="BZ19" s="684"/>
      <c r="CA19" s="684"/>
      <c r="CB19" s="693"/>
      <c r="CD19" s="698" t="s">
        <v>269</v>
      </c>
      <c r="CE19" s="699"/>
      <c r="CF19" s="699"/>
      <c r="CG19" s="699"/>
      <c r="CH19" s="699"/>
      <c r="CI19" s="699"/>
      <c r="CJ19" s="699"/>
      <c r="CK19" s="699"/>
      <c r="CL19" s="699"/>
      <c r="CM19" s="699"/>
      <c r="CN19" s="699"/>
      <c r="CO19" s="699"/>
      <c r="CP19" s="699"/>
      <c r="CQ19" s="700"/>
      <c r="CR19" s="683" t="s">
        <v>127</v>
      </c>
      <c r="CS19" s="684"/>
      <c r="CT19" s="684"/>
      <c r="CU19" s="684"/>
      <c r="CV19" s="684"/>
      <c r="CW19" s="684"/>
      <c r="CX19" s="684"/>
      <c r="CY19" s="685"/>
      <c r="CZ19" s="686" t="s">
        <v>127</v>
      </c>
      <c r="DA19" s="686"/>
      <c r="DB19" s="686"/>
      <c r="DC19" s="686"/>
      <c r="DD19" s="692" t="s">
        <v>137</v>
      </c>
      <c r="DE19" s="684"/>
      <c r="DF19" s="684"/>
      <c r="DG19" s="684"/>
      <c r="DH19" s="684"/>
      <c r="DI19" s="684"/>
      <c r="DJ19" s="684"/>
      <c r="DK19" s="684"/>
      <c r="DL19" s="684"/>
      <c r="DM19" s="684"/>
      <c r="DN19" s="684"/>
      <c r="DO19" s="684"/>
      <c r="DP19" s="685"/>
      <c r="DQ19" s="692" t="s">
        <v>137</v>
      </c>
      <c r="DR19" s="684"/>
      <c r="DS19" s="684"/>
      <c r="DT19" s="684"/>
      <c r="DU19" s="684"/>
      <c r="DV19" s="684"/>
      <c r="DW19" s="684"/>
      <c r="DX19" s="684"/>
      <c r="DY19" s="684"/>
      <c r="DZ19" s="684"/>
      <c r="EA19" s="684"/>
      <c r="EB19" s="684"/>
      <c r="EC19" s="693"/>
    </row>
    <row r="20" spans="2:133" ht="11.25" customHeight="1" x14ac:dyDescent="0.2">
      <c r="B20" s="680" t="s">
        <v>270</v>
      </c>
      <c r="C20" s="681"/>
      <c r="D20" s="681"/>
      <c r="E20" s="681"/>
      <c r="F20" s="681"/>
      <c r="G20" s="681"/>
      <c r="H20" s="681"/>
      <c r="I20" s="681"/>
      <c r="J20" s="681"/>
      <c r="K20" s="681"/>
      <c r="L20" s="681"/>
      <c r="M20" s="681"/>
      <c r="N20" s="681"/>
      <c r="O20" s="681"/>
      <c r="P20" s="681"/>
      <c r="Q20" s="682"/>
      <c r="R20" s="683">
        <v>186</v>
      </c>
      <c r="S20" s="684"/>
      <c r="T20" s="684"/>
      <c r="U20" s="684"/>
      <c r="V20" s="684"/>
      <c r="W20" s="684"/>
      <c r="X20" s="684"/>
      <c r="Y20" s="685"/>
      <c r="Z20" s="686">
        <v>0</v>
      </c>
      <c r="AA20" s="686"/>
      <c r="AB20" s="686"/>
      <c r="AC20" s="686"/>
      <c r="AD20" s="687">
        <v>186</v>
      </c>
      <c r="AE20" s="687"/>
      <c r="AF20" s="687"/>
      <c r="AG20" s="687"/>
      <c r="AH20" s="687"/>
      <c r="AI20" s="687"/>
      <c r="AJ20" s="687"/>
      <c r="AK20" s="687"/>
      <c r="AL20" s="688">
        <v>0</v>
      </c>
      <c r="AM20" s="689"/>
      <c r="AN20" s="689"/>
      <c r="AO20" s="690"/>
      <c r="AP20" s="680" t="s">
        <v>271</v>
      </c>
      <c r="AQ20" s="681"/>
      <c r="AR20" s="681"/>
      <c r="AS20" s="681"/>
      <c r="AT20" s="681"/>
      <c r="AU20" s="681"/>
      <c r="AV20" s="681"/>
      <c r="AW20" s="681"/>
      <c r="AX20" s="681"/>
      <c r="AY20" s="681"/>
      <c r="AZ20" s="681"/>
      <c r="BA20" s="681"/>
      <c r="BB20" s="681"/>
      <c r="BC20" s="681"/>
      <c r="BD20" s="681"/>
      <c r="BE20" s="681"/>
      <c r="BF20" s="682"/>
      <c r="BG20" s="683">
        <v>660</v>
      </c>
      <c r="BH20" s="684"/>
      <c r="BI20" s="684"/>
      <c r="BJ20" s="684"/>
      <c r="BK20" s="684"/>
      <c r="BL20" s="684"/>
      <c r="BM20" s="684"/>
      <c r="BN20" s="685"/>
      <c r="BO20" s="686">
        <v>0.1</v>
      </c>
      <c r="BP20" s="686"/>
      <c r="BQ20" s="686"/>
      <c r="BR20" s="686"/>
      <c r="BS20" s="692" t="s">
        <v>127</v>
      </c>
      <c r="BT20" s="684"/>
      <c r="BU20" s="684"/>
      <c r="BV20" s="684"/>
      <c r="BW20" s="684"/>
      <c r="BX20" s="684"/>
      <c r="BY20" s="684"/>
      <c r="BZ20" s="684"/>
      <c r="CA20" s="684"/>
      <c r="CB20" s="693"/>
      <c r="CD20" s="698" t="s">
        <v>272</v>
      </c>
      <c r="CE20" s="699"/>
      <c r="CF20" s="699"/>
      <c r="CG20" s="699"/>
      <c r="CH20" s="699"/>
      <c r="CI20" s="699"/>
      <c r="CJ20" s="699"/>
      <c r="CK20" s="699"/>
      <c r="CL20" s="699"/>
      <c r="CM20" s="699"/>
      <c r="CN20" s="699"/>
      <c r="CO20" s="699"/>
      <c r="CP20" s="699"/>
      <c r="CQ20" s="700"/>
      <c r="CR20" s="683">
        <v>7803056</v>
      </c>
      <c r="CS20" s="684"/>
      <c r="CT20" s="684"/>
      <c r="CU20" s="684"/>
      <c r="CV20" s="684"/>
      <c r="CW20" s="684"/>
      <c r="CX20" s="684"/>
      <c r="CY20" s="685"/>
      <c r="CZ20" s="686">
        <v>100</v>
      </c>
      <c r="DA20" s="686"/>
      <c r="DB20" s="686"/>
      <c r="DC20" s="686"/>
      <c r="DD20" s="692">
        <v>2045916</v>
      </c>
      <c r="DE20" s="684"/>
      <c r="DF20" s="684"/>
      <c r="DG20" s="684"/>
      <c r="DH20" s="684"/>
      <c r="DI20" s="684"/>
      <c r="DJ20" s="684"/>
      <c r="DK20" s="684"/>
      <c r="DL20" s="684"/>
      <c r="DM20" s="684"/>
      <c r="DN20" s="684"/>
      <c r="DO20" s="684"/>
      <c r="DP20" s="685"/>
      <c r="DQ20" s="692">
        <v>4134824</v>
      </c>
      <c r="DR20" s="684"/>
      <c r="DS20" s="684"/>
      <c r="DT20" s="684"/>
      <c r="DU20" s="684"/>
      <c r="DV20" s="684"/>
      <c r="DW20" s="684"/>
      <c r="DX20" s="684"/>
      <c r="DY20" s="684"/>
      <c r="DZ20" s="684"/>
      <c r="EA20" s="684"/>
      <c r="EB20" s="684"/>
      <c r="EC20" s="693"/>
    </row>
    <row r="21" spans="2:133" ht="11.25" customHeight="1" x14ac:dyDescent="0.2">
      <c r="B21" s="680" t="s">
        <v>273</v>
      </c>
      <c r="C21" s="681"/>
      <c r="D21" s="681"/>
      <c r="E21" s="681"/>
      <c r="F21" s="681"/>
      <c r="G21" s="681"/>
      <c r="H21" s="681"/>
      <c r="I21" s="681"/>
      <c r="J21" s="681"/>
      <c r="K21" s="681"/>
      <c r="L21" s="681"/>
      <c r="M21" s="681"/>
      <c r="N21" s="681"/>
      <c r="O21" s="681"/>
      <c r="P21" s="681"/>
      <c r="Q21" s="682"/>
      <c r="R21" s="683">
        <v>9764</v>
      </c>
      <c r="S21" s="684"/>
      <c r="T21" s="684"/>
      <c r="U21" s="684"/>
      <c r="V21" s="684"/>
      <c r="W21" s="684"/>
      <c r="X21" s="684"/>
      <c r="Y21" s="685"/>
      <c r="Z21" s="686">
        <v>0.1</v>
      </c>
      <c r="AA21" s="686"/>
      <c r="AB21" s="686"/>
      <c r="AC21" s="686"/>
      <c r="AD21" s="687">
        <v>9764</v>
      </c>
      <c r="AE21" s="687"/>
      <c r="AF21" s="687"/>
      <c r="AG21" s="687"/>
      <c r="AH21" s="687"/>
      <c r="AI21" s="687"/>
      <c r="AJ21" s="687"/>
      <c r="AK21" s="687"/>
      <c r="AL21" s="688">
        <v>0.3</v>
      </c>
      <c r="AM21" s="689"/>
      <c r="AN21" s="689"/>
      <c r="AO21" s="690"/>
      <c r="AP21" s="702" t="s">
        <v>274</v>
      </c>
      <c r="AQ21" s="703"/>
      <c r="AR21" s="703"/>
      <c r="AS21" s="703"/>
      <c r="AT21" s="703"/>
      <c r="AU21" s="703"/>
      <c r="AV21" s="703"/>
      <c r="AW21" s="703"/>
      <c r="AX21" s="703"/>
      <c r="AY21" s="703"/>
      <c r="AZ21" s="703"/>
      <c r="BA21" s="703"/>
      <c r="BB21" s="703"/>
      <c r="BC21" s="703"/>
      <c r="BD21" s="703"/>
      <c r="BE21" s="703"/>
      <c r="BF21" s="704"/>
      <c r="BG21" s="683">
        <v>660</v>
      </c>
      <c r="BH21" s="684"/>
      <c r="BI21" s="684"/>
      <c r="BJ21" s="684"/>
      <c r="BK21" s="684"/>
      <c r="BL21" s="684"/>
      <c r="BM21" s="684"/>
      <c r="BN21" s="685"/>
      <c r="BO21" s="686">
        <v>0.1</v>
      </c>
      <c r="BP21" s="686"/>
      <c r="BQ21" s="686"/>
      <c r="BR21" s="686"/>
      <c r="BS21" s="692" t="s">
        <v>137</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2">
      <c r="B22" s="680" t="s">
        <v>275</v>
      </c>
      <c r="C22" s="681"/>
      <c r="D22" s="681"/>
      <c r="E22" s="681"/>
      <c r="F22" s="681"/>
      <c r="G22" s="681"/>
      <c r="H22" s="681"/>
      <c r="I22" s="681"/>
      <c r="J22" s="681"/>
      <c r="K22" s="681"/>
      <c r="L22" s="681"/>
      <c r="M22" s="681"/>
      <c r="N22" s="681"/>
      <c r="O22" s="681"/>
      <c r="P22" s="681"/>
      <c r="Q22" s="682"/>
      <c r="R22" s="683">
        <v>2399827</v>
      </c>
      <c r="S22" s="684"/>
      <c r="T22" s="684"/>
      <c r="U22" s="684"/>
      <c r="V22" s="684"/>
      <c r="W22" s="684"/>
      <c r="X22" s="684"/>
      <c r="Y22" s="685"/>
      <c r="Z22" s="686">
        <v>30.4</v>
      </c>
      <c r="AA22" s="686"/>
      <c r="AB22" s="686"/>
      <c r="AC22" s="686"/>
      <c r="AD22" s="687">
        <v>2128109</v>
      </c>
      <c r="AE22" s="687"/>
      <c r="AF22" s="687"/>
      <c r="AG22" s="687"/>
      <c r="AH22" s="687"/>
      <c r="AI22" s="687"/>
      <c r="AJ22" s="687"/>
      <c r="AK22" s="687"/>
      <c r="AL22" s="688">
        <v>66.8</v>
      </c>
      <c r="AM22" s="689"/>
      <c r="AN22" s="689"/>
      <c r="AO22" s="690"/>
      <c r="AP22" s="702" t="s">
        <v>276</v>
      </c>
      <c r="AQ22" s="703"/>
      <c r="AR22" s="703"/>
      <c r="AS22" s="703"/>
      <c r="AT22" s="703"/>
      <c r="AU22" s="703"/>
      <c r="AV22" s="703"/>
      <c r="AW22" s="703"/>
      <c r="AX22" s="703"/>
      <c r="AY22" s="703"/>
      <c r="AZ22" s="703"/>
      <c r="BA22" s="703"/>
      <c r="BB22" s="703"/>
      <c r="BC22" s="703"/>
      <c r="BD22" s="703"/>
      <c r="BE22" s="703"/>
      <c r="BF22" s="704"/>
      <c r="BG22" s="683" t="s">
        <v>137</v>
      </c>
      <c r="BH22" s="684"/>
      <c r="BI22" s="684"/>
      <c r="BJ22" s="684"/>
      <c r="BK22" s="684"/>
      <c r="BL22" s="684"/>
      <c r="BM22" s="684"/>
      <c r="BN22" s="685"/>
      <c r="BO22" s="686" t="s">
        <v>127</v>
      </c>
      <c r="BP22" s="686"/>
      <c r="BQ22" s="686"/>
      <c r="BR22" s="686"/>
      <c r="BS22" s="692" t="s">
        <v>137</v>
      </c>
      <c r="BT22" s="684"/>
      <c r="BU22" s="684"/>
      <c r="BV22" s="684"/>
      <c r="BW22" s="684"/>
      <c r="BX22" s="684"/>
      <c r="BY22" s="684"/>
      <c r="BZ22" s="684"/>
      <c r="CA22" s="684"/>
      <c r="CB22" s="693"/>
      <c r="CD22" s="665" t="s">
        <v>277</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2">
      <c r="B23" s="680" t="s">
        <v>278</v>
      </c>
      <c r="C23" s="681"/>
      <c r="D23" s="681"/>
      <c r="E23" s="681"/>
      <c r="F23" s="681"/>
      <c r="G23" s="681"/>
      <c r="H23" s="681"/>
      <c r="I23" s="681"/>
      <c r="J23" s="681"/>
      <c r="K23" s="681"/>
      <c r="L23" s="681"/>
      <c r="M23" s="681"/>
      <c r="N23" s="681"/>
      <c r="O23" s="681"/>
      <c r="P23" s="681"/>
      <c r="Q23" s="682"/>
      <c r="R23" s="683">
        <v>2128109</v>
      </c>
      <c r="S23" s="684"/>
      <c r="T23" s="684"/>
      <c r="U23" s="684"/>
      <c r="V23" s="684"/>
      <c r="W23" s="684"/>
      <c r="X23" s="684"/>
      <c r="Y23" s="685"/>
      <c r="Z23" s="686">
        <v>26.9</v>
      </c>
      <c r="AA23" s="686"/>
      <c r="AB23" s="686"/>
      <c r="AC23" s="686"/>
      <c r="AD23" s="687">
        <v>2128109</v>
      </c>
      <c r="AE23" s="687"/>
      <c r="AF23" s="687"/>
      <c r="AG23" s="687"/>
      <c r="AH23" s="687"/>
      <c r="AI23" s="687"/>
      <c r="AJ23" s="687"/>
      <c r="AK23" s="687"/>
      <c r="AL23" s="688">
        <v>66.8</v>
      </c>
      <c r="AM23" s="689"/>
      <c r="AN23" s="689"/>
      <c r="AO23" s="690"/>
      <c r="AP23" s="702" t="s">
        <v>279</v>
      </c>
      <c r="AQ23" s="703"/>
      <c r="AR23" s="703"/>
      <c r="AS23" s="703"/>
      <c r="AT23" s="703"/>
      <c r="AU23" s="703"/>
      <c r="AV23" s="703"/>
      <c r="AW23" s="703"/>
      <c r="AX23" s="703"/>
      <c r="AY23" s="703"/>
      <c r="AZ23" s="703"/>
      <c r="BA23" s="703"/>
      <c r="BB23" s="703"/>
      <c r="BC23" s="703"/>
      <c r="BD23" s="703"/>
      <c r="BE23" s="703"/>
      <c r="BF23" s="704"/>
      <c r="BG23" s="683" t="s">
        <v>127</v>
      </c>
      <c r="BH23" s="684"/>
      <c r="BI23" s="684"/>
      <c r="BJ23" s="684"/>
      <c r="BK23" s="684"/>
      <c r="BL23" s="684"/>
      <c r="BM23" s="684"/>
      <c r="BN23" s="685"/>
      <c r="BO23" s="686" t="s">
        <v>127</v>
      </c>
      <c r="BP23" s="686"/>
      <c r="BQ23" s="686"/>
      <c r="BR23" s="686"/>
      <c r="BS23" s="692" t="s">
        <v>137</v>
      </c>
      <c r="BT23" s="684"/>
      <c r="BU23" s="684"/>
      <c r="BV23" s="684"/>
      <c r="BW23" s="684"/>
      <c r="BX23" s="684"/>
      <c r="BY23" s="684"/>
      <c r="BZ23" s="684"/>
      <c r="CA23" s="684"/>
      <c r="CB23" s="693"/>
      <c r="CD23" s="665" t="s">
        <v>219</v>
      </c>
      <c r="CE23" s="666"/>
      <c r="CF23" s="666"/>
      <c r="CG23" s="666"/>
      <c r="CH23" s="666"/>
      <c r="CI23" s="666"/>
      <c r="CJ23" s="666"/>
      <c r="CK23" s="666"/>
      <c r="CL23" s="666"/>
      <c r="CM23" s="666"/>
      <c r="CN23" s="666"/>
      <c r="CO23" s="666"/>
      <c r="CP23" s="666"/>
      <c r="CQ23" s="667"/>
      <c r="CR23" s="665" t="s">
        <v>280</v>
      </c>
      <c r="CS23" s="666"/>
      <c r="CT23" s="666"/>
      <c r="CU23" s="666"/>
      <c r="CV23" s="666"/>
      <c r="CW23" s="666"/>
      <c r="CX23" s="666"/>
      <c r="CY23" s="667"/>
      <c r="CZ23" s="665" t="s">
        <v>281</v>
      </c>
      <c r="DA23" s="666"/>
      <c r="DB23" s="666"/>
      <c r="DC23" s="667"/>
      <c r="DD23" s="665" t="s">
        <v>282</v>
      </c>
      <c r="DE23" s="666"/>
      <c r="DF23" s="666"/>
      <c r="DG23" s="666"/>
      <c r="DH23" s="666"/>
      <c r="DI23" s="666"/>
      <c r="DJ23" s="666"/>
      <c r="DK23" s="667"/>
      <c r="DL23" s="714" t="s">
        <v>283</v>
      </c>
      <c r="DM23" s="715"/>
      <c r="DN23" s="715"/>
      <c r="DO23" s="715"/>
      <c r="DP23" s="715"/>
      <c r="DQ23" s="715"/>
      <c r="DR23" s="715"/>
      <c r="DS23" s="715"/>
      <c r="DT23" s="715"/>
      <c r="DU23" s="715"/>
      <c r="DV23" s="716"/>
      <c r="DW23" s="665" t="s">
        <v>284</v>
      </c>
      <c r="DX23" s="666"/>
      <c r="DY23" s="666"/>
      <c r="DZ23" s="666"/>
      <c r="EA23" s="666"/>
      <c r="EB23" s="666"/>
      <c r="EC23" s="667"/>
    </row>
    <row r="24" spans="2:133" ht="11.25" customHeight="1" x14ac:dyDescent="0.2">
      <c r="B24" s="680" t="s">
        <v>285</v>
      </c>
      <c r="C24" s="681"/>
      <c r="D24" s="681"/>
      <c r="E24" s="681"/>
      <c r="F24" s="681"/>
      <c r="G24" s="681"/>
      <c r="H24" s="681"/>
      <c r="I24" s="681"/>
      <c r="J24" s="681"/>
      <c r="K24" s="681"/>
      <c r="L24" s="681"/>
      <c r="M24" s="681"/>
      <c r="N24" s="681"/>
      <c r="O24" s="681"/>
      <c r="P24" s="681"/>
      <c r="Q24" s="682"/>
      <c r="R24" s="683">
        <v>271718</v>
      </c>
      <c r="S24" s="684"/>
      <c r="T24" s="684"/>
      <c r="U24" s="684"/>
      <c r="V24" s="684"/>
      <c r="W24" s="684"/>
      <c r="X24" s="684"/>
      <c r="Y24" s="685"/>
      <c r="Z24" s="686">
        <v>3.4</v>
      </c>
      <c r="AA24" s="686"/>
      <c r="AB24" s="686"/>
      <c r="AC24" s="686"/>
      <c r="AD24" s="687" t="s">
        <v>127</v>
      </c>
      <c r="AE24" s="687"/>
      <c r="AF24" s="687"/>
      <c r="AG24" s="687"/>
      <c r="AH24" s="687"/>
      <c r="AI24" s="687"/>
      <c r="AJ24" s="687"/>
      <c r="AK24" s="687"/>
      <c r="AL24" s="688" t="s">
        <v>137</v>
      </c>
      <c r="AM24" s="689"/>
      <c r="AN24" s="689"/>
      <c r="AO24" s="690"/>
      <c r="AP24" s="702" t="s">
        <v>286</v>
      </c>
      <c r="AQ24" s="703"/>
      <c r="AR24" s="703"/>
      <c r="AS24" s="703"/>
      <c r="AT24" s="703"/>
      <c r="AU24" s="703"/>
      <c r="AV24" s="703"/>
      <c r="AW24" s="703"/>
      <c r="AX24" s="703"/>
      <c r="AY24" s="703"/>
      <c r="AZ24" s="703"/>
      <c r="BA24" s="703"/>
      <c r="BB24" s="703"/>
      <c r="BC24" s="703"/>
      <c r="BD24" s="703"/>
      <c r="BE24" s="703"/>
      <c r="BF24" s="704"/>
      <c r="BG24" s="683" t="s">
        <v>127</v>
      </c>
      <c r="BH24" s="684"/>
      <c r="BI24" s="684"/>
      <c r="BJ24" s="684"/>
      <c r="BK24" s="684"/>
      <c r="BL24" s="684"/>
      <c r="BM24" s="684"/>
      <c r="BN24" s="685"/>
      <c r="BO24" s="686" t="s">
        <v>127</v>
      </c>
      <c r="BP24" s="686"/>
      <c r="BQ24" s="686"/>
      <c r="BR24" s="686"/>
      <c r="BS24" s="692" t="s">
        <v>137</v>
      </c>
      <c r="BT24" s="684"/>
      <c r="BU24" s="684"/>
      <c r="BV24" s="684"/>
      <c r="BW24" s="684"/>
      <c r="BX24" s="684"/>
      <c r="BY24" s="684"/>
      <c r="BZ24" s="684"/>
      <c r="CA24" s="684"/>
      <c r="CB24" s="693"/>
      <c r="CD24" s="694" t="s">
        <v>287</v>
      </c>
      <c r="CE24" s="695"/>
      <c r="CF24" s="695"/>
      <c r="CG24" s="695"/>
      <c r="CH24" s="695"/>
      <c r="CI24" s="695"/>
      <c r="CJ24" s="695"/>
      <c r="CK24" s="695"/>
      <c r="CL24" s="695"/>
      <c r="CM24" s="695"/>
      <c r="CN24" s="695"/>
      <c r="CO24" s="695"/>
      <c r="CP24" s="695"/>
      <c r="CQ24" s="696"/>
      <c r="CR24" s="672">
        <v>2431826</v>
      </c>
      <c r="CS24" s="673"/>
      <c r="CT24" s="673"/>
      <c r="CU24" s="673"/>
      <c r="CV24" s="673"/>
      <c r="CW24" s="673"/>
      <c r="CX24" s="673"/>
      <c r="CY24" s="674"/>
      <c r="CZ24" s="677">
        <v>31.2</v>
      </c>
      <c r="DA24" s="678"/>
      <c r="DB24" s="678"/>
      <c r="DC24" s="697"/>
      <c r="DD24" s="722">
        <v>1775955</v>
      </c>
      <c r="DE24" s="673"/>
      <c r="DF24" s="673"/>
      <c r="DG24" s="673"/>
      <c r="DH24" s="673"/>
      <c r="DI24" s="673"/>
      <c r="DJ24" s="673"/>
      <c r="DK24" s="674"/>
      <c r="DL24" s="722">
        <v>1729942</v>
      </c>
      <c r="DM24" s="673"/>
      <c r="DN24" s="673"/>
      <c r="DO24" s="673"/>
      <c r="DP24" s="673"/>
      <c r="DQ24" s="673"/>
      <c r="DR24" s="673"/>
      <c r="DS24" s="673"/>
      <c r="DT24" s="673"/>
      <c r="DU24" s="673"/>
      <c r="DV24" s="674"/>
      <c r="DW24" s="677">
        <v>52.6</v>
      </c>
      <c r="DX24" s="678"/>
      <c r="DY24" s="678"/>
      <c r="DZ24" s="678"/>
      <c r="EA24" s="678"/>
      <c r="EB24" s="678"/>
      <c r="EC24" s="679"/>
    </row>
    <row r="25" spans="2:133" ht="11.25" customHeight="1" x14ac:dyDescent="0.2">
      <c r="B25" s="680" t="s">
        <v>288</v>
      </c>
      <c r="C25" s="681"/>
      <c r="D25" s="681"/>
      <c r="E25" s="681"/>
      <c r="F25" s="681"/>
      <c r="G25" s="681"/>
      <c r="H25" s="681"/>
      <c r="I25" s="681"/>
      <c r="J25" s="681"/>
      <c r="K25" s="681"/>
      <c r="L25" s="681"/>
      <c r="M25" s="681"/>
      <c r="N25" s="681"/>
      <c r="O25" s="681"/>
      <c r="P25" s="681"/>
      <c r="Q25" s="682"/>
      <c r="R25" s="683" t="s">
        <v>127</v>
      </c>
      <c r="S25" s="684"/>
      <c r="T25" s="684"/>
      <c r="U25" s="684"/>
      <c r="V25" s="684"/>
      <c r="W25" s="684"/>
      <c r="X25" s="684"/>
      <c r="Y25" s="685"/>
      <c r="Z25" s="686" t="s">
        <v>127</v>
      </c>
      <c r="AA25" s="686"/>
      <c r="AB25" s="686"/>
      <c r="AC25" s="686"/>
      <c r="AD25" s="687" t="s">
        <v>137</v>
      </c>
      <c r="AE25" s="687"/>
      <c r="AF25" s="687"/>
      <c r="AG25" s="687"/>
      <c r="AH25" s="687"/>
      <c r="AI25" s="687"/>
      <c r="AJ25" s="687"/>
      <c r="AK25" s="687"/>
      <c r="AL25" s="688" t="s">
        <v>137</v>
      </c>
      <c r="AM25" s="689"/>
      <c r="AN25" s="689"/>
      <c r="AO25" s="690"/>
      <c r="AP25" s="702" t="s">
        <v>289</v>
      </c>
      <c r="AQ25" s="703"/>
      <c r="AR25" s="703"/>
      <c r="AS25" s="703"/>
      <c r="AT25" s="703"/>
      <c r="AU25" s="703"/>
      <c r="AV25" s="703"/>
      <c r="AW25" s="703"/>
      <c r="AX25" s="703"/>
      <c r="AY25" s="703"/>
      <c r="AZ25" s="703"/>
      <c r="BA25" s="703"/>
      <c r="BB25" s="703"/>
      <c r="BC25" s="703"/>
      <c r="BD25" s="703"/>
      <c r="BE25" s="703"/>
      <c r="BF25" s="704"/>
      <c r="BG25" s="683" t="s">
        <v>137</v>
      </c>
      <c r="BH25" s="684"/>
      <c r="BI25" s="684"/>
      <c r="BJ25" s="684"/>
      <c r="BK25" s="684"/>
      <c r="BL25" s="684"/>
      <c r="BM25" s="684"/>
      <c r="BN25" s="685"/>
      <c r="BO25" s="686" t="s">
        <v>127</v>
      </c>
      <c r="BP25" s="686"/>
      <c r="BQ25" s="686"/>
      <c r="BR25" s="686"/>
      <c r="BS25" s="692" t="s">
        <v>127</v>
      </c>
      <c r="BT25" s="684"/>
      <c r="BU25" s="684"/>
      <c r="BV25" s="684"/>
      <c r="BW25" s="684"/>
      <c r="BX25" s="684"/>
      <c r="BY25" s="684"/>
      <c r="BZ25" s="684"/>
      <c r="CA25" s="684"/>
      <c r="CB25" s="693"/>
      <c r="CD25" s="698" t="s">
        <v>290</v>
      </c>
      <c r="CE25" s="699"/>
      <c r="CF25" s="699"/>
      <c r="CG25" s="699"/>
      <c r="CH25" s="699"/>
      <c r="CI25" s="699"/>
      <c r="CJ25" s="699"/>
      <c r="CK25" s="699"/>
      <c r="CL25" s="699"/>
      <c r="CM25" s="699"/>
      <c r="CN25" s="699"/>
      <c r="CO25" s="699"/>
      <c r="CP25" s="699"/>
      <c r="CQ25" s="700"/>
      <c r="CR25" s="683">
        <v>978604</v>
      </c>
      <c r="CS25" s="719"/>
      <c r="CT25" s="719"/>
      <c r="CU25" s="719"/>
      <c r="CV25" s="719"/>
      <c r="CW25" s="719"/>
      <c r="CX25" s="719"/>
      <c r="CY25" s="720"/>
      <c r="CZ25" s="688">
        <v>12.5</v>
      </c>
      <c r="DA25" s="717"/>
      <c r="DB25" s="717"/>
      <c r="DC25" s="721"/>
      <c r="DD25" s="692">
        <v>937677</v>
      </c>
      <c r="DE25" s="719"/>
      <c r="DF25" s="719"/>
      <c r="DG25" s="719"/>
      <c r="DH25" s="719"/>
      <c r="DI25" s="719"/>
      <c r="DJ25" s="719"/>
      <c r="DK25" s="720"/>
      <c r="DL25" s="692">
        <v>892342</v>
      </c>
      <c r="DM25" s="719"/>
      <c r="DN25" s="719"/>
      <c r="DO25" s="719"/>
      <c r="DP25" s="719"/>
      <c r="DQ25" s="719"/>
      <c r="DR25" s="719"/>
      <c r="DS25" s="719"/>
      <c r="DT25" s="719"/>
      <c r="DU25" s="719"/>
      <c r="DV25" s="720"/>
      <c r="DW25" s="688">
        <v>27.1</v>
      </c>
      <c r="DX25" s="717"/>
      <c r="DY25" s="717"/>
      <c r="DZ25" s="717"/>
      <c r="EA25" s="717"/>
      <c r="EB25" s="717"/>
      <c r="EC25" s="718"/>
    </row>
    <row r="26" spans="2:133" ht="11.25" customHeight="1" x14ac:dyDescent="0.2">
      <c r="B26" s="680" t="s">
        <v>291</v>
      </c>
      <c r="C26" s="681"/>
      <c r="D26" s="681"/>
      <c r="E26" s="681"/>
      <c r="F26" s="681"/>
      <c r="G26" s="681"/>
      <c r="H26" s="681"/>
      <c r="I26" s="681"/>
      <c r="J26" s="681"/>
      <c r="K26" s="681"/>
      <c r="L26" s="681"/>
      <c r="M26" s="681"/>
      <c r="N26" s="681"/>
      <c r="O26" s="681"/>
      <c r="P26" s="681"/>
      <c r="Q26" s="682"/>
      <c r="R26" s="683">
        <v>3448591</v>
      </c>
      <c r="S26" s="684"/>
      <c r="T26" s="684"/>
      <c r="U26" s="684"/>
      <c r="V26" s="684"/>
      <c r="W26" s="684"/>
      <c r="X26" s="684"/>
      <c r="Y26" s="685"/>
      <c r="Z26" s="686">
        <v>43.7</v>
      </c>
      <c r="AA26" s="686"/>
      <c r="AB26" s="686"/>
      <c r="AC26" s="686"/>
      <c r="AD26" s="687">
        <v>3176873</v>
      </c>
      <c r="AE26" s="687"/>
      <c r="AF26" s="687"/>
      <c r="AG26" s="687"/>
      <c r="AH26" s="687"/>
      <c r="AI26" s="687"/>
      <c r="AJ26" s="687"/>
      <c r="AK26" s="687"/>
      <c r="AL26" s="688">
        <v>99.7</v>
      </c>
      <c r="AM26" s="689"/>
      <c r="AN26" s="689"/>
      <c r="AO26" s="690"/>
      <c r="AP26" s="702" t="s">
        <v>292</v>
      </c>
      <c r="AQ26" s="732"/>
      <c r="AR26" s="732"/>
      <c r="AS26" s="732"/>
      <c r="AT26" s="732"/>
      <c r="AU26" s="732"/>
      <c r="AV26" s="732"/>
      <c r="AW26" s="732"/>
      <c r="AX26" s="732"/>
      <c r="AY26" s="732"/>
      <c r="AZ26" s="732"/>
      <c r="BA26" s="732"/>
      <c r="BB26" s="732"/>
      <c r="BC26" s="732"/>
      <c r="BD26" s="732"/>
      <c r="BE26" s="732"/>
      <c r="BF26" s="704"/>
      <c r="BG26" s="683" t="s">
        <v>127</v>
      </c>
      <c r="BH26" s="684"/>
      <c r="BI26" s="684"/>
      <c r="BJ26" s="684"/>
      <c r="BK26" s="684"/>
      <c r="BL26" s="684"/>
      <c r="BM26" s="684"/>
      <c r="BN26" s="685"/>
      <c r="BO26" s="686" t="s">
        <v>127</v>
      </c>
      <c r="BP26" s="686"/>
      <c r="BQ26" s="686"/>
      <c r="BR26" s="686"/>
      <c r="BS26" s="692" t="s">
        <v>127</v>
      </c>
      <c r="BT26" s="684"/>
      <c r="BU26" s="684"/>
      <c r="BV26" s="684"/>
      <c r="BW26" s="684"/>
      <c r="BX26" s="684"/>
      <c r="BY26" s="684"/>
      <c r="BZ26" s="684"/>
      <c r="CA26" s="684"/>
      <c r="CB26" s="693"/>
      <c r="CD26" s="698" t="s">
        <v>293</v>
      </c>
      <c r="CE26" s="699"/>
      <c r="CF26" s="699"/>
      <c r="CG26" s="699"/>
      <c r="CH26" s="699"/>
      <c r="CI26" s="699"/>
      <c r="CJ26" s="699"/>
      <c r="CK26" s="699"/>
      <c r="CL26" s="699"/>
      <c r="CM26" s="699"/>
      <c r="CN26" s="699"/>
      <c r="CO26" s="699"/>
      <c r="CP26" s="699"/>
      <c r="CQ26" s="700"/>
      <c r="CR26" s="683">
        <v>582286</v>
      </c>
      <c r="CS26" s="684"/>
      <c r="CT26" s="684"/>
      <c r="CU26" s="684"/>
      <c r="CV26" s="684"/>
      <c r="CW26" s="684"/>
      <c r="CX26" s="684"/>
      <c r="CY26" s="685"/>
      <c r="CZ26" s="688">
        <v>7.5</v>
      </c>
      <c r="DA26" s="717"/>
      <c r="DB26" s="717"/>
      <c r="DC26" s="721"/>
      <c r="DD26" s="692">
        <v>559806</v>
      </c>
      <c r="DE26" s="684"/>
      <c r="DF26" s="684"/>
      <c r="DG26" s="684"/>
      <c r="DH26" s="684"/>
      <c r="DI26" s="684"/>
      <c r="DJ26" s="684"/>
      <c r="DK26" s="685"/>
      <c r="DL26" s="692" t="s">
        <v>127</v>
      </c>
      <c r="DM26" s="684"/>
      <c r="DN26" s="684"/>
      <c r="DO26" s="684"/>
      <c r="DP26" s="684"/>
      <c r="DQ26" s="684"/>
      <c r="DR26" s="684"/>
      <c r="DS26" s="684"/>
      <c r="DT26" s="684"/>
      <c r="DU26" s="684"/>
      <c r="DV26" s="685"/>
      <c r="DW26" s="688" t="s">
        <v>137</v>
      </c>
      <c r="DX26" s="717"/>
      <c r="DY26" s="717"/>
      <c r="DZ26" s="717"/>
      <c r="EA26" s="717"/>
      <c r="EB26" s="717"/>
      <c r="EC26" s="718"/>
    </row>
    <row r="27" spans="2:133" ht="11.25" customHeight="1" x14ac:dyDescent="0.2">
      <c r="B27" s="680" t="s">
        <v>294</v>
      </c>
      <c r="C27" s="681"/>
      <c r="D27" s="681"/>
      <c r="E27" s="681"/>
      <c r="F27" s="681"/>
      <c r="G27" s="681"/>
      <c r="H27" s="681"/>
      <c r="I27" s="681"/>
      <c r="J27" s="681"/>
      <c r="K27" s="681"/>
      <c r="L27" s="681"/>
      <c r="M27" s="681"/>
      <c r="N27" s="681"/>
      <c r="O27" s="681"/>
      <c r="P27" s="681"/>
      <c r="Q27" s="682"/>
      <c r="R27" s="683">
        <v>1683</v>
      </c>
      <c r="S27" s="684"/>
      <c r="T27" s="684"/>
      <c r="U27" s="684"/>
      <c r="V27" s="684"/>
      <c r="W27" s="684"/>
      <c r="X27" s="684"/>
      <c r="Y27" s="685"/>
      <c r="Z27" s="686">
        <v>0</v>
      </c>
      <c r="AA27" s="686"/>
      <c r="AB27" s="686"/>
      <c r="AC27" s="686"/>
      <c r="AD27" s="687">
        <v>1683</v>
      </c>
      <c r="AE27" s="687"/>
      <c r="AF27" s="687"/>
      <c r="AG27" s="687"/>
      <c r="AH27" s="687"/>
      <c r="AI27" s="687"/>
      <c r="AJ27" s="687"/>
      <c r="AK27" s="687"/>
      <c r="AL27" s="688">
        <v>0.1</v>
      </c>
      <c r="AM27" s="689"/>
      <c r="AN27" s="689"/>
      <c r="AO27" s="690"/>
      <c r="AP27" s="680" t="s">
        <v>295</v>
      </c>
      <c r="AQ27" s="681"/>
      <c r="AR27" s="681"/>
      <c r="AS27" s="681"/>
      <c r="AT27" s="681"/>
      <c r="AU27" s="681"/>
      <c r="AV27" s="681"/>
      <c r="AW27" s="681"/>
      <c r="AX27" s="681"/>
      <c r="AY27" s="681"/>
      <c r="AZ27" s="681"/>
      <c r="BA27" s="681"/>
      <c r="BB27" s="681"/>
      <c r="BC27" s="681"/>
      <c r="BD27" s="681"/>
      <c r="BE27" s="681"/>
      <c r="BF27" s="682"/>
      <c r="BG27" s="683">
        <v>786959</v>
      </c>
      <c r="BH27" s="684"/>
      <c r="BI27" s="684"/>
      <c r="BJ27" s="684"/>
      <c r="BK27" s="684"/>
      <c r="BL27" s="684"/>
      <c r="BM27" s="684"/>
      <c r="BN27" s="685"/>
      <c r="BO27" s="686">
        <v>100</v>
      </c>
      <c r="BP27" s="686"/>
      <c r="BQ27" s="686"/>
      <c r="BR27" s="686"/>
      <c r="BS27" s="692" t="s">
        <v>127</v>
      </c>
      <c r="BT27" s="684"/>
      <c r="BU27" s="684"/>
      <c r="BV27" s="684"/>
      <c r="BW27" s="684"/>
      <c r="BX27" s="684"/>
      <c r="BY27" s="684"/>
      <c r="BZ27" s="684"/>
      <c r="CA27" s="684"/>
      <c r="CB27" s="693"/>
      <c r="CD27" s="698" t="s">
        <v>296</v>
      </c>
      <c r="CE27" s="699"/>
      <c r="CF27" s="699"/>
      <c r="CG27" s="699"/>
      <c r="CH27" s="699"/>
      <c r="CI27" s="699"/>
      <c r="CJ27" s="699"/>
      <c r="CK27" s="699"/>
      <c r="CL27" s="699"/>
      <c r="CM27" s="699"/>
      <c r="CN27" s="699"/>
      <c r="CO27" s="699"/>
      <c r="CP27" s="699"/>
      <c r="CQ27" s="700"/>
      <c r="CR27" s="683">
        <v>885141</v>
      </c>
      <c r="CS27" s="719"/>
      <c r="CT27" s="719"/>
      <c r="CU27" s="719"/>
      <c r="CV27" s="719"/>
      <c r="CW27" s="719"/>
      <c r="CX27" s="719"/>
      <c r="CY27" s="720"/>
      <c r="CZ27" s="688">
        <v>11.3</v>
      </c>
      <c r="DA27" s="717"/>
      <c r="DB27" s="717"/>
      <c r="DC27" s="721"/>
      <c r="DD27" s="692">
        <v>293085</v>
      </c>
      <c r="DE27" s="719"/>
      <c r="DF27" s="719"/>
      <c r="DG27" s="719"/>
      <c r="DH27" s="719"/>
      <c r="DI27" s="719"/>
      <c r="DJ27" s="719"/>
      <c r="DK27" s="720"/>
      <c r="DL27" s="692">
        <v>292407</v>
      </c>
      <c r="DM27" s="719"/>
      <c r="DN27" s="719"/>
      <c r="DO27" s="719"/>
      <c r="DP27" s="719"/>
      <c r="DQ27" s="719"/>
      <c r="DR27" s="719"/>
      <c r="DS27" s="719"/>
      <c r="DT27" s="719"/>
      <c r="DU27" s="719"/>
      <c r="DV27" s="720"/>
      <c r="DW27" s="688">
        <v>8.9</v>
      </c>
      <c r="DX27" s="717"/>
      <c r="DY27" s="717"/>
      <c r="DZ27" s="717"/>
      <c r="EA27" s="717"/>
      <c r="EB27" s="717"/>
      <c r="EC27" s="718"/>
    </row>
    <row r="28" spans="2:133" ht="11.25" customHeight="1" x14ac:dyDescent="0.2">
      <c r="B28" s="680" t="s">
        <v>297</v>
      </c>
      <c r="C28" s="681"/>
      <c r="D28" s="681"/>
      <c r="E28" s="681"/>
      <c r="F28" s="681"/>
      <c r="G28" s="681"/>
      <c r="H28" s="681"/>
      <c r="I28" s="681"/>
      <c r="J28" s="681"/>
      <c r="K28" s="681"/>
      <c r="L28" s="681"/>
      <c r="M28" s="681"/>
      <c r="N28" s="681"/>
      <c r="O28" s="681"/>
      <c r="P28" s="681"/>
      <c r="Q28" s="682"/>
      <c r="R28" s="683">
        <v>72899</v>
      </c>
      <c r="S28" s="684"/>
      <c r="T28" s="684"/>
      <c r="U28" s="684"/>
      <c r="V28" s="684"/>
      <c r="W28" s="684"/>
      <c r="X28" s="684"/>
      <c r="Y28" s="685"/>
      <c r="Z28" s="686">
        <v>0.9</v>
      </c>
      <c r="AA28" s="686"/>
      <c r="AB28" s="686"/>
      <c r="AC28" s="686"/>
      <c r="AD28" s="687" t="s">
        <v>137</v>
      </c>
      <c r="AE28" s="687"/>
      <c r="AF28" s="687"/>
      <c r="AG28" s="687"/>
      <c r="AH28" s="687"/>
      <c r="AI28" s="687"/>
      <c r="AJ28" s="687"/>
      <c r="AK28" s="687"/>
      <c r="AL28" s="688" t="s">
        <v>127</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298</v>
      </c>
      <c r="CE28" s="699"/>
      <c r="CF28" s="699"/>
      <c r="CG28" s="699"/>
      <c r="CH28" s="699"/>
      <c r="CI28" s="699"/>
      <c r="CJ28" s="699"/>
      <c r="CK28" s="699"/>
      <c r="CL28" s="699"/>
      <c r="CM28" s="699"/>
      <c r="CN28" s="699"/>
      <c r="CO28" s="699"/>
      <c r="CP28" s="699"/>
      <c r="CQ28" s="700"/>
      <c r="CR28" s="683">
        <v>568081</v>
      </c>
      <c r="CS28" s="684"/>
      <c r="CT28" s="684"/>
      <c r="CU28" s="684"/>
      <c r="CV28" s="684"/>
      <c r="CW28" s="684"/>
      <c r="CX28" s="684"/>
      <c r="CY28" s="685"/>
      <c r="CZ28" s="688">
        <v>7.3</v>
      </c>
      <c r="DA28" s="717"/>
      <c r="DB28" s="717"/>
      <c r="DC28" s="721"/>
      <c r="DD28" s="692">
        <v>545193</v>
      </c>
      <c r="DE28" s="684"/>
      <c r="DF28" s="684"/>
      <c r="DG28" s="684"/>
      <c r="DH28" s="684"/>
      <c r="DI28" s="684"/>
      <c r="DJ28" s="684"/>
      <c r="DK28" s="685"/>
      <c r="DL28" s="692">
        <v>545193</v>
      </c>
      <c r="DM28" s="684"/>
      <c r="DN28" s="684"/>
      <c r="DO28" s="684"/>
      <c r="DP28" s="684"/>
      <c r="DQ28" s="684"/>
      <c r="DR28" s="684"/>
      <c r="DS28" s="684"/>
      <c r="DT28" s="684"/>
      <c r="DU28" s="684"/>
      <c r="DV28" s="685"/>
      <c r="DW28" s="688">
        <v>16.600000000000001</v>
      </c>
      <c r="DX28" s="717"/>
      <c r="DY28" s="717"/>
      <c r="DZ28" s="717"/>
      <c r="EA28" s="717"/>
      <c r="EB28" s="717"/>
      <c r="EC28" s="718"/>
    </row>
    <row r="29" spans="2:133" ht="11.25" customHeight="1" x14ac:dyDescent="0.2">
      <c r="B29" s="680" t="s">
        <v>299</v>
      </c>
      <c r="C29" s="681"/>
      <c r="D29" s="681"/>
      <c r="E29" s="681"/>
      <c r="F29" s="681"/>
      <c r="G29" s="681"/>
      <c r="H29" s="681"/>
      <c r="I29" s="681"/>
      <c r="J29" s="681"/>
      <c r="K29" s="681"/>
      <c r="L29" s="681"/>
      <c r="M29" s="681"/>
      <c r="N29" s="681"/>
      <c r="O29" s="681"/>
      <c r="P29" s="681"/>
      <c r="Q29" s="682"/>
      <c r="R29" s="683">
        <v>47869</v>
      </c>
      <c r="S29" s="684"/>
      <c r="T29" s="684"/>
      <c r="U29" s="684"/>
      <c r="V29" s="684"/>
      <c r="W29" s="684"/>
      <c r="X29" s="684"/>
      <c r="Y29" s="685"/>
      <c r="Z29" s="686">
        <v>0.6</v>
      </c>
      <c r="AA29" s="686"/>
      <c r="AB29" s="686"/>
      <c r="AC29" s="686"/>
      <c r="AD29" s="687">
        <v>1785</v>
      </c>
      <c r="AE29" s="687"/>
      <c r="AF29" s="687"/>
      <c r="AG29" s="687"/>
      <c r="AH29" s="687"/>
      <c r="AI29" s="687"/>
      <c r="AJ29" s="687"/>
      <c r="AK29" s="687"/>
      <c r="AL29" s="688">
        <v>0.1</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300</v>
      </c>
      <c r="CE29" s="724"/>
      <c r="CF29" s="698" t="s">
        <v>301</v>
      </c>
      <c r="CG29" s="699"/>
      <c r="CH29" s="699"/>
      <c r="CI29" s="699"/>
      <c r="CJ29" s="699"/>
      <c r="CK29" s="699"/>
      <c r="CL29" s="699"/>
      <c r="CM29" s="699"/>
      <c r="CN29" s="699"/>
      <c r="CO29" s="699"/>
      <c r="CP29" s="699"/>
      <c r="CQ29" s="700"/>
      <c r="CR29" s="683">
        <v>568081</v>
      </c>
      <c r="CS29" s="719"/>
      <c r="CT29" s="719"/>
      <c r="CU29" s="719"/>
      <c r="CV29" s="719"/>
      <c r="CW29" s="719"/>
      <c r="CX29" s="719"/>
      <c r="CY29" s="720"/>
      <c r="CZ29" s="688">
        <v>7.3</v>
      </c>
      <c r="DA29" s="717"/>
      <c r="DB29" s="717"/>
      <c r="DC29" s="721"/>
      <c r="DD29" s="692">
        <v>545193</v>
      </c>
      <c r="DE29" s="719"/>
      <c r="DF29" s="719"/>
      <c r="DG29" s="719"/>
      <c r="DH29" s="719"/>
      <c r="DI29" s="719"/>
      <c r="DJ29" s="719"/>
      <c r="DK29" s="720"/>
      <c r="DL29" s="692">
        <v>545193</v>
      </c>
      <c r="DM29" s="719"/>
      <c r="DN29" s="719"/>
      <c r="DO29" s="719"/>
      <c r="DP29" s="719"/>
      <c r="DQ29" s="719"/>
      <c r="DR29" s="719"/>
      <c r="DS29" s="719"/>
      <c r="DT29" s="719"/>
      <c r="DU29" s="719"/>
      <c r="DV29" s="720"/>
      <c r="DW29" s="688">
        <v>16.600000000000001</v>
      </c>
      <c r="DX29" s="717"/>
      <c r="DY29" s="717"/>
      <c r="DZ29" s="717"/>
      <c r="EA29" s="717"/>
      <c r="EB29" s="717"/>
      <c r="EC29" s="718"/>
    </row>
    <row r="30" spans="2:133" ht="11.25" customHeight="1" x14ac:dyDescent="0.2">
      <c r="B30" s="680" t="s">
        <v>302</v>
      </c>
      <c r="C30" s="681"/>
      <c r="D30" s="681"/>
      <c r="E30" s="681"/>
      <c r="F30" s="681"/>
      <c r="G30" s="681"/>
      <c r="H30" s="681"/>
      <c r="I30" s="681"/>
      <c r="J30" s="681"/>
      <c r="K30" s="681"/>
      <c r="L30" s="681"/>
      <c r="M30" s="681"/>
      <c r="N30" s="681"/>
      <c r="O30" s="681"/>
      <c r="P30" s="681"/>
      <c r="Q30" s="682"/>
      <c r="R30" s="683">
        <v>7398</v>
      </c>
      <c r="S30" s="684"/>
      <c r="T30" s="684"/>
      <c r="U30" s="684"/>
      <c r="V30" s="684"/>
      <c r="W30" s="684"/>
      <c r="X30" s="684"/>
      <c r="Y30" s="685"/>
      <c r="Z30" s="686">
        <v>0.1</v>
      </c>
      <c r="AA30" s="686"/>
      <c r="AB30" s="686"/>
      <c r="AC30" s="686"/>
      <c r="AD30" s="687" t="s">
        <v>127</v>
      </c>
      <c r="AE30" s="687"/>
      <c r="AF30" s="687"/>
      <c r="AG30" s="687"/>
      <c r="AH30" s="687"/>
      <c r="AI30" s="687"/>
      <c r="AJ30" s="687"/>
      <c r="AK30" s="687"/>
      <c r="AL30" s="688" t="s">
        <v>127</v>
      </c>
      <c r="AM30" s="689"/>
      <c r="AN30" s="689"/>
      <c r="AO30" s="690"/>
      <c r="AP30" s="662" t="s">
        <v>219</v>
      </c>
      <c r="AQ30" s="663"/>
      <c r="AR30" s="663"/>
      <c r="AS30" s="663"/>
      <c r="AT30" s="663"/>
      <c r="AU30" s="663"/>
      <c r="AV30" s="663"/>
      <c r="AW30" s="663"/>
      <c r="AX30" s="663"/>
      <c r="AY30" s="663"/>
      <c r="AZ30" s="663"/>
      <c r="BA30" s="663"/>
      <c r="BB30" s="663"/>
      <c r="BC30" s="663"/>
      <c r="BD30" s="663"/>
      <c r="BE30" s="663"/>
      <c r="BF30" s="664"/>
      <c r="BG30" s="662" t="s">
        <v>303</v>
      </c>
      <c r="BH30" s="736"/>
      <c r="BI30" s="736"/>
      <c r="BJ30" s="736"/>
      <c r="BK30" s="736"/>
      <c r="BL30" s="736"/>
      <c r="BM30" s="736"/>
      <c r="BN30" s="736"/>
      <c r="BO30" s="736"/>
      <c r="BP30" s="736"/>
      <c r="BQ30" s="737"/>
      <c r="BR30" s="662" t="s">
        <v>304</v>
      </c>
      <c r="BS30" s="736"/>
      <c r="BT30" s="736"/>
      <c r="BU30" s="736"/>
      <c r="BV30" s="736"/>
      <c r="BW30" s="736"/>
      <c r="BX30" s="736"/>
      <c r="BY30" s="736"/>
      <c r="BZ30" s="736"/>
      <c r="CA30" s="736"/>
      <c r="CB30" s="737"/>
      <c r="CD30" s="725"/>
      <c r="CE30" s="726"/>
      <c r="CF30" s="698" t="s">
        <v>305</v>
      </c>
      <c r="CG30" s="699"/>
      <c r="CH30" s="699"/>
      <c r="CI30" s="699"/>
      <c r="CJ30" s="699"/>
      <c r="CK30" s="699"/>
      <c r="CL30" s="699"/>
      <c r="CM30" s="699"/>
      <c r="CN30" s="699"/>
      <c r="CO30" s="699"/>
      <c r="CP30" s="699"/>
      <c r="CQ30" s="700"/>
      <c r="CR30" s="683">
        <v>541176</v>
      </c>
      <c r="CS30" s="684"/>
      <c r="CT30" s="684"/>
      <c r="CU30" s="684"/>
      <c r="CV30" s="684"/>
      <c r="CW30" s="684"/>
      <c r="CX30" s="684"/>
      <c r="CY30" s="685"/>
      <c r="CZ30" s="688">
        <v>6.9</v>
      </c>
      <c r="DA30" s="717"/>
      <c r="DB30" s="717"/>
      <c r="DC30" s="721"/>
      <c r="DD30" s="692">
        <v>519281</v>
      </c>
      <c r="DE30" s="684"/>
      <c r="DF30" s="684"/>
      <c r="DG30" s="684"/>
      <c r="DH30" s="684"/>
      <c r="DI30" s="684"/>
      <c r="DJ30" s="684"/>
      <c r="DK30" s="685"/>
      <c r="DL30" s="692">
        <v>519281</v>
      </c>
      <c r="DM30" s="684"/>
      <c r="DN30" s="684"/>
      <c r="DO30" s="684"/>
      <c r="DP30" s="684"/>
      <c r="DQ30" s="684"/>
      <c r="DR30" s="684"/>
      <c r="DS30" s="684"/>
      <c r="DT30" s="684"/>
      <c r="DU30" s="684"/>
      <c r="DV30" s="685"/>
      <c r="DW30" s="688">
        <v>15.8</v>
      </c>
      <c r="DX30" s="717"/>
      <c r="DY30" s="717"/>
      <c r="DZ30" s="717"/>
      <c r="EA30" s="717"/>
      <c r="EB30" s="717"/>
      <c r="EC30" s="718"/>
    </row>
    <row r="31" spans="2:133" ht="11.25" customHeight="1" x14ac:dyDescent="0.2">
      <c r="B31" s="680" t="s">
        <v>306</v>
      </c>
      <c r="C31" s="681"/>
      <c r="D31" s="681"/>
      <c r="E31" s="681"/>
      <c r="F31" s="681"/>
      <c r="G31" s="681"/>
      <c r="H31" s="681"/>
      <c r="I31" s="681"/>
      <c r="J31" s="681"/>
      <c r="K31" s="681"/>
      <c r="L31" s="681"/>
      <c r="M31" s="681"/>
      <c r="N31" s="681"/>
      <c r="O31" s="681"/>
      <c r="P31" s="681"/>
      <c r="Q31" s="682"/>
      <c r="R31" s="683">
        <v>554402</v>
      </c>
      <c r="S31" s="684"/>
      <c r="T31" s="684"/>
      <c r="U31" s="684"/>
      <c r="V31" s="684"/>
      <c r="W31" s="684"/>
      <c r="X31" s="684"/>
      <c r="Y31" s="685"/>
      <c r="Z31" s="686">
        <v>7</v>
      </c>
      <c r="AA31" s="686"/>
      <c r="AB31" s="686"/>
      <c r="AC31" s="686"/>
      <c r="AD31" s="687" t="s">
        <v>137</v>
      </c>
      <c r="AE31" s="687"/>
      <c r="AF31" s="687"/>
      <c r="AG31" s="687"/>
      <c r="AH31" s="687"/>
      <c r="AI31" s="687"/>
      <c r="AJ31" s="687"/>
      <c r="AK31" s="687"/>
      <c r="AL31" s="688" t="s">
        <v>127</v>
      </c>
      <c r="AM31" s="689"/>
      <c r="AN31" s="689"/>
      <c r="AO31" s="690"/>
      <c r="AP31" s="740" t="s">
        <v>307</v>
      </c>
      <c r="AQ31" s="741"/>
      <c r="AR31" s="741"/>
      <c r="AS31" s="741"/>
      <c r="AT31" s="746" t="s">
        <v>308</v>
      </c>
      <c r="AU31" s="231"/>
      <c r="AV31" s="231"/>
      <c r="AW31" s="231"/>
      <c r="AX31" s="669" t="s">
        <v>186</v>
      </c>
      <c r="AY31" s="670"/>
      <c r="AZ31" s="670"/>
      <c r="BA31" s="670"/>
      <c r="BB31" s="670"/>
      <c r="BC31" s="670"/>
      <c r="BD31" s="670"/>
      <c r="BE31" s="670"/>
      <c r="BF31" s="671"/>
      <c r="BG31" s="751">
        <v>98.6</v>
      </c>
      <c r="BH31" s="738"/>
      <c r="BI31" s="738"/>
      <c r="BJ31" s="738"/>
      <c r="BK31" s="738"/>
      <c r="BL31" s="738"/>
      <c r="BM31" s="678">
        <v>91.8</v>
      </c>
      <c r="BN31" s="738"/>
      <c r="BO31" s="738"/>
      <c r="BP31" s="738"/>
      <c r="BQ31" s="739"/>
      <c r="BR31" s="751">
        <v>98.1</v>
      </c>
      <c r="BS31" s="738"/>
      <c r="BT31" s="738"/>
      <c r="BU31" s="738"/>
      <c r="BV31" s="738"/>
      <c r="BW31" s="738"/>
      <c r="BX31" s="678">
        <v>90.5</v>
      </c>
      <c r="BY31" s="738"/>
      <c r="BZ31" s="738"/>
      <c r="CA31" s="738"/>
      <c r="CB31" s="739"/>
      <c r="CD31" s="725"/>
      <c r="CE31" s="726"/>
      <c r="CF31" s="698" t="s">
        <v>309</v>
      </c>
      <c r="CG31" s="699"/>
      <c r="CH31" s="699"/>
      <c r="CI31" s="699"/>
      <c r="CJ31" s="699"/>
      <c r="CK31" s="699"/>
      <c r="CL31" s="699"/>
      <c r="CM31" s="699"/>
      <c r="CN31" s="699"/>
      <c r="CO31" s="699"/>
      <c r="CP31" s="699"/>
      <c r="CQ31" s="700"/>
      <c r="CR31" s="683">
        <v>26905</v>
      </c>
      <c r="CS31" s="719"/>
      <c r="CT31" s="719"/>
      <c r="CU31" s="719"/>
      <c r="CV31" s="719"/>
      <c r="CW31" s="719"/>
      <c r="CX31" s="719"/>
      <c r="CY31" s="720"/>
      <c r="CZ31" s="688">
        <v>0.3</v>
      </c>
      <c r="DA31" s="717"/>
      <c r="DB31" s="717"/>
      <c r="DC31" s="721"/>
      <c r="DD31" s="692">
        <v>25912</v>
      </c>
      <c r="DE31" s="719"/>
      <c r="DF31" s="719"/>
      <c r="DG31" s="719"/>
      <c r="DH31" s="719"/>
      <c r="DI31" s="719"/>
      <c r="DJ31" s="719"/>
      <c r="DK31" s="720"/>
      <c r="DL31" s="692">
        <v>25912</v>
      </c>
      <c r="DM31" s="719"/>
      <c r="DN31" s="719"/>
      <c r="DO31" s="719"/>
      <c r="DP31" s="719"/>
      <c r="DQ31" s="719"/>
      <c r="DR31" s="719"/>
      <c r="DS31" s="719"/>
      <c r="DT31" s="719"/>
      <c r="DU31" s="719"/>
      <c r="DV31" s="720"/>
      <c r="DW31" s="688">
        <v>0.8</v>
      </c>
      <c r="DX31" s="717"/>
      <c r="DY31" s="717"/>
      <c r="DZ31" s="717"/>
      <c r="EA31" s="717"/>
      <c r="EB31" s="717"/>
      <c r="EC31" s="718"/>
    </row>
    <row r="32" spans="2:133" ht="11.25" customHeight="1" x14ac:dyDescent="0.2">
      <c r="B32" s="729" t="s">
        <v>310</v>
      </c>
      <c r="C32" s="730"/>
      <c r="D32" s="730"/>
      <c r="E32" s="730"/>
      <c r="F32" s="730"/>
      <c r="G32" s="730"/>
      <c r="H32" s="730"/>
      <c r="I32" s="730"/>
      <c r="J32" s="730"/>
      <c r="K32" s="730"/>
      <c r="L32" s="730"/>
      <c r="M32" s="730"/>
      <c r="N32" s="730"/>
      <c r="O32" s="730"/>
      <c r="P32" s="730"/>
      <c r="Q32" s="731"/>
      <c r="R32" s="683" t="s">
        <v>127</v>
      </c>
      <c r="S32" s="684"/>
      <c r="T32" s="684"/>
      <c r="U32" s="684"/>
      <c r="V32" s="684"/>
      <c r="W32" s="684"/>
      <c r="X32" s="684"/>
      <c r="Y32" s="685"/>
      <c r="Z32" s="686" t="s">
        <v>127</v>
      </c>
      <c r="AA32" s="686"/>
      <c r="AB32" s="686"/>
      <c r="AC32" s="686"/>
      <c r="AD32" s="687" t="s">
        <v>137</v>
      </c>
      <c r="AE32" s="687"/>
      <c r="AF32" s="687"/>
      <c r="AG32" s="687"/>
      <c r="AH32" s="687"/>
      <c r="AI32" s="687"/>
      <c r="AJ32" s="687"/>
      <c r="AK32" s="687"/>
      <c r="AL32" s="688" t="s">
        <v>127</v>
      </c>
      <c r="AM32" s="689"/>
      <c r="AN32" s="689"/>
      <c r="AO32" s="690"/>
      <c r="AP32" s="742"/>
      <c r="AQ32" s="743"/>
      <c r="AR32" s="743"/>
      <c r="AS32" s="743"/>
      <c r="AT32" s="747"/>
      <c r="AU32" s="230" t="s">
        <v>311</v>
      </c>
      <c r="AV32" s="230"/>
      <c r="AW32" s="230"/>
      <c r="AX32" s="680" t="s">
        <v>312</v>
      </c>
      <c r="AY32" s="681"/>
      <c r="AZ32" s="681"/>
      <c r="BA32" s="681"/>
      <c r="BB32" s="681"/>
      <c r="BC32" s="681"/>
      <c r="BD32" s="681"/>
      <c r="BE32" s="681"/>
      <c r="BF32" s="682"/>
      <c r="BG32" s="752">
        <v>98.6</v>
      </c>
      <c r="BH32" s="719"/>
      <c r="BI32" s="719"/>
      <c r="BJ32" s="719"/>
      <c r="BK32" s="719"/>
      <c r="BL32" s="719"/>
      <c r="BM32" s="689">
        <v>94</v>
      </c>
      <c r="BN32" s="749"/>
      <c r="BO32" s="749"/>
      <c r="BP32" s="749"/>
      <c r="BQ32" s="750"/>
      <c r="BR32" s="752">
        <v>98.6</v>
      </c>
      <c r="BS32" s="719"/>
      <c r="BT32" s="719"/>
      <c r="BU32" s="719"/>
      <c r="BV32" s="719"/>
      <c r="BW32" s="719"/>
      <c r="BX32" s="689">
        <v>93.3</v>
      </c>
      <c r="BY32" s="749"/>
      <c r="BZ32" s="749"/>
      <c r="CA32" s="749"/>
      <c r="CB32" s="750"/>
      <c r="CD32" s="727"/>
      <c r="CE32" s="728"/>
      <c r="CF32" s="698" t="s">
        <v>313</v>
      </c>
      <c r="CG32" s="699"/>
      <c r="CH32" s="699"/>
      <c r="CI32" s="699"/>
      <c r="CJ32" s="699"/>
      <c r="CK32" s="699"/>
      <c r="CL32" s="699"/>
      <c r="CM32" s="699"/>
      <c r="CN32" s="699"/>
      <c r="CO32" s="699"/>
      <c r="CP32" s="699"/>
      <c r="CQ32" s="700"/>
      <c r="CR32" s="683" t="s">
        <v>137</v>
      </c>
      <c r="CS32" s="684"/>
      <c r="CT32" s="684"/>
      <c r="CU32" s="684"/>
      <c r="CV32" s="684"/>
      <c r="CW32" s="684"/>
      <c r="CX32" s="684"/>
      <c r="CY32" s="685"/>
      <c r="CZ32" s="688" t="s">
        <v>137</v>
      </c>
      <c r="DA32" s="717"/>
      <c r="DB32" s="717"/>
      <c r="DC32" s="721"/>
      <c r="DD32" s="692" t="s">
        <v>137</v>
      </c>
      <c r="DE32" s="684"/>
      <c r="DF32" s="684"/>
      <c r="DG32" s="684"/>
      <c r="DH32" s="684"/>
      <c r="DI32" s="684"/>
      <c r="DJ32" s="684"/>
      <c r="DK32" s="685"/>
      <c r="DL32" s="692" t="s">
        <v>137</v>
      </c>
      <c r="DM32" s="684"/>
      <c r="DN32" s="684"/>
      <c r="DO32" s="684"/>
      <c r="DP32" s="684"/>
      <c r="DQ32" s="684"/>
      <c r="DR32" s="684"/>
      <c r="DS32" s="684"/>
      <c r="DT32" s="684"/>
      <c r="DU32" s="684"/>
      <c r="DV32" s="685"/>
      <c r="DW32" s="688" t="s">
        <v>127</v>
      </c>
      <c r="DX32" s="717"/>
      <c r="DY32" s="717"/>
      <c r="DZ32" s="717"/>
      <c r="EA32" s="717"/>
      <c r="EB32" s="717"/>
      <c r="EC32" s="718"/>
    </row>
    <row r="33" spans="2:133" ht="11.25" customHeight="1" x14ac:dyDescent="0.2">
      <c r="B33" s="680" t="s">
        <v>314</v>
      </c>
      <c r="C33" s="681"/>
      <c r="D33" s="681"/>
      <c r="E33" s="681"/>
      <c r="F33" s="681"/>
      <c r="G33" s="681"/>
      <c r="H33" s="681"/>
      <c r="I33" s="681"/>
      <c r="J33" s="681"/>
      <c r="K33" s="681"/>
      <c r="L33" s="681"/>
      <c r="M33" s="681"/>
      <c r="N33" s="681"/>
      <c r="O33" s="681"/>
      <c r="P33" s="681"/>
      <c r="Q33" s="682"/>
      <c r="R33" s="683">
        <v>1879492</v>
      </c>
      <c r="S33" s="684"/>
      <c r="T33" s="684"/>
      <c r="U33" s="684"/>
      <c r="V33" s="684"/>
      <c r="W33" s="684"/>
      <c r="X33" s="684"/>
      <c r="Y33" s="685"/>
      <c r="Z33" s="686">
        <v>23.8</v>
      </c>
      <c r="AA33" s="686"/>
      <c r="AB33" s="686"/>
      <c r="AC33" s="686"/>
      <c r="AD33" s="687" t="s">
        <v>127</v>
      </c>
      <c r="AE33" s="687"/>
      <c r="AF33" s="687"/>
      <c r="AG33" s="687"/>
      <c r="AH33" s="687"/>
      <c r="AI33" s="687"/>
      <c r="AJ33" s="687"/>
      <c r="AK33" s="687"/>
      <c r="AL33" s="688" t="s">
        <v>137</v>
      </c>
      <c r="AM33" s="689"/>
      <c r="AN33" s="689"/>
      <c r="AO33" s="690"/>
      <c r="AP33" s="744"/>
      <c r="AQ33" s="745"/>
      <c r="AR33" s="745"/>
      <c r="AS33" s="745"/>
      <c r="AT33" s="748"/>
      <c r="AU33" s="232"/>
      <c r="AV33" s="232"/>
      <c r="AW33" s="232"/>
      <c r="AX33" s="733" t="s">
        <v>315</v>
      </c>
      <c r="AY33" s="734"/>
      <c r="AZ33" s="734"/>
      <c r="BA33" s="734"/>
      <c r="BB33" s="734"/>
      <c r="BC33" s="734"/>
      <c r="BD33" s="734"/>
      <c r="BE33" s="734"/>
      <c r="BF33" s="735"/>
      <c r="BG33" s="753">
        <v>98.4</v>
      </c>
      <c r="BH33" s="754"/>
      <c r="BI33" s="754"/>
      <c r="BJ33" s="754"/>
      <c r="BK33" s="754"/>
      <c r="BL33" s="754"/>
      <c r="BM33" s="755">
        <v>89.1</v>
      </c>
      <c r="BN33" s="754"/>
      <c r="BO33" s="754"/>
      <c r="BP33" s="754"/>
      <c r="BQ33" s="756"/>
      <c r="BR33" s="753">
        <v>97.5</v>
      </c>
      <c r="BS33" s="754"/>
      <c r="BT33" s="754"/>
      <c r="BU33" s="754"/>
      <c r="BV33" s="754"/>
      <c r="BW33" s="754"/>
      <c r="BX33" s="755">
        <v>86.9</v>
      </c>
      <c r="BY33" s="754"/>
      <c r="BZ33" s="754"/>
      <c r="CA33" s="754"/>
      <c r="CB33" s="756"/>
      <c r="CD33" s="698" t="s">
        <v>316</v>
      </c>
      <c r="CE33" s="699"/>
      <c r="CF33" s="699"/>
      <c r="CG33" s="699"/>
      <c r="CH33" s="699"/>
      <c r="CI33" s="699"/>
      <c r="CJ33" s="699"/>
      <c r="CK33" s="699"/>
      <c r="CL33" s="699"/>
      <c r="CM33" s="699"/>
      <c r="CN33" s="699"/>
      <c r="CO33" s="699"/>
      <c r="CP33" s="699"/>
      <c r="CQ33" s="700"/>
      <c r="CR33" s="683">
        <v>3319578</v>
      </c>
      <c r="CS33" s="719"/>
      <c r="CT33" s="719"/>
      <c r="CU33" s="719"/>
      <c r="CV33" s="719"/>
      <c r="CW33" s="719"/>
      <c r="CX33" s="719"/>
      <c r="CY33" s="720"/>
      <c r="CZ33" s="688">
        <v>42.5</v>
      </c>
      <c r="DA33" s="717"/>
      <c r="DB33" s="717"/>
      <c r="DC33" s="721"/>
      <c r="DD33" s="692">
        <v>2181025</v>
      </c>
      <c r="DE33" s="719"/>
      <c r="DF33" s="719"/>
      <c r="DG33" s="719"/>
      <c r="DH33" s="719"/>
      <c r="DI33" s="719"/>
      <c r="DJ33" s="719"/>
      <c r="DK33" s="720"/>
      <c r="DL33" s="692">
        <v>1502968</v>
      </c>
      <c r="DM33" s="719"/>
      <c r="DN33" s="719"/>
      <c r="DO33" s="719"/>
      <c r="DP33" s="719"/>
      <c r="DQ33" s="719"/>
      <c r="DR33" s="719"/>
      <c r="DS33" s="719"/>
      <c r="DT33" s="719"/>
      <c r="DU33" s="719"/>
      <c r="DV33" s="720"/>
      <c r="DW33" s="688">
        <v>45.7</v>
      </c>
      <c r="DX33" s="717"/>
      <c r="DY33" s="717"/>
      <c r="DZ33" s="717"/>
      <c r="EA33" s="717"/>
      <c r="EB33" s="717"/>
      <c r="EC33" s="718"/>
    </row>
    <row r="34" spans="2:133" ht="11.25" customHeight="1" x14ac:dyDescent="0.2">
      <c r="B34" s="680" t="s">
        <v>317</v>
      </c>
      <c r="C34" s="681"/>
      <c r="D34" s="681"/>
      <c r="E34" s="681"/>
      <c r="F34" s="681"/>
      <c r="G34" s="681"/>
      <c r="H34" s="681"/>
      <c r="I34" s="681"/>
      <c r="J34" s="681"/>
      <c r="K34" s="681"/>
      <c r="L34" s="681"/>
      <c r="M34" s="681"/>
      <c r="N34" s="681"/>
      <c r="O34" s="681"/>
      <c r="P34" s="681"/>
      <c r="Q34" s="682"/>
      <c r="R34" s="683">
        <v>61017</v>
      </c>
      <c r="S34" s="684"/>
      <c r="T34" s="684"/>
      <c r="U34" s="684"/>
      <c r="V34" s="684"/>
      <c r="W34" s="684"/>
      <c r="X34" s="684"/>
      <c r="Y34" s="685"/>
      <c r="Z34" s="686">
        <v>0.8</v>
      </c>
      <c r="AA34" s="686"/>
      <c r="AB34" s="686"/>
      <c r="AC34" s="686"/>
      <c r="AD34" s="687">
        <v>487</v>
      </c>
      <c r="AE34" s="687"/>
      <c r="AF34" s="687"/>
      <c r="AG34" s="687"/>
      <c r="AH34" s="687"/>
      <c r="AI34" s="687"/>
      <c r="AJ34" s="687"/>
      <c r="AK34" s="687"/>
      <c r="AL34" s="688">
        <v>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318</v>
      </c>
      <c r="CE34" s="699"/>
      <c r="CF34" s="699"/>
      <c r="CG34" s="699"/>
      <c r="CH34" s="699"/>
      <c r="CI34" s="699"/>
      <c r="CJ34" s="699"/>
      <c r="CK34" s="699"/>
      <c r="CL34" s="699"/>
      <c r="CM34" s="699"/>
      <c r="CN34" s="699"/>
      <c r="CO34" s="699"/>
      <c r="CP34" s="699"/>
      <c r="CQ34" s="700"/>
      <c r="CR34" s="683">
        <v>810486</v>
      </c>
      <c r="CS34" s="684"/>
      <c r="CT34" s="684"/>
      <c r="CU34" s="684"/>
      <c r="CV34" s="684"/>
      <c r="CW34" s="684"/>
      <c r="CX34" s="684"/>
      <c r="CY34" s="685"/>
      <c r="CZ34" s="688">
        <v>10.4</v>
      </c>
      <c r="DA34" s="717"/>
      <c r="DB34" s="717"/>
      <c r="DC34" s="721"/>
      <c r="DD34" s="692">
        <v>503234</v>
      </c>
      <c r="DE34" s="684"/>
      <c r="DF34" s="684"/>
      <c r="DG34" s="684"/>
      <c r="DH34" s="684"/>
      <c r="DI34" s="684"/>
      <c r="DJ34" s="684"/>
      <c r="DK34" s="685"/>
      <c r="DL34" s="692">
        <v>368660</v>
      </c>
      <c r="DM34" s="684"/>
      <c r="DN34" s="684"/>
      <c r="DO34" s="684"/>
      <c r="DP34" s="684"/>
      <c r="DQ34" s="684"/>
      <c r="DR34" s="684"/>
      <c r="DS34" s="684"/>
      <c r="DT34" s="684"/>
      <c r="DU34" s="684"/>
      <c r="DV34" s="685"/>
      <c r="DW34" s="688">
        <v>11.2</v>
      </c>
      <c r="DX34" s="717"/>
      <c r="DY34" s="717"/>
      <c r="DZ34" s="717"/>
      <c r="EA34" s="717"/>
      <c r="EB34" s="717"/>
      <c r="EC34" s="718"/>
    </row>
    <row r="35" spans="2:133" ht="11.25" customHeight="1" x14ac:dyDescent="0.2">
      <c r="B35" s="680" t="s">
        <v>319</v>
      </c>
      <c r="C35" s="681"/>
      <c r="D35" s="681"/>
      <c r="E35" s="681"/>
      <c r="F35" s="681"/>
      <c r="G35" s="681"/>
      <c r="H35" s="681"/>
      <c r="I35" s="681"/>
      <c r="J35" s="681"/>
      <c r="K35" s="681"/>
      <c r="L35" s="681"/>
      <c r="M35" s="681"/>
      <c r="N35" s="681"/>
      <c r="O35" s="681"/>
      <c r="P35" s="681"/>
      <c r="Q35" s="682"/>
      <c r="R35" s="683">
        <v>195123</v>
      </c>
      <c r="S35" s="684"/>
      <c r="T35" s="684"/>
      <c r="U35" s="684"/>
      <c r="V35" s="684"/>
      <c r="W35" s="684"/>
      <c r="X35" s="684"/>
      <c r="Y35" s="685"/>
      <c r="Z35" s="686">
        <v>2.5</v>
      </c>
      <c r="AA35" s="686"/>
      <c r="AB35" s="686"/>
      <c r="AC35" s="686"/>
      <c r="AD35" s="687" t="s">
        <v>127</v>
      </c>
      <c r="AE35" s="687"/>
      <c r="AF35" s="687"/>
      <c r="AG35" s="687"/>
      <c r="AH35" s="687"/>
      <c r="AI35" s="687"/>
      <c r="AJ35" s="687"/>
      <c r="AK35" s="687"/>
      <c r="AL35" s="688" t="s">
        <v>127</v>
      </c>
      <c r="AM35" s="689"/>
      <c r="AN35" s="689"/>
      <c r="AO35" s="690"/>
      <c r="AP35" s="235"/>
      <c r="AQ35" s="662" t="s">
        <v>320</v>
      </c>
      <c r="AR35" s="663"/>
      <c r="AS35" s="663"/>
      <c r="AT35" s="663"/>
      <c r="AU35" s="663"/>
      <c r="AV35" s="663"/>
      <c r="AW35" s="663"/>
      <c r="AX35" s="663"/>
      <c r="AY35" s="663"/>
      <c r="AZ35" s="663"/>
      <c r="BA35" s="663"/>
      <c r="BB35" s="663"/>
      <c r="BC35" s="663"/>
      <c r="BD35" s="663"/>
      <c r="BE35" s="663"/>
      <c r="BF35" s="664"/>
      <c r="BG35" s="662" t="s">
        <v>321</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322</v>
      </c>
      <c r="CE35" s="699"/>
      <c r="CF35" s="699"/>
      <c r="CG35" s="699"/>
      <c r="CH35" s="699"/>
      <c r="CI35" s="699"/>
      <c r="CJ35" s="699"/>
      <c r="CK35" s="699"/>
      <c r="CL35" s="699"/>
      <c r="CM35" s="699"/>
      <c r="CN35" s="699"/>
      <c r="CO35" s="699"/>
      <c r="CP35" s="699"/>
      <c r="CQ35" s="700"/>
      <c r="CR35" s="683">
        <v>57102</v>
      </c>
      <c r="CS35" s="719"/>
      <c r="CT35" s="719"/>
      <c r="CU35" s="719"/>
      <c r="CV35" s="719"/>
      <c r="CW35" s="719"/>
      <c r="CX35" s="719"/>
      <c r="CY35" s="720"/>
      <c r="CZ35" s="688">
        <v>0.7</v>
      </c>
      <c r="DA35" s="717"/>
      <c r="DB35" s="717"/>
      <c r="DC35" s="721"/>
      <c r="DD35" s="692">
        <v>54933</v>
      </c>
      <c r="DE35" s="719"/>
      <c r="DF35" s="719"/>
      <c r="DG35" s="719"/>
      <c r="DH35" s="719"/>
      <c r="DI35" s="719"/>
      <c r="DJ35" s="719"/>
      <c r="DK35" s="720"/>
      <c r="DL35" s="692">
        <v>54762</v>
      </c>
      <c r="DM35" s="719"/>
      <c r="DN35" s="719"/>
      <c r="DO35" s="719"/>
      <c r="DP35" s="719"/>
      <c r="DQ35" s="719"/>
      <c r="DR35" s="719"/>
      <c r="DS35" s="719"/>
      <c r="DT35" s="719"/>
      <c r="DU35" s="719"/>
      <c r="DV35" s="720"/>
      <c r="DW35" s="688">
        <v>1.7</v>
      </c>
      <c r="DX35" s="717"/>
      <c r="DY35" s="717"/>
      <c r="DZ35" s="717"/>
      <c r="EA35" s="717"/>
      <c r="EB35" s="717"/>
      <c r="EC35" s="718"/>
    </row>
    <row r="36" spans="2:133" ht="11.25" customHeight="1" x14ac:dyDescent="0.2">
      <c r="B36" s="680" t="s">
        <v>323</v>
      </c>
      <c r="C36" s="681"/>
      <c r="D36" s="681"/>
      <c r="E36" s="681"/>
      <c r="F36" s="681"/>
      <c r="G36" s="681"/>
      <c r="H36" s="681"/>
      <c r="I36" s="681"/>
      <c r="J36" s="681"/>
      <c r="K36" s="681"/>
      <c r="L36" s="681"/>
      <c r="M36" s="681"/>
      <c r="N36" s="681"/>
      <c r="O36" s="681"/>
      <c r="P36" s="681"/>
      <c r="Q36" s="682"/>
      <c r="R36" s="683">
        <v>914716</v>
      </c>
      <c r="S36" s="684"/>
      <c r="T36" s="684"/>
      <c r="U36" s="684"/>
      <c r="V36" s="684"/>
      <c r="W36" s="684"/>
      <c r="X36" s="684"/>
      <c r="Y36" s="685"/>
      <c r="Z36" s="686">
        <v>11.6</v>
      </c>
      <c r="AA36" s="686"/>
      <c r="AB36" s="686"/>
      <c r="AC36" s="686"/>
      <c r="AD36" s="687" t="s">
        <v>127</v>
      </c>
      <c r="AE36" s="687"/>
      <c r="AF36" s="687"/>
      <c r="AG36" s="687"/>
      <c r="AH36" s="687"/>
      <c r="AI36" s="687"/>
      <c r="AJ36" s="687"/>
      <c r="AK36" s="687"/>
      <c r="AL36" s="688" t="s">
        <v>127</v>
      </c>
      <c r="AM36" s="689"/>
      <c r="AN36" s="689"/>
      <c r="AO36" s="690"/>
      <c r="AP36" s="235"/>
      <c r="AQ36" s="757" t="s">
        <v>324</v>
      </c>
      <c r="AR36" s="758"/>
      <c r="AS36" s="758"/>
      <c r="AT36" s="758"/>
      <c r="AU36" s="758"/>
      <c r="AV36" s="758"/>
      <c r="AW36" s="758"/>
      <c r="AX36" s="758"/>
      <c r="AY36" s="759"/>
      <c r="AZ36" s="672">
        <v>1366929</v>
      </c>
      <c r="BA36" s="673"/>
      <c r="BB36" s="673"/>
      <c r="BC36" s="673"/>
      <c r="BD36" s="673"/>
      <c r="BE36" s="673"/>
      <c r="BF36" s="760"/>
      <c r="BG36" s="694" t="s">
        <v>325</v>
      </c>
      <c r="BH36" s="695"/>
      <c r="BI36" s="695"/>
      <c r="BJ36" s="695"/>
      <c r="BK36" s="695"/>
      <c r="BL36" s="695"/>
      <c r="BM36" s="695"/>
      <c r="BN36" s="695"/>
      <c r="BO36" s="695"/>
      <c r="BP36" s="695"/>
      <c r="BQ36" s="695"/>
      <c r="BR36" s="695"/>
      <c r="BS36" s="695"/>
      <c r="BT36" s="695"/>
      <c r="BU36" s="696"/>
      <c r="BV36" s="672">
        <v>10913</v>
      </c>
      <c r="BW36" s="673"/>
      <c r="BX36" s="673"/>
      <c r="BY36" s="673"/>
      <c r="BZ36" s="673"/>
      <c r="CA36" s="673"/>
      <c r="CB36" s="760"/>
      <c r="CD36" s="698" t="s">
        <v>326</v>
      </c>
      <c r="CE36" s="699"/>
      <c r="CF36" s="699"/>
      <c r="CG36" s="699"/>
      <c r="CH36" s="699"/>
      <c r="CI36" s="699"/>
      <c r="CJ36" s="699"/>
      <c r="CK36" s="699"/>
      <c r="CL36" s="699"/>
      <c r="CM36" s="699"/>
      <c r="CN36" s="699"/>
      <c r="CO36" s="699"/>
      <c r="CP36" s="699"/>
      <c r="CQ36" s="700"/>
      <c r="CR36" s="683">
        <v>1056185</v>
      </c>
      <c r="CS36" s="684"/>
      <c r="CT36" s="684"/>
      <c r="CU36" s="684"/>
      <c r="CV36" s="684"/>
      <c r="CW36" s="684"/>
      <c r="CX36" s="684"/>
      <c r="CY36" s="685"/>
      <c r="CZ36" s="688">
        <v>13.5</v>
      </c>
      <c r="DA36" s="717"/>
      <c r="DB36" s="717"/>
      <c r="DC36" s="721"/>
      <c r="DD36" s="692">
        <v>816007</v>
      </c>
      <c r="DE36" s="684"/>
      <c r="DF36" s="684"/>
      <c r="DG36" s="684"/>
      <c r="DH36" s="684"/>
      <c r="DI36" s="684"/>
      <c r="DJ36" s="684"/>
      <c r="DK36" s="685"/>
      <c r="DL36" s="692">
        <v>544134</v>
      </c>
      <c r="DM36" s="684"/>
      <c r="DN36" s="684"/>
      <c r="DO36" s="684"/>
      <c r="DP36" s="684"/>
      <c r="DQ36" s="684"/>
      <c r="DR36" s="684"/>
      <c r="DS36" s="684"/>
      <c r="DT36" s="684"/>
      <c r="DU36" s="684"/>
      <c r="DV36" s="685"/>
      <c r="DW36" s="688">
        <v>16.5</v>
      </c>
      <c r="DX36" s="717"/>
      <c r="DY36" s="717"/>
      <c r="DZ36" s="717"/>
      <c r="EA36" s="717"/>
      <c r="EB36" s="717"/>
      <c r="EC36" s="718"/>
    </row>
    <row r="37" spans="2:133" ht="11.25" customHeight="1" x14ac:dyDescent="0.2">
      <c r="B37" s="680" t="s">
        <v>327</v>
      </c>
      <c r="C37" s="681"/>
      <c r="D37" s="681"/>
      <c r="E37" s="681"/>
      <c r="F37" s="681"/>
      <c r="G37" s="681"/>
      <c r="H37" s="681"/>
      <c r="I37" s="681"/>
      <c r="J37" s="681"/>
      <c r="K37" s="681"/>
      <c r="L37" s="681"/>
      <c r="M37" s="681"/>
      <c r="N37" s="681"/>
      <c r="O37" s="681"/>
      <c r="P37" s="681"/>
      <c r="Q37" s="682"/>
      <c r="R37" s="683">
        <v>48364</v>
      </c>
      <c r="S37" s="684"/>
      <c r="T37" s="684"/>
      <c r="U37" s="684"/>
      <c r="V37" s="684"/>
      <c r="W37" s="684"/>
      <c r="X37" s="684"/>
      <c r="Y37" s="685"/>
      <c r="Z37" s="686">
        <v>0.6</v>
      </c>
      <c r="AA37" s="686"/>
      <c r="AB37" s="686"/>
      <c r="AC37" s="686"/>
      <c r="AD37" s="687" t="s">
        <v>127</v>
      </c>
      <c r="AE37" s="687"/>
      <c r="AF37" s="687"/>
      <c r="AG37" s="687"/>
      <c r="AH37" s="687"/>
      <c r="AI37" s="687"/>
      <c r="AJ37" s="687"/>
      <c r="AK37" s="687"/>
      <c r="AL37" s="688" t="s">
        <v>127</v>
      </c>
      <c r="AM37" s="689"/>
      <c r="AN37" s="689"/>
      <c r="AO37" s="690"/>
      <c r="AQ37" s="761" t="s">
        <v>328</v>
      </c>
      <c r="AR37" s="762"/>
      <c r="AS37" s="762"/>
      <c r="AT37" s="762"/>
      <c r="AU37" s="762"/>
      <c r="AV37" s="762"/>
      <c r="AW37" s="762"/>
      <c r="AX37" s="762"/>
      <c r="AY37" s="763"/>
      <c r="AZ37" s="683">
        <v>395074</v>
      </c>
      <c r="BA37" s="684"/>
      <c r="BB37" s="684"/>
      <c r="BC37" s="684"/>
      <c r="BD37" s="719"/>
      <c r="BE37" s="719"/>
      <c r="BF37" s="750"/>
      <c r="BG37" s="698" t="s">
        <v>329</v>
      </c>
      <c r="BH37" s="699"/>
      <c r="BI37" s="699"/>
      <c r="BJ37" s="699"/>
      <c r="BK37" s="699"/>
      <c r="BL37" s="699"/>
      <c r="BM37" s="699"/>
      <c r="BN37" s="699"/>
      <c r="BO37" s="699"/>
      <c r="BP37" s="699"/>
      <c r="BQ37" s="699"/>
      <c r="BR37" s="699"/>
      <c r="BS37" s="699"/>
      <c r="BT37" s="699"/>
      <c r="BU37" s="700"/>
      <c r="BV37" s="683">
        <v>-25220</v>
      </c>
      <c r="BW37" s="684"/>
      <c r="BX37" s="684"/>
      <c r="BY37" s="684"/>
      <c r="BZ37" s="684"/>
      <c r="CA37" s="684"/>
      <c r="CB37" s="693"/>
      <c r="CD37" s="698" t="s">
        <v>330</v>
      </c>
      <c r="CE37" s="699"/>
      <c r="CF37" s="699"/>
      <c r="CG37" s="699"/>
      <c r="CH37" s="699"/>
      <c r="CI37" s="699"/>
      <c r="CJ37" s="699"/>
      <c r="CK37" s="699"/>
      <c r="CL37" s="699"/>
      <c r="CM37" s="699"/>
      <c r="CN37" s="699"/>
      <c r="CO37" s="699"/>
      <c r="CP37" s="699"/>
      <c r="CQ37" s="700"/>
      <c r="CR37" s="683">
        <v>246151</v>
      </c>
      <c r="CS37" s="719"/>
      <c r="CT37" s="719"/>
      <c r="CU37" s="719"/>
      <c r="CV37" s="719"/>
      <c r="CW37" s="719"/>
      <c r="CX37" s="719"/>
      <c r="CY37" s="720"/>
      <c r="CZ37" s="688">
        <v>3.2</v>
      </c>
      <c r="DA37" s="717"/>
      <c r="DB37" s="717"/>
      <c r="DC37" s="721"/>
      <c r="DD37" s="692">
        <v>238784</v>
      </c>
      <c r="DE37" s="719"/>
      <c r="DF37" s="719"/>
      <c r="DG37" s="719"/>
      <c r="DH37" s="719"/>
      <c r="DI37" s="719"/>
      <c r="DJ37" s="719"/>
      <c r="DK37" s="720"/>
      <c r="DL37" s="692">
        <v>238534</v>
      </c>
      <c r="DM37" s="719"/>
      <c r="DN37" s="719"/>
      <c r="DO37" s="719"/>
      <c r="DP37" s="719"/>
      <c r="DQ37" s="719"/>
      <c r="DR37" s="719"/>
      <c r="DS37" s="719"/>
      <c r="DT37" s="719"/>
      <c r="DU37" s="719"/>
      <c r="DV37" s="720"/>
      <c r="DW37" s="688">
        <v>7.2</v>
      </c>
      <c r="DX37" s="717"/>
      <c r="DY37" s="717"/>
      <c r="DZ37" s="717"/>
      <c r="EA37" s="717"/>
      <c r="EB37" s="717"/>
      <c r="EC37" s="718"/>
    </row>
    <row r="38" spans="2:133" ht="11.25" customHeight="1" x14ac:dyDescent="0.2">
      <c r="B38" s="680" t="s">
        <v>331</v>
      </c>
      <c r="C38" s="681"/>
      <c r="D38" s="681"/>
      <c r="E38" s="681"/>
      <c r="F38" s="681"/>
      <c r="G38" s="681"/>
      <c r="H38" s="681"/>
      <c r="I38" s="681"/>
      <c r="J38" s="681"/>
      <c r="K38" s="681"/>
      <c r="L38" s="681"/>
      <c r="M38" s="681"/>
      <c r="N38" s="681"/>
      <c r="O38" s="681"/>
      <c r="P38" s="681"/>
      <c r="Q38" s="682"/>
      <c r="R38" s="683">
        <v>136316</v>
      </c>
      <c r="S38" s="684"/>
      <c r="T38" s="684"/>
      <c r="U38" s="684"/>
      <c r="V38" s="684"/>
      <c r="W38" s="684"/>
      <c r="X38" s="684"/>
      <c r="Y38" s="685"/>
      <c r="Z38" s="686">
        <v>1.7</v>
      </c>
      <c r="AA38" s="686"/>
      <c r="AB38" s="686"/>
      <c r="AC38" s="686"/>
      <c r="AD38" s="687">
        <v>6480</v>
      </c>
      <c r="AE38" s="687"/>
      <c r="AF38" s="687"/>
      <c r="AG38" s="687"/>
      <c r="AH38" s="687"/>
      <c r="AI38" s="687"/>
      <c r="AJ38" s="687"/>
      <c r="AK38" s="687"/>
      <c r="AL38" s="688">
        <v>0.2</v>
      </c>
      <c r="AM38" s="689"/>
      <c r="AN38" s="689"/>
      <c r="AO38" s="690"/>
      <c r="AQ38" s="761" t="s">
        <v>332</v>
      </c>
      <c r="AR38" s="762"/>
      <c r="AS38" s="762"/>
      <c r="AT38" s="762"/>
      <c r="AU38" s="762"/>
      <c r="AV38" s="762"/>
      <c r="AW38" s="762"/>
      <c r="AX38" s="762"/>
      <c r="AY38" s="763"/>
      <c r="AZ38" s="683">
        <v>18694</v>
      </c>
      <c r="BA38" s="684"/>
      <c r="BB38" s="684"/>
      <c r="BC38" s="684"/>
      <c r="BD38" s="719"/>
      <c r="BE38" s="719"/>
      <c r="BF38" s="750"/>
      <c r="BG38" s="698" t="s">
        <v>333</v>
      </c>
      <c r="BH38" s="699"/>
      <c r="BI38" s="699"/>
      <c r="BJ38" s="699"/>
      <c r="BK38" s="699"/>
      <c r="BL38" s="699"/>
      <c r="BM38" s="699"/>
      <c r="BN38" s="699"/>
      <c r="BO38" s="699"/>
      <c r="BP38" s="699"/>
      <c r="BQ38" s="699"/>
      <c r="BR38" s="699"/>
      <c r="BS38" s="699"/>
      <c r="BT38" s="699"/>
      <c r="BU38" s="700"/>
      <c r="BV38" s="683">
        <v>1653</v>
      </c>
      <c r="BW38" s="684"/>
      <c r="BX38" s="684"/>
      <c r="BY38" s="684"/>
      <c r="BZ38" s="684"/>
      <c r="CA38" s="684"/>
      <c r="CB38" s="693"/>
      <c r="CD38" s="698" t="s">
        <v>334</v>
      </c>
      <c r="CE38" s="699"/>
      <c r="CF38" s="699"/>
      <c r="CG38" s="699"/>
      <c r="CH38" s="699"/>
      <c r="CI38" s="699"/>
      <c r="CJ38" s="699"/>
      <c r="CK38" s="699"/>
      <c r="CL38" s="699"/>
      <c r="CM38" s="699"/>
      <c r="CN38" s="699"/>
      <c r="CO38" s="699"/>
      <c r="CP38" s="699"/>
      <c r="CQ38" s="700"/>
      <c r="CR38" s="683">
        <v>960199</v>
      </c>
      <c r="CS38" s="684"/>
      <c r="CT38" s="684"/>
      <c r="CU38" s="684"/>
      <c r="CV38" s="684"/>
      <c r="CW38" s="684"/>
      <c r="CX38" s="684"/>
      <c r="CY38" s="685"/>
      <c r="CZ38" s="688">
        <v>12.3</v>
      </c>
      <c r="DA38" s="717"/>
      <c r="DB38" s="717"/>
      <c r="DC38" s="721"/>
      <c r="DD38" s="692">
        <v>567582</v>
      </c>
      <c r="DE38" s="684"/>
      <c r="DF38" s="684"/>
      <c r="DG38" s="684"/>
      <c r="DH38" s="684"/>
      <c r="DI38" s="684"/>
      <c r="DJ38" s="684"/>
      <c r="DK38" s="685"/>
      <c r="DL38" s="692">
        <v>535412</v>
      </c>
      <c r="DM38" s="684"/>
      <c r="DN38" s="684"/>
      <c r="DO38" s="684"/>
      <c r="DP38" s="684"/>
      <c r="DQ38" s="684"/>
      <c r="DR38" s="684"/>
      <c r="DS38" s="684"/>
      <c r="DT38" s="684"/>
      <c r="DU38" s="684"/>
      <c r="DV38" s="685"/>
      <c r="DW38" s="688">
        <v>16.3</v>
      </c>
      <c r="DX38" s="717"/>
      <c r="DY38" s="717"/>
      <c r="DZ38" s="717"/>
      <c r="EA38" s="717"/>
      <c r="EB38" s="717"/>
      <c r="EC38" s="718"/>
    </row>
    <row r="39" spans="2:133" ht="11.25" customHeight="1" x14ac:dyDescent="0.2">
      <c r="B39" s="680" t="s">
        <v>335</v>
      </c>
      <c r="C39" s="681"/>
      <c r="D39" s="681"/>
      <c r="E39" s="681"/>
      <c r="F39" s="681"/>
      <c r="G39" s="681"/>
      <c r="H39" s="681"/>
      <c r="I39" s="681"/>
      <c r="J39" s="681"/>
      <c r="K39" s="681"/>
      <c r="L39" s="681"/>
      <c r="M39" s="681"/>
      <c r="N39" s="681"/>
      <c r="O39" s="681"/>
      <c r="P39" s="681"/>
      <c r="Q39" s="682"/>
      <c r="R39" s="683">
        <v>529385</v>
      </c>
      <c r="S39" s="684"/>
      <c r="T39" s="684"/>
      <c r="U39" s="684"/>
      <c r="V39" s="684"/>
      <c r="W39" s="684"/>
      <c r="X39" s="684"/>
      <c r="Y39" s="685"/>
      <c r="Z39" s="686">
        <v>6.7</v>
      </c>
      <c r="AA39" s="686"/>
      <c r="AB39" s="686"/>
      <c r="AC39" s="686"/>
      <c r="AD39" s="687" t="s">
        <v>127</v>
      </c>
      <c r="AE39" s="687"/>
      <c r="AF39" s="687"/>
      <c r="AG39" s="687"/>
      <c r="AH39" s="687"/>
      <c r="AI39" s="687"/>
      <c r="AJ39" s="687"/>
      <c r="AK39" s="687"/>
      <c r="AL39" s="688" t="s">
        <v>127</v>
      </c>
      <c r="AM39" s="689"/>
      <c r="AN39" s="689"/>
      <c r="AO39" s="690"/>
      <c r="AQ39" s="761" t="s">
        <v>336</v>
      </c>
      <c r="AR39" s="762"/>
      <c r="AS39" s="762"/>
      <c r="AT39" s="762"/>
      <c r="AU39" s="762"/>
      <c r="AV39" s="762"/>
      <c r="AW39" s="762"/>
      <c r="AX39" s="762"/>
      <c r="AY39" s="763"/>
      <c r="AZ39" s="683">
        <v>9608</v>
      </c>
      <c r="BA39" s="684"/>
      <c r="BB39" s="684"/>
      <c r="BC39" s="684"/>
      <c r="BD39" s="719"/>
      <c r="BE39" s="719"/>
      <c r="BF39" s="750"/>
      <c r="BG39" s="698" t="s">
        <v>337</v>
      </c>
      <c r="BH39" s="699"/>
      <c r="BI39" s="699"/>
      <c r="BJ39" s="699"/>
      <c r="BK39" s="699"/>
      <c r="BL39" s="699"/>
      <c r="BM39" s="699"/>
      <c r="BN39" s="699"/>
      <c r="BO39" s="699"/>
      <c r="BP39" s="699"/>
      <c r="BQ39" s="699"/>
      <c r="BR39" s="699"/>
      <c r="BS39" s="699"/>
      <c r="BT39" s="699"/>
      <c r="BU39" s="700"/>
      <c r="BV39" s="683">
        <v>2638</v>
      </c>
      <c r="BW39" s="684"/>
      <c r="BX39" s="684"/>
      <c r="BY39" s="684"/>
      <c r="BZ39" s="684"/>
      <c r="CA39" s="684"/>
      <c r="CB39" s="693"/>
      <c r="CD39" s="698" t="s">
        <v>338</v>
      </c>
      <c r="CE39" s="699"/>
      <c r="CF39" s="699"/>
      <c r="CG39" s="699"/>
      <c r="CH39" s="699"/>
      <c r="CI39" s="699"/>
      <c r="CJ39" s="699"/>
      <c r="CK39" s="699"/>
      <c r="CL39" s="699"/>
      <c r="CM39" s="699"/>
      <c r="CN39" s="699"/>
      <c r="CO39" s="699"/>
      <c r="CP39" s="699"/>
      <c r="CQ39" s="700"/>
      <c r="CR39" s="683">
        <v>338721</v>
      </c>
      <c r="CS39" s="719"/>
      <c r="CT39" s="719"/>
      <c r="CU39" s="719"/>
      <c r="CV39" s="719"/>
      <c r="CW39" s="719"/>
      <c r="CX39" s="719"/>
      <c r="CY39" s="720"/>
      <c r="CZ39" s="688">
        <v>4.3</v>
      </c>
      <c r="DA39" s="717"/>
      <c r="DB39" s="717"/>
      <c r="DC39" s="721"/>
      <c r="DD39" s="692">
        <v>236884</v>
      </c>
      <c r="DE39" s="719"/>
      <c r="DF39" s="719"/>
      <c r="DG39" s="719"/>
      <c r="DH39" s="719"/>
      <c r="DI39" s="719"/>
      <c r="DJ39" s="719"/>
      <c r="DK39" s="720"/>
      <c r="DL39" s="692" t="s">
        <v>137</v>
      </c>
      <c r="DM39" s="719"/>
      <c r="DN39" s="719"/>
      <c r="DO39" s="719"/>
      <c r="DP39" s="719"/>
      <c r="DQ39" s="719"/>
      <c r="DR39" s="719"/>
      <c r="DS39" s="719"/>
      <c r="DT39" s="719"/>
      <c r="DU39" s="719"/>
      <c r="DV39" s="720"/>
      <c r="DW39" s="688" t="s">
        <v>127</v>
      </c>
      <c r="DX39" s="717"/>
      <c r="DY39" s="717"/>
      <c r="DZ39" s="717"/>
      <c r="EA39" s="717"/>
      <c r="EB39" s="717"/>
      <c r="EC39" s="718"/>
    </row>
    <row r="40" spans="2:133" ht="11.25" customHeight="1" x14ac:dyDescent="0.2">
      <c r="B40" s="680" t="s">
        <v>339</v>
      </c>
      <c r="C40" s="681"/>
      <c r="D40" s="681"/>
      <c r="E40" s="681"/>
      <c r="F40" s="681"/>
      <c r="G40" s="681"/>
      <c r="H40" s="681"/>
      <c r="I40" s="681"/>
      <c r="J40" s="681"/>
      <c r="K40" s="681"/>
      <c r="L40" s="681"/>
      <c r="M40" s="681"/>
      <c r="N40" s="681"/>
      <c r="O40" s="681"/>
      <c r="P40" s="681"/>
      <c r="Q40" s="682"/>
      <c r="R40" s="683" t="s">
        <v>127</v>
      </c>
      <c r="S40" s="684"/>
      <c r="T40" s="684"/>
      <c r="U40" s="684"/>
      <c r="V40" s="684"/>
      <c r="W40" s="684"/>
      <c r="X40" s="684"/>
      <c r="Y40" s="685"/>
      <c r="Z40" s="686" t="s">
        <v>137</v>
      </c>
      <c r="AA40" s="686"/>
      <c r="AB40" s="686"/>
      <c r="AC40" s="686"/>
      <c r="AD40" s="687" t="s">
        <v>137</v>
      </c>
      <c r="AE40" s="687"/>
      <c r="AF40" s="687"/>
      <c r="AG40" s="687"/>
      <c r="AH40" s="687"/>
      <c r="AI40" s="687"/>
      <c r="AJ40" s="687"/>
      <c r="AK40" s="687"/>
      <c r="AL40" s="688" t="s">
        <v>127</v>
      </c>
      <c r="AM40" s="689"/>
      <c r="AN40" s="689"/>
      <c r="AO40" s="690"/>
      <c r="AQ40" s="761" t="s">
        <v>340</v>
      </c>
      <c r="AR40" s="762"/>
      <c r="AS40" s="762"/>
      <c r="AT40" s="762"/>
      <c r="AU40" s="762"/>
      <c r="AV40" s="762"/>
      <c r="AW40" s="762"/>
      <c r="AX40" s="762"/>
      <c r="AY40" s="763"/>
      <c r="AZ40" s="683">
        <v>2048</v>
      </c>
      <c r="BA40" s="684"/>
      <c r="BB40" s="684"/>
      <c r="BC40" s="684"/>
      <c r="BD40" s="719"/>
      <c r="BE40" s="719"/>
      <c r="BF40" s="750"/>
      <c r="BG40" s="764" t="s">
        <v>341</v>
      </c>
      <c r="BH40" s="765"/>
      <c r="BI40" s="765"/>
      <c r="BJ40" s="765"/>
      <c r="BK40" s="765"/>
      <c r="BL40" s="236"/>
      <c r="BM40" s="699" t="s">
        <v>342</v>
      </c>
      <c r="BN40" s="699"/>
      <c r="BO40" s="699"/>
      <c r="BP40" s="699"/>
      <c r="BQ40" s="699"/>
      <c r="BR40" s="699"/>
      <c r="BS40" s="699"/>
      <c r="BT40" s="699"/>
      <c r="BU40" s="700"/>
      <c r="BV40" s="683">
        <v>109</v>
      </c>
      <c r="BW40" s="684"/>
      <c r="BX40" s="684"/>
      <c r="BY40" s="684"/>
      <c r="BZ40" s="684"/>
      <c r="CA40" s="684"/>
      <c r="CB40" s="693"/>
      <c r="CD40" s="698" t="s">
        <v>343</v>
      </c>
      <c r="CE40" s="699"/>
      <c r="CF40" s="699"/>
      <c r="CG40" s="699"/>
      <c r="CH40" s="699"/>
      <c r="CI40" s="699"/>
      <c r="CJ40" s="699"/>
      <c r="CK40" s="699"/>
      <c r="CL40" s="699"/>
      <c r="CM40" s="699"/>
      <c r="CN40" s="699"/>
      <c r="CO40" s="699"/>
      <c r="CP40" s="699"/>
      <c r="CQ40" s="700"/>
      <c r="CR40" s="683">
        <v>96885</v>
      </c>
      <c r="CS40" s="684"/>
      <c r="CT40" s="684"/>
      <c r="CU40" s="684"/>
      <c r="CV40" s="684"/>
      <c r="CW40" s="684"/>
      <c r="CX40" s="684"/>
      <c r="CY40" s="685"/>
      <c r="CZ40" s="688">
        <v>1.2</v>
      </c>
      <c r="DA40" s="717"/>
      <c r="DB40" s="717"/>
      <c r="DC40" s="721"/>
      <c r="DD40" s="692">
        <v>2385</v>
      </c>
      <c r="DE40" s="684"/>
      <c r="DF40" s="684"/>
      <c r="DG40" s="684"/>
      <c r="DH40" s="684"/>
      <c r="DI40" s="684"/>
      <c r="DJ40" s="684"/>
      <c r="DK40" s="685"/>
      <c r="DL40" s="692" t="s">
        <v>137</v>
      </c>
      <c r="DM40" s="684"/>
      <c r="DN40" s="684"/>
      <c r="DO40" s="684"/>
      <c r="DP40" s="684"/>
      <c r="DQ40" s="684"/>
      <c r="DR40" s="684"/>
      <c r="DS40" s="684"/>
      <c r="DT40" s="684"/>
      <c r="DU40" s="684"/>
      <c r="DV40" s="685"/>
      <c r="DW40" s="688" t="s">
        <v>127</v>
      </c>
      <c r="DX40" s="717"/>
      <c r="DY40" s="717"/>
      <c r="DZ40" s="717"/>
      <c r="EA40" s="717"/>
      <c r="EB40" s="717"/>
      <c r="EC40" s="718"/>
    </row>
    <row r="41" spans="2:133" ht="11.25" customHeight="1" x14ac:dyDescent="0.2">
      <c r="B41" s="680" t="s">
        <v>344</v>
      </c>
      <c r="C41" s="681"/>
      <c r="D41" s="681"/>
      <c r="E41" s="681"/>
      <c r="F41" s="681"/>
      <c r="G41" s="681"/>
      <c r="H41" s="681"/>
      <c r="I41" s="681"/>
      <c r="J41" s="681"/>
      <c r="K41" s="681"/>
      <c r="L41" s="681"/>
      <c r="M41" s="681"/>
      <c r="N41" s="681"/>
      <c r="O41" s="681"/>
      <c r="P41" s="681"/>
      <c r="Q41" s="682"/>
      <c r="R41" s="683">
        <v>103585</v>
      </c>
      <c r="S41" s="684"/>
      <c r="T41" s="684"/>
      <c r="U41" s="684"/>
      <c r="V41" s="684"/>
      <c r="W41" s="684"/>
      <c r="X41" s="684"/>
      <c r="Y41" s="685"/>
      <c r="Z41" s="686">
        <v>1.3</v>
      </c>
      <c r="AA41" s="686"/>
      <c r="AB41" s="686"/>
      <c r="AC41" s="686"/>
      <c r="AD41" s="687" t="s">
        <v>127</v>
      </c>
      <c r="AE41" s="687"/>
      <c r="AF41" s="687"/>
      <c r="AG41" s="687"/>
      <c r="AH41" s="687"/>
      <c r="AI41" s="687"/>
      <c r="AJ41" s="687"/>
      <c r="AK41" s="687"/>
      <c r="AL41" s="688" t="s">
        <v>127</v>
      </c>
      <c r="AM41" s="689"/>
      <c r="AN41" s="689"/>
      <c r="AO41" s="690"/>
      <c r="AQ41" s="761" t="s">
        <v>345</v>
      </c>
      <c r="AR41" s="762"/>
      <c r="AS41" s="762"/>
      <c r="AT41" s="762"/>
      <c r="AU41" s="762"/>
      <c r="AV41" s="762"/>
      <c r="AW41" s="762"/>
      <c r="AX41" s="762"/>
      <c r="AY41" s="763"/>
      <c r="AZ41" s="683">
        <v>132628</v>
      </c>
      <c r="BA41" s="684"/>
      <c r="BB41" s="684"/>
      <c r="BC41" s="684"/>
      <c r="BD41" s="719"/>
      <c r="BE41" s="719"/>
      <c r="BF41" s="750"/>
      <c r="BG41" s="764"/>
      <c r="BH41" s="765"/>
      <c r="BI41" s="765"/>
      <c r="BJ41" s="765"/>
      <c r="BK41" s="765"/>
      <c r="BL41" s="236"/>
      <c r="BM41" s="699" t="s">
        <v>346</v>
      </c>
      <c r="BN41" s="699"/>
      <c r="BO41" s="699"/>
      <c r="BP41" s="699"/>
      <c r="BQ41" s="699"/>
      <c r="BR41" s="699"/>
      <c r="BS41" s="699"/>
      <c r="BT41" s="699"/>
      <c r="BU41" s="700"/>
      <c r="BV41" s="683" t="s">
        <v>127</v>
      </c>
      <c r="BW41" s="684"/>
      <c r="BX41" s="684"/>
      <c r="BY41" s="684"/>
      <c r="BZ41" s="684"/>
      <c r="CA41" s="684"/>
      <c r="CB41" s="693"/>
      <c r="CD41" s="698" t="s">
        <v>347</v>
      </c>
      <c r="CE41" s="699"/>
      <c r="CF41" s="699"/>
      <c r="CG41" s="699"/>
      <c r="CH41" s="699"/>
      <c r="CI41" s="699"/>
      <c r="CJ41" s="699"/>
      <c r="CK41" s="699"/>
      <c r="CL41" s="699"/>
      <c r="CM41" s="699"/>
      <c r="CN41" s="699"/>
      <c r="CO41" s="699"/>
      <c r="CP41" s="699"/>
      <c r="CQ41" s="700"/>
      <c r="CR41" s="683" t="s">
        <v>127</v>
      </c>
      <c r="CS41" s="719"/>
      <c r="CT41" s="719"/>
      <c r="CU41" s="719"/>
      <c r="CV41" s="719"/>
      <c r="CW41" s="719"/>
      <c r="CX41" s="719"/>
      <c r="CY41" s="720"/>
      <c r="CZ41" s="688" t="s">
        <v>137</v>
      </c>
      <c r="DA41" s="717"/>
      <c r="DB41" s="717"/>
      <c r="DC41" s="721"/>
      <c r="DD41" s="692" t="s">
        <v>127</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2">
      <c r="B42" s="733" t="s">
        <v>348</v>
      </c>
      <c r="C42" s="734"/>
      <c r="D42" s="734"/>
      <c r="E42" s="734"/>
      <c r="F42" s="734"/>
      <c r="G42" s="734"/>
      <c r="H42" s="734"/>
      <c r="I42" s="734"/>
      <c r="J42" s="734"/>
      <c r="K42" s="734"/>
      <c r="L42" s="734"/>
      <c r="M42" s="734"/>
      <c r="N42" s="734"/>
      <c r="O42" s="734"/>
      <c r="P42" s="734"/>
      <c r="Q42" s="735"/>
      <c r="R42" s="768">
        <v>7897255</v>
      </c>
      <c r="S42" s="769"/>
      <c r="T42" s="769"/>
      <c r="U42" s="769"/>
      <c r="V42" s="769"/>
      <c r="W42" s="769"/>
      <c r="X42" s="769"/>
      <c r="Y42" s="777"/>
      <c r="Z42" s="778">
        <v>100</v>
      </c>
      <c r="AA42" s="778"/>
      <c r="AB42" s="778"/>
      <c r="AC42" s="778"/>
      <c r="AD42" s="779">
        <v>3187308</v>
      </c>
      <c r="AE42" s="779"/>
      <c r="AF42" s="779"/>
      <c r="AG42" s="779"/>
      <c r="AH42" s="779"/>
      <c r="AI42" s="779"/>
      <c r="AJ42" s="779"/>
      <c r="AK42" s="779"/>
      <c r="AL42" s="780">
        <v>100</v>
      </c>
      <c r="AM42" s="755"/>
      <c r="AN42" s="755"/>
      <c r="AO42" s="781"/>
      <c r="AQ42" s="782" t="s">
        <v>349</v>
      </c>
      <c r="AR42" s="783"/>
      <c r="AS42" s="783"/>
      <c r="AT42" s="783"/>
      <c r="AU42" s="783"/>
      <c r="AV42" s="783"/>
      <c r="AW42" s="783"/>
      <c r="AX42" s="783"/>
      <c r="AY42" s="784"/>
      <c r="AZ42" s="768">
        <v>808877</v>
      </c>
      <c r="BA42" s="769"/>
      <c r="BB42" s="769"/>
      <c r="BC42" s="769"/>
      <c r="BD42" s="754"/>
      <c r="BE42" s="754"/>
      <c r="BF42" s="756"/>
      <c r="BG42" s="766"/>
      <c r="BH42" s="767"/>
      <c r="BI42" s="767"/>
      <c r="BJ42" s="767"/>
      <c r="BK42" s="767"/>
      <c r="BL42" s="237"/>
      <c r="BM42" s="709" t="s">
        <v>350</v>
      </c>
      <c r="BN42" s="709"/>
      <c r="BO42" s="709"/>
      <c r="BP42" s="709"/>
      <c r="BQ42" s="709"/>
      <c r="BR42" s="709"/>
      <c r="BS42" s="709"/>
      <c r="BT42" s="709"/>
      <c r="BU42" s="710"/>
      <c r="BV42" s="768">
        <v>371</v>
      </c>
      <c r="BW42" s="769"/>
      <c r="BX42" s="769"/>
      <c r="BY42" s="769"/>
      <c r="BZ42" s="769"/>
      <c r="CA42" s="769"/>
      <c r="CB42" s="776"/>
      <c r="CD42" s="680" t="s">
        <v>351</v>
      </c>
      <c r="CE42" s="681"/>
      <c r="CF42" s="681"/>
      <c r="CG42" s="681"/>
      <c r="CH42" s="681"/>
      <c r="CI42" s="681"/>
      <c r="CJ42" s="681"/>
      <c r="CK42" s="681"/>
      <c r="CL42" s="681"/>
      <c r="CM42" s="681"/>
      <c r="CN42" s="681"/>
      <c r="CO42" s="681"/>
      <c r="CP42" s="681"/>
      <c r="CQ42" s="682"/>
      <c r="CR42" s="683">
        <v>2051652</v>
      </c>
      <c r="CS42" s="684"/>
      <c r="CT42" s="684"/>
      <c r="CU42" s="684"/>
      <c r="CV42" s="684"/>
      <c r="CW42" s="684"/>
      <c r="CX42" s="684"/>
      <c r="CY42" s="685"/>
      <c r="CZ42" s="688">
        <v>26.3</v>
      </c>
      <c r="DA42" s="689"/>
      <c r="DB42" s="689"/>
      <c r="DC42" s="701"/>
      <c r="DD42" s="692">
        <v>177844</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2">
      <c r="BV43" s="238"/>
      <c r="BW43" s="238"/>
      <c r="BX43" s="238"/>
      <c r="BY43" s="238"/>
      <c r="BZ43" s="238"/>
      <c r="CA43" s="238"/>
      <c r="CB43" s="238"/>
      <c r="CD43" s="680" t="s">
        <v>352</v>
      </c>
      <c r="CE43" s="681"/>
      <c r="CF43" s="681"/>
      <c r="CG43" s="681"/>
      <c r="CH43" s="681"/>
      <c r="CI43" s="681"/>
      <c r="CJ43" s="681"/>
      <c r="CK43" s="681"/>
      <c r="CL43" s="681"/>
      <c r="CM43" s="681"/>
      <c r="CN43" s="681"/>
      <c r="CO43" s="681"/>
      <c r="CP43" s="681"/>
      <c r="CQ43" s="682"/>
      <c r="CR43" s="683">
        <v>7900</v>
      </c>
      <c r="CS43" s="719"/>
      <c r="CT43" s="719"/>
      <c r="CU43" s="719"/>
      <c r="CV43" s="719"/>
      <c r="CW43" s="719"/>
      <c r="CX43" s="719"/>
      <c r="CY43" s="720"/>
      <c r="CZ43" s="688">
        <v>0.1</v>
      </c>
      <c r="DA43" s="717"/>
      <c r="DB43" s="717"/>
      <c r="DC43" s="721"/>
      <c r="DD43" s="692">
        <v>6633</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2">
      <c r="CD44" s="795" t="s">
        <v>300</v>
      </c>
      <c r="CE44" s="796"/>
      <c r="CF44" s="680" t="s">
        <v>353</v>
      </c>
      <c r="CG44" s="681"/>
      <c r="CH44" s="681"/>
      <c r="CI44" s="681"/>
      <c r="CJ44" s="681"/>
      <c r="CK44" s="681"/>
      <c r="CL44" s="681"/>
      <c r="CM44" s="681"/>
      <c r="CN44" s="681"/>
      <c r="CO44" s="681"/>
      <c r="CP44" s="681"/>
      <c r="CQ44" s="682"/>
      <c r="CR44" s="683">
        <v>2045916</v>
      </c>
      <c r="CS44" s="684"/>
      <c r="CT44" s="684"/>
      <c r="CU44" s="684"/>
      <c r="CV44" s="684"/>
      <c r="CW44" s="684"/>
      <c r="CX44" s="684"/>
      <c r="CY44" s="685"/>
      <c r="CZ44" s="688">
        <v>26.2</v>
      </c>
      <c r="DA44" s="689"/>
      <c r="DB44" s="689"/>
      <c r="DC44" s="701"/>
      <c r="DD44" s="692">
        <v>177525</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2">
      <c r="CD45" s="797"/>
      <c r="CE45" s="798"/>
      <c r="CF45" s="680" t="s">
        <v>354</v>
      </c>
      <c r="CG45" s="681"/>
      <c r="CH45" s="681"/>
      <c r="CI45" s="681"/>
      <c r="CJ45" s="681"/>
      <c r="CK45" s="681"/>
      <c r="CL45" s="681"/>
      <c r="CM45" s="681"/>
      <c r="CN45" s="681"/>
      <c r="CO45" s="681"/>
      <c r="CP45" s="681"/>
      <c r="CQ45" s="682"/>
      <c r="CR45" s="683">
        <v>1721419</v>
      </c>
      <c r="CS45" s="719"/>
      <c r="CT45" s="719"/>
      <c r="CU45" s="719"/>
      <c r="CV45" s="719"/>
      <c r="CW45" s="719"/>
      <c r="CX45" s="719"/>
      <c r="CY45" s="720"/>
      <c r="CZ45" s="688">
        <v>22.1</v>
      </c>
      <c r="DA45" s="717"/>
      <c r="DB45" s="717"/>
      <c r="DC45" s="721"/>
      <c r="DD45" s="692">
        <v>39632</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2">
      <c r="B46" s="230" t="s">
        <v>355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356</v>
      </c>
      <c r="CG46" s="681"/>
      <c r="CH46" s="681"/>
      <c r="CI46" s="681"/>
      <c r="CJ46" s="681"/>
      <c r="CK46" s="681"/>
      <c r="CL46" s="681"/>
      <c r="CM46" s="681"/>
      <c r="CN46" s="681"/>
      <c r="CO46" s="681"/>
      <c r="CP46" s="681"/>
      <c r="CQ46" s="682"/>
      <c r="CR46" s="683">
        <v>274210</v>
      </c>
      <c r="CS46" s="684"/>
      <c r="CT46" s="684"/>
      <c r="CU46" s="684"/>
      <c r="CV46" s="684"/>
      <c r="CW46" s="684"/>
      <c r="CX46" s="684"/>
      <c r="CY46" s="685"/>
      <c r="CZ46" s="688">
        <v>3.5</v>
      </c>
      <c r="DA46" s="689"/>
      <c r="DB46" s="689"/>
      <c r="DC46" s="701"/>
      <c r="DD46" s="692">
        <v>116206</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2">
      <c r="B47" s="240" t="s">
        <v>357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358</v>
      </c>
      <c r="CG47" s="681"/>
      <c r="CH47" s="681"/>
      <c r="CI47" s="681"/>
      <c r="CJ47" s="681"/>
      <c r="CK47" s="681"/>
      <c r="CL47" s="681"/>
      <c r="CM47" s="681"/>
      <c r="CN47" s="681"/>
      <c r="CO47" s="681"/>
      <c r="CP47" s="681"/>
      <c r="CQ47" s="682"/>
      <c r="CR47" s="683">
        <v>5736</v>
      </c>
      <c r="CS47" s="719"/>
      <c r="CT47" s="719"/>
      <c r="CU47" s="719"/>
      <c r="CV47" s="719"/>
      <c r="CW47" s="719"/>
      <c r="CX47" s="719"/>
      <c r="CY47" s="720"/>
      <c r="CZ47" s="688">
        <v>0.1</v>
      </c>
      <c r="DA47" s="717"/>
      <c r="DB47" s="717"/>
      <c r="DC47" s="721"/>
      <c r="DD47" s="692">
        <v>319</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ht="10.8" x14ac:dyDescent="0.2">
      <c r="B48" s="241" t="s">
        <v>359</v>
      </c>
      <c r="CD48" s="799"/>
      <c r="CE48" s="800"/>
      <c r="CF48" s="680" t="s">
        <v>360</v>
      </c>
      <c r="CG48" s="681"/>
      <c r="CH48" s="681"/>
      <c r="CI48" s="681"/>
      <c r="CJ48" s="681"/>
      <c r="CK48" s="681"/>
      <c r="CL48" s="681"/>
      <c r="CM48" s="681"/>
      <c r="CN48" s="681"/>
      <c r="CO48" s="681"/>
      <c r="CP48" s="681"/>
      <c r="CQ48" s="682"/>
      <c r="CR48" s="683" t="s">
        <v>127</v>
      </c>
      <c r="CS48" s="684"/>
      <c r="CT48" s="684"/>
      <c r="CU48" s="684"/>
      <c r="CV48" s="684"/>
      <c r="CW48" s="684"/>
      <c r="CX48" s="684"/>
      <c r="CY48" s="685"/>
      <c r="CZ48" s="688" t="s">
        <v>127</v>
      </c>
      <c r="DA48" s="689"/>
      <c r="DB48" s="689"/>
      <c r="DC48" s="701"/>
      <c r="DD48" s="692" t="s">
        <v>361</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2">
      <c r="CD49" s="733" t="s">
        <v>362</v>
      </c>
      <c r="CE49" s="734"/>
      <c r="CF49" s="734"/>
      <c r="CG49" s="734"/>
      <c r="CH49" s="734"/>
      <c r="CI49" s="734"/>
      <c r="CJ49" s="734"/>
      <c r="CK49" s="734"/>
      <c r="CL49" s="734"/>
      <c r="CM49" s="734"/>
      <c r="CN49" s="734"/>
      <c r="CO49" s="734"/>
      <c r="CP49" s="734"/>
      <c r="CQ49" s="735"/>
      <c r="CR49" s="768">
        <v>7803056</v>
      </c>
      <c r="CS49" s="754"/>
      <c r="CT49" s="754"/>
      <c r="CU49" s="754"/>
      <c r="CV49" s="754"/>
      <c r="CW49" s="754"/>
      <c r="CX49" s="754"/>
      <c r="CY49" s="785"/>
      <c r="CZ49" s="780">
        <v>100</v>
      </c>
      <c r="DA49" s="786"/>
      <c r="DB49" s="786"/>
      <c r="DC49" s="787"/>
      <c r="DD49" s="788">
        <v>4134824</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QBfDHm1XI+KKZeAYVlXV/fHxzj46IG1LWHtEvTJMADbkAu7+4ku6acDhLq6ULw13AswoXDGYUlZmO/AZ2yfDXA==" saltValue="4j3Hd2t2QClAy0dxb0wje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EA135"/>
  <sheetViews>
    <sheetView zoomScale="55" zoomScaleNormal="55"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364</v>
      </c>
      <c r="DK2" s="831"/>
      <c r="DL2" s="831"/>
      <c r="DM2" s="831"/>
      <c r="DN2" s="831"/>
      <c r="DO2" s="832"/>
      <c r="DP2" s="250"/>
      <c r="DQ2" s="830" t="s">
        <v>365</v>
      </c>
      <c r="DR2" s="831"/>
      <c r="DS2" s="831"/>
      <c r="DT2" s="831"/>
      <c r="DU2" s="831"/>
      <c r="DV2" s="831"/>
      <c r="DW2" s="831"/>
      <c r="DX2" s="831"/>
      <c r="DY2" s="831"/>
      <c r="DZ2" s="832"/>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833" t="s">
        <v>366</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824" t="s">
        <v>368</v>
      </c>
      <c r="B5" s="825"/>
      <c r="C5" s="825"/>
      <c r="D5" s="825"/>
      <c r="E5" s="825"/>
      <c r="F5" s="825"/>
      <c r="G5" s="825"/>
      <c r="H5" s="825"/>
      <c r="I5" s="825"/>
      <c r="J5" s="825"/>
      <c r="K5" s="825"/>
      <c r="L5" s="825"/>
      <c r="M5" s="825"/>
      <c r="N5" s="825"/>
      <c r="O5" s="825"/>
      <c r="P5" s="826"/>
      <c r="Q5" s="801" t="s">
        <v>369</v>
      </c>
      <c r="R5" s="802"/>
      <c r="S5" s="802"/>
      <c r="T5" s="802"/>
      <c r="U5" s="803"/>
      <c r="V5" s="801" t="s">
        <v>370</v>
      </c>
      <c r="W5" s="802"/>
      <c r="X5" s="802"/>
      <c r="Y5" s="802"/>
      <c r="Z5" s="803"/>
      <c r="AA5" s="801" t="s">
        <v>371</v>
      </c>
      <c r="AB5" s="802"/>
      <c r="AC5" s="802"/>
      <c r="AD5" s="802"/>
      <c r="AE5" s="802"/>
      <c r="AF5" s="834" t="s">
        <v>372</v>
      </c>
      <c r="AG5" s="802"/>
      <c r="AH5" s="802"/>
      <c r="AI5" s="802"/>
      <c r="AJ5" s="813"/>
      <c r="AK5" s="802" t="s">
        <v>373</v>
      </c>
      <c r="AL5" s="802"/>
      <c r="AM5" s="802"/>
      <c r="AN5" s="802"/>
      <c r="AO5" s="803"/>
      <c r="AP5" s="801" t="s">
        <v>374</v>
      </c>
      <c r="AQ5" s="802"/>
      <c r="AR5" s="802"/>
      <c r="AS5" s="802"/>
      <c r="AT5" s="803"/>
      <c r="AU5" s="801" t="s">
        <v>375</v>
      </c>
      <c r="AV5" s="802"/>
      <c r="AW5" s="802"/>
      <c r="AX5" s="802"/>
      <c r="AY5" s="813"/>
      <c r="AZ5" s="257"/>
      <c r="BA5" s="257"/>
      <c r="BB5" s="257"/>
      <c r="BC5" s="257"/>
      <c r="BD5" s="257"/>
      <c r="BE5" s="258"/>
      <c r="BF5" s="258"/>
      <c r="BG5" s="258"/>
      <c r="BH5" s="258"/>
      <c r="BI5" s="258"/>
      <c r="BJ5" s="258"/>
      <c r="BK5" s="258"/>
      <c r="BL5" s="258"/>
      <c r="BM5" s="258"/>
      <c r="BN5" s="258"/>
      <c r="BO5" s="258"/>
      <c r="BP5" s="258"/>
      <c r="BQ5" s="824" t="s">
        <v>376</v>
      </c>
      <c r="BR5" s="825"/>
      <c r="BS5" s="825"/>
      <c r="BT5" s="825"/>
      <c r="BU5" s="825"/>
      <c r="BV5" s="825"/>
      <c r="BW5" s="825"/>
      <c r="BX5" s="825"/>
      <c r="BY5" s="825"/>
      <c r="BZ5" s="825"/>
      <c r="CA5" s="825"/>
      <c r="CB5" s="825"/>
      <c r="CC5" s="825"/>
      <c r="CD5" s="825"/>
      <c r="CE5" s="825"/>
      <c r="CF5" s="825"/>
      <c r="CG5" s="826"/>
      <c r="CH5" s="801" t="s">
        <v>377</v>
      </c>
      <c r="CI5" s="802"/>
      <c r="CJ5" s="802"/>
      <c r="CK5" s="802"/>
      <c r="CL5" s="803"/>
      <c r="CM5" s="801" t="s">
        <v>378</v>
      </c>
      <c r="CN5" s="802"/>
      <c r="CO5" s="802"/>
      <c r="CP5" s="802"/>
      <c r="CQ5" s="803"/>
      <c r="CR5" s="801" t="s">
        <v>379</v>
      </c>
      <c r="CS5" s="802"/>
      <c r="CT5" s="802"/>
      <c r="CU5" s="802"/>
      <c r="CV5" s="803"/>
      <c r="CW5" s="801" t="s">
        <v>380</v>
      </c>
      <c r="CX5" s="802"/>
      <c r="CY5" s="802"/>
      <c r="CZ5" s="802"/>
      <c r="DA5" s="803"/>
      <c r="DB5" s="801" t="s">
        <v>381</v>
      </c>
      <c r="DC5" s="802"/>
      <c r="DD5" s="802"/>
      <c r="DE5" s="802"/>
      <c r="DF5" s="803"/>
      <c r="DG5" s="807" t="s">
        <v>382</v>
      </c>
      <c r="DH5" s="808"/>
      <c r="DI5" s="808"/>
      <c r="DJ5" s="808"/>
      <c r="DK5" s="809"/>
      <c r="DL5" s="807" t="s">
        <v>383</v>
      </c>
      <c r="DM5" s="808"/>
      <c r="DN5" s="808"/>
      <c r="DO5" s="808"/>
      <c r="DP5" s="809"/>
      <c r="DQ5" s="801" t="s">
        <v>384</v>
      </c>
      <c r="DR5" s="802"/>
      <c r="DS5" s="802"/>
      <c r="DT5" s="802"/>
      <c r="DU5" s="803"/>
      <c r="DV5" s="801" t="s">
        <v>375</v>
      </c>
      <c r="DW5" s="802"/>
      <c r="DX5" s="802"/>
      <c r="DY5" s="802"/>
      <c r="DZ5" s="813"/>
      <c r="EA5" s="255"/>
    </row>
    <row r="6" spans="1:131" s="256" customFormat="1" ht="26.25" customHeight="1" thickBot="1" x14ac:dyDescent="0.25">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2">
      <c r="A7" s="259">
        <v>1</v>
      </c>
      <c r="B7" s="815" t="s">
        <v>385</v>
      </c>
      <c r="C7" s="816"/>
      <c r="D7" s="816"/>
      <c r="E7" s="816"/>
      <c r="F7" s="816"/>
      <c r="G7" s="816"/>
      <c r="H7" s="816"/>
      <c r="I7" s="816"/>
      <c r="J7" s="816"/>
      <c r="K7" s="816"/>
      <c r="L7" s="816"/>
      <c r="M7" s="816"/>
      <c r="N7" s="816"/>
      <c r="O7" s="816"/>
      <c r="P7" s="817"/>
      <c r="Q7" s="818">
        <v>7898</v>
      </c>
      <c r="R7" s="819"/>
      <c r="S7" s="819"/>
      <c r="T7" s="819"/>
      <c r="U7" s="819"/>
      <c r="V7" s="819">
        <v>7804</v>
      </c>
      <c r="W7" s="819"/>
      <c r="X7" s="819"/>
      <c r="Y7" s="819"/>
      <c r="Z7" s="819"/>
      <c r="AA7" s="819">
        <v>94</v>
      </c>
      <c r="AB7" s="819"/>
      <c r="AC7" s="819"/>
      <c r="AD7" s="819"/>
      <c r="AE7" s="820"/>
      <c r="AF7" s="821">
        <v>89</v>
      </c>
      <c r="AG7" s="822"/>
      <c r="AH7" s="822"/>
      <c r="AI7" s="822"/>
      <c r="AJ7" s="823"/>
      <c r="AK7" s="858">
        <v>915</v>
      </c>
      <c r="AL7" s="859"/>
      <c r="AM7" s="859"/>
      <c r="AN7" s="859"/>
      <c r="AO7" s="859"/>
      <c r="AP7" s="859">
        <v>5330</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2">
      <c r="A8" s="262">
        <v>2</v>
      </c>
      <c r="B8" s="839" t="s">
        <v>386</v>
      </c>
      <c r="C8" s="840"/>
      <c r="D8" s="840"/>
      <c r="E8" s="840"/>
      <c r="F8" s="840"/>
      <c r="G8" s="840"/>
      <c r="H8" s="840"/>
      <c r="I8" s="840"/>
      <c r="J8" s="840"/>
      <c r="K8" s="840"/>
      <c r="L8" s="840"/>
      <c r="M8" s="840"/>
      <c r="N8" s="840"/>
      <c r="O8" s="840"/>
      <c r="P8" s="841"/>
      <c r="Q8" s="842">
        <v>1</v>
      </c>
      <c r="R8" s="843"/>
      <c r="S8" s="843"/>
      <c r="T8" s="843"/>
      <c r="U8" s="843"/>
      <c r="V8" s="843">
        <v>1</v>
      </c>
      <c r="W8" s="843"/>
      <c r="X8" s="843"/>
      <c r="Y8" s="843"/>
      <c r="Z8" s="843"/>
      <c r="AA8" s="843">
        <v>0</v>
      </c>
      <c r="AB8" s="843"/>
      <c r="AC8" s="843"/>
      <c r="AD8" s="843"/>
      <c r="AE8" s="844"/>
      <c r="AF8" s="845">
        <v>0</v>
      </c>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2">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2">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2">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2">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2">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2">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2">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2">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2">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2">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2">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2">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5">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2">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387</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5">
      <c r="A23" s="265" t="s">
        <v>388</v>
      </c>
      <c r="B23" s="874" t="s">
        <v>389</v>
      </c>
      <c r="C23" s="875"/>
      <c r="D23" s="875"/>
      <c r="E23" s="875"/>
      <c r="F23" s="875"/>
      <c r="G23" s="875"/>
      <c r="H23" s="875"/>
      <c r="I23" s="875"/>
      <c r="J23" s="875"/>
      <c r="K23" s="875"/>
      <c r="L23" s="875"/>
      <c r="M23" s="875"/>
      <c r="N23" s="875"/>
      <c r="O23" s="875"/>
      <c r="P23" s="876"/>
      <c r="Q23" s="877">
        <v>7899</v>
      </c>
      <c r="R23" s="878"/>
      <c r="S23" s="878"/>
      <c r="T23" s="878"/>
      <c r="U23" s="878"/>
      <c r="V23" s="878">
        <v>7805</v>
      </c>
      <c r="W23" s="878"/>
      <c r="X23" s="878"/>
      <c r="Y23" s="878"/>
      <c r="Z23" s="878"/>
      <c r="AA23" s="878">
        <v>94</v>
      </c>
      <c r="AB23" s="878"/>
      <c r="AC23" s="878"/>
      <c r="AD23" s="878"/>
      <c r="AE23" s="879"/>
      <c r="AF23" s="880">
        <v>89</v>
      </c>
      <c r="AG23" s="878"/>
      <c r="AH23" s="878"/>
      <c r="AI23" s="878"/>
      <c r="AJ23" s="881"/>
      <c r="AK23" s="882"/>
      <c r="AL23" s="883"/>
      <c r="AM23" s="883"/>
      <c r="AN23" s="883"/>
      <c r="AO23" s="883"/>
      <c r="AP23" s="878">
        <v>5330</v>
      </c>
      <c r="AQ23" s="878"/>
      <c r="AR23" s="878"/>
      <c r="AS23" s="878"/>
      <c r="AT23" s="878"/>
      <c r="AU23" s="884"/>
      <c r="AV23" s="884"/>
      <c r="AW23" s="884"/>
      <c r="AX23" s="884"/>
      <c r="AY23" s="885"/>
      <c r="AZ23" s="893" t="s">
        <v>390</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2">
      <c r="A24" s="892" t="s">
        <v>391</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5">
      <c r="A25" s="833" t="s">
        <v>392</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2">
      <c r="A26" s="824" t="s">
        <v>368</v>
      </c>
      <c r="B26" s="825"/>
      <c r="C26" s="825"/>
      <c r="D26" s="825"/>
      <c r="E26" s="825"/>
      <c r="F26" s="825"/>
      <c r="G26" s="825"/>
      <c r="H26" s="825"/>
      <c r="I26" s="825"/>
      <c r="J26" s="825"/>
      <c r="K26" s="825"/>
      <c r="L26" s="825"/>
      <c r="M26" s="825"/>
      <c r="N26" s="825"/>
      <c r="O26" s="825"/>
      <c r="P26" s="826"/>
      <c r="Q26" s="801" t="s">
        <v>393</v>
      </c>
      <c r="R26" s="802"/>
      <c r="S26" s="802"/>
      <c r="T26" s="802"/>
      <c r="U26" s="803"/>
      <c r="V26" s="801" t="s">
        <v>394</v>
      </c>
      <c r="W26" s="802"/>
      <c r="X26" s="802"/>
      <c r="Y26" s="802"/>
      <c r="Z26" s="803"/>
      <c r="AA26" s="801" t="s">
        <v>395</v>
      </c>
      <c r="AB26" s="802"/>
      <c r="AC26" s="802"/>
      <c r="AD26" s="802"/>
      <c r="AE26" s="802"/>
      <c r="AF26" s="896" t="s">
        <v>396</v>
      </c>
      <c r="AG26" s="897"/>
      <c r="AH26" s="897"/>
      <c r="AI26" s="897"/>
      <c r="AJ26" s="898"/>
      <c r="AK26" s="802" t="s">
        <v>397</v>
      </c>
      <c r="AL26" s="802"/>
      <c r="AM26" s="802"/>
      <c r="AN26" s="802"/>
      <c r="AO26" s="803"/>
      <c r="AP26" s="801" t="s">
        <v>398</v>
      </c>
      <c r="AQ26" s="802"/>
      <c r="AR26" s="802"/>
      <c r="AS26" s="802"/>
      <c r="AT26" s="803"/>
      <c r="AU26" s="801" t="s">
        <v>399</v>
      </c>
      <c r="AV26" s="802"/>
      <c r="AW26" s="802"/>
      <c r="AX26" s="802"/>
      <c r="AY26" s="803"/>
      <c r="AZ26" s="801" t="s">
        <v>400</v>
      </c>
      <c r="BA26" s="802"/>
      <c r="BB26" s="802"/>
      <c r="BC26" s="802"/>
      <c r="BD26" s="803"/>
      <c r="BE26" s="801" t="s">
        <v>375</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5">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2">
      <c r="A28" s="267">
        <v>1</v>
      </c>
      <c r="B28" s="815" t="s">
        <v>401</v>
      </c>
      <c r="C28" s="816"/>
      <c r="D28" s="816"/>
      <c r="E28" s="816"/>
      <c r="F28" s="816"/>
      <c r="G28" s="816"/>
      <c r="H28" s="816"/>
      <c r="I28" s="816"/>
      <c r="J28" s="816"/>
      <c r="K28" s="816"/>
      <c r="L28" s="816"/>
      <c r="M28" s="816"/>
      <c r="N28" s="816"/>
      <c r="O28" s="816"/>
      <c r="P28" s="817"/>
      <c r="Q28" s="906">
        <v>1444</v>
      </c>
      <c r="R28" s="907"/>
      <c r="S28" s="907"/>
      <c r="T28" s="907"/>
      <c r="U28" s="907"/>
      <c r="V28" s="907">
        <v>1435</v>
      </c>
      <c r="W28" s="907"/>
      <c r="X28" s="907"/>
      <c r="Y28" s="907"/>
      <c r="Z28" s="907"/>
      <c r="AA28" s="907">
        <v>9</v>
      </c>
      <c r="AB28" s="907"/>
      <c r="AC28" s="907"/>
      <c r="AD28" s="907"/>
      <c r="AE28" s="908"/>
      <c r="AF28" s="909">
        <v>9</v>
      </c>
      <c r="AG28" s="907"/>
      <c r="AH28" s="907"/>
      <c r="AI28" s="907"/>
      <c r="AJ28" s="910"/>
      <c r="AK28" s="911">
        <v>132</v>
      </c>
      <c r="AL28" s="902"/>
      <c r="AM28" s="902"/>
      <c r="AN28" s="902"/>
      <c r="AO28" s="902"/>
      <c r="AP28" s="902" t="s">
        <v>611</v>
      </c>
      <c r="AQ28" s="902"/>
      <c r="AR28" s="902"/>
      <c r="AS28" s="902"/>
      <c r="AT28" s="902"/>
      <c r="AU28" s="902" t="s">
        <v>611</v>
      </c>
      <c r="AV28" s="902"/>
      <c r="AW28" s="902"/>
      <c r="AX28" s="902"/>
      <c r="AY28" s="902"/>
      <c r="AZ28" s="903" t="s">
        <v>611</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2">
      <c r="A29" s="267">
        <v>2</v>
      </c>
      <c r="B29" s="839" t="s">
        <v>402</v>
      </c>
      <c r="C29" s="840"/>
      <c r="D29" s="840"/>
      <c r="E29" s="840"/>
      <c r="F29" s="840"/>
      <c r="G29" s="840"/>
      <c r="H29" s="840"/>
      <c r="I29" s="840"/>
      <c r="J29" s="840"/>
      <c r="K29" s="840"/>
      <c r="L29" s="840"/>
      <c r="M29" s="840"/>
      <c r="N29" s="840"/>
      <c r="O29" s="840"/>
      <c r="P29" s="841"/>
      <c r="Q29" s="842">
        <v>1319</v>
      </c>
      <c r="R29" s="843"/>
      <c r="S29" s="843"/>
      <c r="T29" s="843"/>
      <c r="U29" s="843"/>
      <c r="V29" s="843">
        <v>1280</v>
      </c>
      <c r="W29" s="843"/>
      <c r="X29" s="843"/>
      <c r="Y29" s="843"/>
      <c r="Z29" s="843"/>
      <c r="AA29" s="843">
        <v>39</v>
      </c>
      <c r="AB29" s="843"/>
      <c r="AC29" s="843"/>
      <c r="AD29" s="843"/>
      <c r="AE29" s="844"/>
      <c r="AF29" s="845">
        <v>39</v>
      </c>
      <c r="AG29" s="846"/>
      <c r="AH29" s="846"/>
      <c r="AI29" s="846"/>
      <c r="AJ29" s="847"/>
      <c r="AK29" s="914">
        <v>200</v>
      </c>
      <c r="AL29" s="915"/>
      <c r="AM29" s="915"/>
      <c r="AN29" s="915"/>
      <c r="AO29" s="915"/>
      <c r="AP29" s="915" t="s">
        <v>611</v>
      </c>
      <c r="AQ29" s="915"/>
      <c r="AR29" s="915"/>
      <c r="AS29" s="915"/>
      <c r="AT29" s="915"/>
      <c r="AU29" s="915" t="s">
        <v>611</v>
      </c>
      <c r="AV29" s="915"/>
      <c r="AW29" s="915"/>
      <c r="AX29" s="915"/>
      <c r="AY29" s="915"/>
      <c r="AZ29" s="916" t="s">
        <v>611</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2">
      <c r="A30" s="267">
        <v>3</v>
      </c>
      <c r="B30" s="839" t="s">
        <v>403</v>
      </c>
      <c r="C30" s="840"/>
      <c r="D30" s="840"/>
      <c r="E30" s="840"/>
      <c r="F30" s="840"/>
      <c r="G30" s="840"/>
      <c r="H30" s="840"/>
      <c r="I30" s="840"/>
      <c r="J30" s="840"/>
      <c r="K30" s="840"/>
      <c r="L30" s="840"/>
      <c r="M30" s="840"/>
      <c r="N30" s="840"/>
      <c r="O30" s="840"/>
      <c r="P30" s="841"/>
      <c r="Q30" s="842">
        <v>6</v>
      </c>
      <c r="R30" s="843"/>
      <c r="S30" s="843"/>
      <c r="T30" s="843"/>
      <c r="U30" s="843"/>
      <c r="V30" s="843">
        <v>4</v>
      </c>
      <c r="W30" s="843"/>
      <c r="X30" s="843"/>
      <c r="Y30" s="843"/>
      <c r="Z30" s="843"/>
      <c r="AA30" s="843">
        <v>2</v>
      </c>
      <c r="AB30" s="843"/>
      <c r="AC30" s="843"/>
      <c r="AD30" s="843"/>
      <c r="AE30" s="844"/>
      <c r="AF30" s="845">
        <v>2</v>
      </c>
      <c r="AG30" s="846"/>
      <c r="AH30" s="846"/>
      <c r="AI30" s="846"/>
      <c r="AJ30" s="847"/>
      <c r="AK30" s="914" t="s">
        <v>611</v>
      </c>
      <c r="AL30" s="915"/>
      <c r="AM30" s="915"/>
      <c r="AN30" s="915"/>
      <c r="AO30" s="915"/>
      <c r="AP30" s="915" t="s">
        <v>611</v>
      </c>
      <c r="AQ30" s="915"/>
      <c r="AR30" s="915"/>
      <c r="AS30" s="915"/>
      <c r="AT30" s="915"/>
      <c r="AU30" s="915" t="s">
        <v>611</v>
      </c>
      <c r="AV30" s="915"/>
      <c r="AW30" s="915"/>
      <c r="AX30" s="915"/>
      <c r="AY30" s="915"/>
      <c r="AZ30" s="916" t="s">
        <v>611</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2">
      <c r="A31" s="267">
        <v>4</v>
      </c>
      <c r="B31" s="839" t="s">
        <v>404</v>
      </c>
      <c r="C31" s="840"/>
      <c r="D31" s="840"/>
      <c r="E31" s="840"/>
      <c r="F31" s="840"/>
      <c r="G31" s="840"/>
      <c r="H31" s="840"/>
      <c r="I31" s="840"/>
      <c r="J31" s="840"/>
      <c r="K31" s="840"/>
      <c r="L31" s="840"/>
      <c r="M31" s="840"/>
      <c r="N31" s="840"/>
      <c r="O31" s="840"/>
      <c r="P31" s="841"/>
      <c r="Q31" s="842">
        <v>316</v>
      </c>
      <c r="R31" s="843"/>
      <c r="S31" s="843"/>
      <c r="T31" s="843"/>
      <c r="U31" s="843"/>
      <c r="V31" s="843">
        <v>309</v>
      </c>
      <c r="W31" s="843"/>
      <c r="X31" s="843"/>
      <c r="Y31" s="843"/>
      <c r="Z31" s="843"/>
      <c r="AA31" s="843">
        <v>7</v>
      </c>
      <c r="AB31" s="843"/>
      <c r="AC31" s="843"/>
      <c r="AD31" s="843"/>
      <c r="AE31" s="844"/>
      <c r="AF31" s="845">
        <v>7</v>
      </c>
      <c r="AG31" s="846"/>
      <c r="AH31" s="846"/>
      <c r="AI31" s="846"/>
      <c r="AJ31" s="847"/>
      <c r="AK31" s="914">
        <v>219</v>
      </c>
      <c r="AL31" s="915"/>
      <c r="AM31" s="915"/>
      <c r="AN31" s="915"/>
      <c r="AO31" s="915"/>
      <c r="AP31" s="915" t="s">
        <v>611</v>
      </c>
      <c r="AQ31" s="915"/>
      <c r="AR31" s="915"/>
      <c r="AS31" s="915"/>
      <c r="AT31" s="915"/>
      <c r="AU31" s="915" t="s">
        <v>611</v>
      </c>
      <c r="AV31" s="915"/>
      <c r="AW31" s="915"/>
      <c r="AX31" s="915"/>
      <c r="AY31" s="915"/>
      <c r="AZ31" s="916" t="s">
        <v>611</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2">
      <c r="A32" s="267">
        <v>5</v>
      </c>
      <c r="B32" s="839" t="s">
        <v>405</v>
      </c>
      <c r="C32" s="840"/>
      <c r="D32" s="840"/>
      <c r="E32" s="840"/>
      <c r="F32" s="840"/>
      <c r="G32" s="840"/>
      <c r="H32" s="840"/>
      <c r="I32" s="840"/>
      <c r="J32" s="840"/>
      <c r="K32" s="840"/>
      <c r="L32" s="840"/>
      <c r="M32" s="840"/>
      <c r="N32" s="840"/>
      <c r="O32" s="840"/>
      <c r="P32" s="841"/>
      <c r="Q32" s="842">
        <v>2064</v>
      </c>
      <c r="R32" s="843"/>
      <c r="S32" s="843"/>
      <c r="T32" s="843"/>
      <c r="U32" s="843"/>
      <c r="V32" s="843">
        <v>1833</v>
      </c>
      <c r="W32" s="843"/>
      <c r="X32" s="843"/>
      <c r="Y32" s="843"/>
      <c r="Z32" s="843"/>
      <c r="AA32" s="843">
        <v>231</v>
      </c>
      <c r="AB32" s="843"/>
      <c r="AC32" s="843"/>
      <c r="AD32" s="843"/>
      <c r="AE32" s="844"/>
      <c r="AF32" s="845">
        <v>231</v>
      </c>
      <c r="AG32" s="846"/>
      <c r="AH32" s="846"/>
      <c r="AI32" s="846"/>
      <c r="AJ32" s="847"/>
      <c r="AK32" s="914">
        <v>3</v>
      </c>
      <c r="AL32" s="915"/>
      <c r="AM32" s="915"/>
      <c r="AN32" s="915"/>
      <c r="AO32" s="915"/>
      <c r="AP32" s="915">
        <v>813</v>
      </c>
      <c r="AQ32" s="915"/>
      <c r="AR32" s="915"/>
      <c r="AS32" s="915"/>
      <c r="AT32" s="915"/>
      <c r="AU32" s="915">
        <v>28</v>
      </c>
      <c r="AV32" s="915"/>
      <c r="AW32" s="915"/>
      <c r="AX32" s="915"/>
      <c r="AY32" s="915"/>
      <c r="AZ32" s="916" t="s">
        <v>611</v>
      </c>
      <c r="BA32" s="916"/>
      <c r="BB32" s="916"/>
      <c r="BC32" s="916"/>
      <c r="BD32" s="916"/>
      <c r="BE32" s="912" t="s">
        <v>406</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2">
      <c r="A33" s="267">
        <v>6</v>
      </c>
      <c r="B33" s="839" t="s">
        <v>407</v>
      </c>
      <c r="C33" s="840"/>
      <c r="D33" s="840"/>
      <c r="E33" s="840"/>
      <c r="F33" s="840"/>
      <c r="G33" s="840"/>
      <c r="H33" s="840"/>
      <c r="I33" s="840"/>
      <c r="J33" s="840"/>
      <c r="K33" s="840"/>
      <c r="L33" s="840"/>
      <c r="M33" s="840"/>
      <c r="N33" s="840"/>
      <c r="O33" s="840"/>
      <c r="P33" s="841"/>
      <c r="Q33" s="842">
        <v>2</v>
      </c>
      <c r="R33" s="843"/>
      <c r="S33" s="843"/>
      <c r="T33" s="843"/>
      <c r="U33" s="843"/>
      <c r="V33" s="843">
        <v>2</v>
      </c>
      <c r="W33" s="843"/>
      <c r="X33" s="843"/>
      <c r="Y33" s="843"/>
      <c r="Z33" s="843"/>
      <c r="AA33" s="843">
        <v>0</v>
      </c>
      <c r="AB33" s="843"/>
      <c r="AC33" s="843"/>
      <c r="AD33" s="843"/>
      <c r="AE33" s="844"/>
      <c r="AF33" s="845" t="s">
        <v>408</v>
      </c>
      <c r="AG33" s="846"/>
      <c r="AH33" s="846"/>
      <c r="AI33" s="846"/>
      <c r="AJ33" s="847"/>
      <c r="AK33" s="914">
        <v>2</v>
      </c>
      <c r="AL33" s="915"/>
      <c r="AM33" s="915"/>
      <c r="AN33" s="915"/>
      <c r="AO33" s="915"/>
      <c r="AP33" s="915">
        <v>14</v>
      </c>
      <c r="AQ33" s="915"/>
      <c r="AR33" s="915"/>
      <c r="AS33" s="915"/>
      <c r="AT33" s="915"/>
      <c r="AU33" s="915" t="s">
        <v>611</v>
      </c>
      <c r="AV33" s="915"/>
      <c r="AW33" s="915"/>
      <c r="AX33" s="915"/>
      <c r="AY33" s="915"/>
      <c r="AZ33" s="916" t="s">
        <v>611</v>
      </c>
      <c r="BA33" s="916"/>
      <c r="BB33" s="916"/>
      <c r="BC33" s="916"/>
      <c r="BD33" s="916"/>
      <c r="BE33" s="912" t="s">
        <v>409</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2">
      <c r="A34" s="267">
        <v>7</v>
      </c>
      <c r="B34" s="839" t="s">
        <v>410</v>
      </c>
      <c r="C34" s="840"/>
      <c r="D34" s="840"/>
      <c r="E34" s="840"/>
      <c r="F34" s="840"/>
      <c r="G34" s="840"/>
      <c r="H34" s="840"/>
      <c r="I34" s="840"/>
      <c r="J34" s="840"/>
      <c r="K34" s="840"/>
      <c r="L34" s="840"/>
      <c r="M34" s="840"/>
      <c r="N34" s="840"/>
      <c r="O34" s="840"/>
      <c r="P34" s="841"/>
      <c r="Q34" s="842">
        <v>1300</v>
      </c>
      <c r="R34" s="843"/>
      <c r="S34" s="843"/>
      <c r="T34" s="843"/>
      <c r="U34" s="843"/>
      <c r="V34" s="843">
        <v>1252</v>
      </c>
      <c r="W34" s="843"/>
      <c r="X34" s="843"/>
      <c r="Y34" s="843"/>
      <c r="Z34" s="843"/>
      <c r="AA34" s="843">
        <v>48</v>
      </c>
      <c r="AB34" s="843"/>
      <c r="AC34" s="843"/>
      <c r="AD34" s="843"/>
      <c r="AE34" s="844"/>
      <c r="AF34" s="845">
        <v>48</v>
      </c>
      <c r="AG34" s="846"/>
      <c r="AH34" s="846"/>
      <c r="AI34" s="846"/>
      <c r="AJ34" s="847"/>
      <c r="AK34" s="914">
        <v>395</v>
      </c>
      <c r="AL34" s="915"/>
      <c r="AM34" s="915"/>
      <c r="AN34" s="915"/>
      <c r="AO34" s="915"/>
      <c r="AP34" s="915">
        <v>884</v>
      </c>
      <c r="AQ34" s="915"/>
      <c r="AR34" s="915"/>
      <c r="AS34" s="915"/>
      <c r="AT34" s="915"/>
      <c r="AU34" s="915" t="s">
        <v>611</v>
      </c>
      <c r="AV34" s="915"/>
      <c r="AW34" s="915"/>
      <c r="AX34" s="915"/>
      <c r="AY34" s="915"/>
      <c r="AZ34" s="916" t="s">
        <v>611</v>
      </c>
      <c r="BA34" s="916"/>
      <c r="BB34" s="916"/>
      <c r="BC34" s="916"/>
      <c r="BD34" s="916"/>
      <c r="BE34" s="912" t="s">
        <v>411</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2">
      <c r="A35" s="267">
        <v>8</v>
      </c>
      <c r="B35" s="839" t="s">
        <v>412</v>
      </c>
      <c r="C35" s="840"/>
      <c r="D35" s="840"/>
      <c r="E35" s="840"/>
      <c r="F35" s="840"/>
      <c r="G35" s="840"/>
      <c r="H35" s="840"/>
      <c r="I35" s="840"/>
      <c r="J35" s="840"/>
      <c r="K35" s="840"/>
      <c r="L35" s="840"/>
      <c r="M35" s="840"/>
      <c r="N35" s="840"/>
      <c r="O35" s="840"/>
      <c r="P35" s="841"/>
      <c r="Q35" s="842">
        <v>29</v>
      </c>
      <c r="R35" s="843"/>
      <c r="S35" s="843"/>
      <c r="T35" s="843"/>
      <c r="U35" s="843"/>
      <c r="V35" s="843">
        <v>25</v>
      </c>
      <c r="W35" s="843"/>
      <c r="X35" s="843"/>
      <c r="Y35" s="843"/>
      <c r="Z35" s="843"/>
      <c r="AA35" s="843">
        <v>4</v>
      </c>
      <c r="AB35" s="843"/>
      <c r="AC35" s="843"/>
      <c r="AD35" s="843"/>
      <c r="AE35" s="844"/>
      <c r="AF35" s="845">
        <v>4</v>
      </c>
      <c r="AG35" s="846"/>
      <c r="AH35" s="846"/>
      <c r="AI35" s="846"/>
      <c r="AJ35" s="847"/>
      <c r="AK35" s="914">
        <v>18</v>
      </c>
      <c r="AL35" s="915"/>
      <c r="AM35" s="915"/>
      <c r="AN35" s="915"/>
      <c r="AO35" s="915"/>
      <c r="AP35" s="915">
        <v>69</v>
      </c>
      <c r="AQ35" s="915"/>
      <c r="AR35" s="915"/>
      <c r="AS35" s="915"/>
      <c r="AT35" s="915"/>
      <c r="AU35" s="915" t="s">
        <v>611</v>
      </c>
      <c r="AV35" s="915"/>
      <c r="AW35" s="915"/>
      <c r="AX35" s="915"/>
      <c r="AY35" s="915"/>
      <c r="AZ35" s="916" t="s">
        <v>611</v>
      </c>
      <c r="BA35" s="916"/>
      <c r="BB35" s="916"/>
      <c r="BC35" s="916"/>
      <c r="BD35" s="916"/>
      <c r="BE35" s="912" t="s">
        <v>413</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2">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2">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2">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2">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2">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2">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2">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2">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2">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2">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2">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2">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2">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2">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2">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2">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2">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2">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2">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2">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2">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2">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2">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2">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2">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5">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2">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414</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5">
      <c r="A63" s="265" t="s">
        <v>388</v>
      </c>
      <c r="B63" s="874" t="s">
        <v>415</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339</v>
      </c>
      <c r="AG63" s="926"/>
      <c r="AH63" s="926"/>
      <c r="AI63" s="926"/>
      <c r="AJ63" s="927"/>
      <c r="AK63" s="928"/>
      <c r="AL63" s="923"/>
      <c r="AM63" s="923"/>
      <c r="AN63" s="923"/>
      <c r="AO63" s="923"/>
      <c r="AP63" s="926">
        <v>1780</v>
      </c>
      <c r="AQ63" s="926"/>
      <c r="AR63" s="926"/>
      <c r="AS63" s="926"/>
      <c r="AT63" s="926"/>
      <c r="AU63" s="926">
        <v>28</v>
      </c>
      <c r="AV63" s="926"/>
      <c r="AW63" s="926"/>
      <c r="AX63" s="926"/>
      <c r="AY63" s="926"/>
      <c r="AZ63" s="930"/>
      <c r="BA63" s="930"/>
      <c r="BB63" s="930"/>
      <c r="BC63" s="930"/>
      <c r="BD63" s="930"/>
      <c r="BE63" s="931"/>
      <c r="BF63" s="931"/>
      <c r="BG63" s="931"/>
      <c r="BH63" s="931"/>
      <c r="BI63" s="932"/>
      <c r="BJ63" s="933" t="s">
        <v>416</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5">
      <c r="A65" s="253" t="s">
        <v>417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2">
      <c r="A66" s="824" t="s">
        <v>418</v>
      </c>
      <c r="B66" s="825"/>
      <c r="C66" s="825"/>
      <c r="D66" s="825"/>
      <c r="E66" s="825"/>
      <c r="F66" s="825"/>
      <c r="G66" s="825"/>
      <c r="H66" s="825"/>
      <c r="I66" s="825"/>
      <c r="J66" s="825"/>
      <c r="K66" s="825"/>
      <c r="L66" s="825"/>
      <c r="M66" s="825"/>
      <c r="N66" s="825"/>
      <c r="O66" s="825"/>
      <c r="P66" s="826"/>
      <c r="Q66" s="801" t="s">
        <v>419</v>
      </c>
      <c r="R66" s="802"/>
      <c r="S66" s="802"/>
      <c r="T66" s="802"/>
      <c r="U66" s="803"/>
      <c r="V66" s="801" t="s">
        <v>420</v>
      </c>
      <c r="W66" s="802"/>
      <c r="X66" s="802"/>
      <c r="Y66" s="802"/>
      <c r="Z66" s="803"/>
      <c r="AA66" s="801" t="s">
        <v>421</v>
      </c>
      <c r="AB66" s="802"/>
      <c r="AC66" s="802"/>
      <c r="AD66" s="802"/>
      <c r="AE66" s="803"/>
      <c r="AF66" s="936" t="s">
        <v>422</v>
      </c>
      <c r="AG66" s="897"/>
      <c r="AH66" s="897"/>
      <c r="AI66" s="897"/>
      <c r="AJ66" s="937"/>
      <c r="AK66" s="801" t="s">
        <v>423</v>
      </c>
      <c r="AL66" s="825"/>
      <c r="AM66" s="825"/>
      <c r="AN66" s="825"/>
      <c r="AO66" s="826"/>
      <c r="AP66" s="801" t="s">
        <v>424</v>
      </c>
      <c r="AQ66" s="802"/>
      <c r="AR66" s="802"/>
      <c r="AS66" s="802"/>
      <c r="AT66" s="803"/>
      <c r="AU66" s="801" t="s">
        <v>425</v>
      </c>
      <c r="AV66" s="802"/>
      <c r="AW66" s="802"/>
      <c r="AX66" s="802"/>
      <c r="AY66" s="803"/>
      <c r="AZ66" s="801" t="s">
        <v>375</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5">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2">
      <c r="A68" s="259">
        <v>1</v>
      </c>
      <c r="B68" s="953" t="s">
        <v>601</v>
      </c>
      <c r="C68" s="954"/>
      <c r="D68" s="954"/>
      <c r="E68" s="954"/>
      <c r="F68" s="954"/>
      <c r="G68" s="954"/>
      <c r="H68" s="954"/>
      <c r="I68" s="954"/>
      <c r="J68" s="954"/>
      <c r="K68" s="954"/>
      <c r="L68" s="954"/>
      <c r="M68" s="954"/>
      <c r="N68" s="954"/>
      <c r="O68" s="954"/>
      <c r="P68" s="955"/>
      <c r="Q68" s="956">
        <v>1909</v>
      </c>
      <c r="R68" s="950"/>
      <c r="S68" s="950"/>
      <c r="T68" s="950"/>
      <c r="U68" s="950"/>
      <c r="V68" s="950">
        <v>1868</v>
      </c>
      <c r="W68" s="950"/>
      <c r="X68" s="950"/>
      <c r="Y68" s="950"/>
      <c r="Z68" s="950"/>
      <c r="AA68" s="950">
        <v>42</v>
      </c>
      <c r="AB68" s="950"/>
      <c r="AC68" s="950"/>
      <c r="AD68" s="950"/>
      <c r="AE68" s="950"/>
      <c r="AF68" s="950">
        <v>42</v>
      </c>
      <c r="AG68" s="950"/>
      <c r="AH68" s="950"/>
      <c r="AI68" s="950"/>
      <c r="AJ68" s="950"/>
      <c r="AK68" s="950" t="s">
        <v>608</v>
      </c>
      <c r="AL68" s="950"/>
      <c r="AM68" s="950"/>
      <c r="AN68" s="950"/>
      <c r="AO68" s="950"/>
      <c r="AP68" s="950" t="s">
        <v>611</v>
      </c>
      <c r="AQ68" s="950"/>
      <c r="AR68" s="950"/>
      <c r="AS68" s="950"/>
      <c r="AT68" s="950"/>
      <c r="AU68" s="950">
        <v>169</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2">
      <c r="A69" s="262">
        <v>2</v>
      </c>
      <c r="B69" s="957" t="s">
        <v>602</v>
      </c>
      <c r="C69" s="958"/>
      <c r="D69" s="958"/>
      <c r="E69" s="958"/>
      <c r="F69" s="958"/>
      <c r="G69" s="958"/>
      <c r="H69" s="958"/>
      <c r="I69" s="958"/>
      <c r="J69" s="958"/>
      <c r="K69" s="958"/>
      <c r="L69" s="958"/>
      <c r="M69" s="958"/>
      <c r="N69" s="958"/>
      <c r="O69" s="958"/>
      <c r="P69" s="959"/>
      <c r="Q69" s="960">
        <v>102</v>
      </c>
      <c r="R69" s="915"/>
      <c r="S69" s="915"/>
      <c r="T69" s="915"/>
      <c r="U69" s="915"/>
      <c r="V69" s="915">
        <v>91</v>
      </c>
      <c r="W69" s="915"/>
      <c r="X69" s="915"/>
      <c r="Y69" s="915"/>
      <c r="Z69" s="915"/>
      <c r="AA69" s="915">
        <v>11</v>
      </c>
      <c r="AB69" s="915"/>
      <c r="AC69" s="915"/>
      <c r="AD69" s="915"/>
      <c r="AE69" s="915"/>
      <c r="AF69" s="915">
        <v>11</v>
      </c>
      <c r="AG69" s="915"/>
      <c r="AH69" s="915"/>
      <c r="AI69" s="915"/>
      <c r="AJ69" s="915"/>
      <c r="AK69" s="915" t="s">
        <v>610</v>
      </c>
      <c r="AL69" s="915"/>
      <c r="AM69" s="915"/>
      <c r="AN69" s="915"/>
      <c r="AO69" s="915"/>
      <c r="AP69" s="915" t="s">
        <v>610</v>
      </c>
      <c r="AQ69" s="915"/>
      <c r="AR69" s="915"/>
      <c r="AS69" s="915"/>
      <c r="AT69" s="915"/>
      <c r="AU69" s="915" t="s">
        <v>610</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2">
      <c r="A70" s="262">
        <v>3</v>
      </c>
      <c r="B70" s="957" t="s">
        <v>603</v>
      </c>
      <c r="C70" s="958"/>
      <c r="D70" s="958"/>
      <c r="E70" s="958"/>
      <c r="F70" s="958"/>
      <c r="G70" s="958"/>
      <c r="H70" s="958"/>
      <c r="I70" s="958"/>
      <c r="J70" s="958"/>
      <c r="K70" s="958"/>
      <c r="L70" s="958"/>
      <c r="M70" s="958"/>
      <c r="N70" s="958"/>
      <c r="O70" s="958"/>
      <c r="P70" s="959"/>
      <c r="Q70" s="960">
        <v>2104</v>
      </c>
      <c r="R70" s="915"/>
      <c r="S70" s="915"/>
      <c r="T70" s="915"/>
      <c r="U70" s="915"/>
      <c r="V70" s="915">
        <v>2021</v>
      </c>
      <c r="W70" s="915"/>
      <c r="X70" s="915"/>
      <c r="Y70" s="915"/>
      <c r="Z70" s="915"/>
      <c r="AA70" s="915">
        <v>82</v>
      </c>
      <c r="AB70" s="915"/>
      <c r="AC70" s="915"/>
      <c r="AD70" s="915"/>
      <c r="AE70" s="915"/>
      <c r="AF70" s="915">
        <v>82</v>
      </c>
      <c r="AG70" s="915"/>
      <c r="AH70" s="915"/>
      <c r="AI70" s="915"/>
      <c r="AJ70" s="915"/>
      <c r="AK70" s="915">
        <v>2</v>
      </c>
      <c r="AL70" s="915"/>
      <c r="AM70" s="915"/>
      <c r="AN70" s="915"/>
      <c r="AO70" s="915"/>
      <c r="AP70" s="915" t="s">
        <v>609</v>
      </c>
      <c r="AQ70" s="915"/>
      <c r="AR70" s="915"/>
      <c r="AS70" s="915"/>
      <c r="AT70" s="915"/>
      <c r="AU70" s="915" t="s">
        <v>609</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2">
      <c r="A71" s="262">
        <v>4</v>
      </c>
      <c r="B71" s="957" t="s">
        <v>604</v>
      </c>
      <c r="C71" s="958"/>
      <c r="D71" s="958"/>
      <c r="E71" s="958"/>
      <c r="F71" s="958"/>
      <c r="G71" s="958"/>
      <c r="H71" s="958"/>
      <c r="I71" s="958"/>
      <c r="J71" s="958"/>
      <c r="K71" s="958"/>
      <c r="L71" s="958"/>
      <c r="M71" s="958"/>
      <c r="N71" s="958"/>
      <c r="O71" s="958"/>
      <c r="P71" s="959"/>
      <c r="Q71" s="960">
        <v>18</v>
      </c>
      <c r="R71" s="915"/>
      <c r="S71" s="915"/>
      <c r="T71" s="915"/>
      <c r="U71" s="915"/>
      <c r="V71" s="915">
        <v>17</v>
      </c>
      <c r="W71" s="915"/>
      <c r="X71" s="915"/>
      <c r="Y71" s="915"/>
      <c r="Z71" s="915"/>
      <c r="AA71" s="915">
        <v>1</v>
      </c>
      <c r="AB71" s="915"/>
      <c r="AC71" s="915"/>
      <c r="AD71" s="915"/>
      <c r="AE71" s="915"/>
      <c r="AF71" s="915">
        <v>1</v>
      </c>
      <c r="AG71" s="915"/>
      <c r="AH71" s="915"/>
      <c r="AI71" s="915"/>
      <c r="AJ71" s="915"/>
      <c r="AK71" s="915" t="s">
        <v>608</v>
      </c>
      <c r="AL71" s="915"/>
      <c r="AM71" s="915"/>
      <c r="AN71" s="915"/>
      <c r="AO71" s="915"/>
      <c r="AP71" s="915" t="s">
        <v>608</v>
      </c>
      <c r="AQ71" s="915"/>
      <c r="AR71" s="915"/>
      <c r="AS71" s="915"/>
      <c r="AT71" s="915"/>
      <c r="AU71" s="915" t="s">
        <v>608</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2">
      <c r="A72" s="262">
        <v>5</v>
      </c>
      <c r="B72" s="957" t="s">
        <v>605</v>
      </c>
      <c r="C72" s="958"/>
      <c r="D72" s="958"/>
      <c r="E72" s="958"/>
      <c r="F72" s="958"/>
      <c r="G72" s="958"/>
      <c r="H72" s="958"/>
      <c r="I72" s="958"/>
      <c r="J72" s="958"/>
      <c r="K72" s="958"/>
      <c r="L72" s="958"/>
      <c r="M72" s="958"/>
      <c r="N72" s="958"/>
      <c r="O72" s="958"/>
      <c r="P72" s="959"/>
      <c r="Q72" s="965">
        <v>24</v>
      </c>
      <c r="R72" s="964"/>
      <c r="S72" s="964"/>
      <c r="T72" s="964"/>
      <c r="U72" s="914"/>
      <c r="V72" s="963">
        <v>19</v>
      </c>
      <c r="W72" s="964"/>
      <c r="X72" s="964"/>
      <c r="Y72" s="964"/>
      <c r="Z72" s="914"/>
      <c r="AA72" s="963">
        <v>5</v>
      </c>
      <c r="AB72" s="964"/>
      <c r="AC72" s="964"/>
      <c r="AD72" s="964"/>
      <c r="AE72" s="914"/>
      <c r="AF72" s="963">
        <v>5</v>
      </c>
      <c r="AG72" s="964"/>
      <c r="AH72" s="964"/>
      <c r="AI72" s="964"/>
      <c r="AJ72" s="914"/>
      <c r="AK72" s="963" t="s">
        <v>609</v>
      </c>
      <c r="AL72" s="964"/>
      <c r="AM72" s="964"/>
      <c r="AN72" s="964"/>
      <c r="AO72" s="914"/>
      <c r="AP72" s="963" t="s">
        <v>608</v>
      </c>
      <c r="AQ72" s="964"/>
      <c r="AR72" s="964"/>
      <c r="AS72" s="964"/>
      <c r="AT72" s="914"/>
      <c r="AU72" s="963" t="s">
        <v>608</v>
      </c>
      <c r="AV72" s="964"/>
      <c r="AW72" s="964"/>
      <c r="AX72" s="964"/>
      <c r="AY72" s="914"/>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2">
      <c r="A73" s="262">
        <v>6</v>
      </c>
      <c r="B73" s="957" t="s">
        <v>606</v>
      </c>
      <c r="C73" s="958"/>
      <c r="D73" s="958"/>
      <c r="E73" s="958"/>
      <c r="F73" s="958"/>
      <c r="G73" s="958"/>
      <c r="H73" s="958"/>
      <c r="I73" s="958"/>
      <c r="J73" s="958"/>
      <c r="K73" s="958"/>
      <c r="L73" s="958"/>
      <c r="M73" s="958"/>
      <c r="N73" s="958"/>
      <c r="O73" s="958"/>
      <c r="P73" s="959"/>
      <c r="Q73" s="960">
        <v>207</v>
      </c>
      <c r="R73" s="915"/>
      <c r="S73" s="915"/>
      <c r="T73" s="915"/>
      <c r="U73" s="915"/>
      <c r="V73" s="915">
        <v>202</v>
      </c>
      <c r="W73" s="915"/>
      <c r="X73" s="915"/>
      <c r="Y73" s="915"/>
      <c r="Z73" s="915"/>
      <c r="AA73" s="915">
        <v>5</v>
      </c>
      <c r="AB73" s="915"/>
      <c r="AC73" s="915"/>
      <c r="AD73" s="915"/>
      <c r="AE73" s="915"/>
      <c r="AF73" s="915">
        <v>5</v>
      </c>
      <c r="AG73" s="915"/>
      <c r="AH73" s="915"/>
      <c r="AI73" s="915"/>
      <c r="AJ73" s="915"/>
      <c r="AK73" s="915">
        <v>5</v>
      </c>
      <c r="AL73" s="915"/>
      <c r="AM73" s="915"/>
      <c r="AN73" s="915"/>
      <c r="AO73" s="915"/>
      <c r="AP73" s="915" t="s">
        <v>608</v>
      </c>
      <c r="AQ73" s="915"/>
      <c r="AR73" s="915"/>
      <c r="AS73" s="915"/>
      <c r="AT73" s="915"/>
      <c r="AU73" s="915" t="s">
        <v>608</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2">
      <c r="A74" s="262">
        <v>7</v>
      </c>
      <c r="B74" s="957" t="s">
        <v>607</v>
      </c>
      <c r="C74" s="958"/>
      <c r="D74" s="958"/>
      <c r="E74" s="958"/>
      <c r="F74" s="958"/>
      <c r="G74" s="958"/>
      <c r="H74" s="958"/>
      <c r="I74" s="958"/>
      <c r="J74" s="958"/>
      <c r="K74" s="958"/>
      <c r="L74" s="958"/>
      <c r="M74" s="958"/>
      <c r="N74" s="958"/>
      <c r="O74" s="958"/>
      <c r="P74" s="959"/>
      <c r="Q74" s="960">
        <v>160702</v>
      </c>
      <c r="R74" s="915"/>
      <c r="S74" s="915"/>
      <c r="T74" s="915"/>
      <c r="U74" s="915"/>
      <c r="V74" s="915">
        <v>157371</v>
      </c>
      <c r="W74" s="915"/>
      <c r="X74" s="915"/>
      <c r="Y74" s="915"/>
      <c r="Z74" s="915"/>
      <c r="AA74" s="915">
        <v>3331</v>
      </c>
      <c r="AB74" s="915"/>
      <c r="AC74" s="915"/>
      <c r="AD74" s="915"/>
      <c r="AE74" s="915"/>
      <c r="AF74" s="915">
        <v>3331</v>
      </c>
      <c r="AG74" s="915"/>
      <c r="AH74" s="915"/>
      <c r="AI74" s="915"/>
      <c r="AJ74" s="915"/>
      <c r="AK74" s="915">
        <v>295</v>
      </c>
      <c r="AL74" s="915"/>
      <c r="AM74" s="915"/>
      <c r="AN74" s="915"/>
      <c r="AO74" s="915"/>
      <c r="AP74" s="915" t="s">
        <v>608</v>
      </c>
      <c r="AQ74" s="915"/>
      <c r="AR74" s="915"/>
      <c r="AS74" s="915"/>
      <c r="AT74" s="915"/>
      <c r="AU74" s="915" t="s">
        <v>608</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2">
      <c r="A75" s="262">
        <v>8</v>
      </c>
      <c r="B75" s="957"/>
      <c r="C75" s="958"/>
      <c r="D75" s="958"/>
      <c r="E75" s="958"/>
      <c r="F75" s="958"/>
      <c r="G75" s="958"/>
      <c r="H75" s="958"/>
      <c r="I75" s="958"/>
      <c r="J75" s="958"/>
      <c r="K75" s="958"/>
      <c r="L75" s="958"/>
      <c r="M75" s="958"/>
      <c r="N75" s="958"/>
      <c r="O75" s="958"/>
      <c r="P75" s="959"/>
      <c r="Q75" s="965"/>
      <c r="R75" s="964"/>
      <c r="S75" s="964"/>
      <c r="T75" s="964"/>
      <c r="U75" s="914"/>
      <c r="V75" s="963"/>
      <c r="W75" s="964"/>
      <c r="X75" s="964"/>
      <c r="Y75" s="964"/>
      <c r="Z75" s="914"/>
      <c r="AA75" s="963"/>
      <c r="AB75" s="964"/>
      <c r="AC75" s="964"/>
      <c r="AD75" s="964"/>
      <c r="AE75" s="914"/>
      <c r="AF75" s="963"/>
      <c r="AG75" s="964"/>
      <c r="AH75" s="964"/>
      <c r="AI75" s="964"/>
      <c r="AJ75" s="914"/>
      <c r="AK75" s="963"/>
      <c r="AL75" s="964"/>
      <c r="AM75" s="964"/>
      <c r="AN75" s="964"/>
      <c r="AO75" s="914"/>
      <c r="AP75" s="963"/>
      <c r="AQ75" s="964"/>
      <c r="AR75" s="964"/>
      <c r="AS75" s="964"/>
      <c r="AT75" s="914"/>
      <c r="AU75" s="963"/>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2">
      <c r="A76" s="262">
        <v>9</v>
      </c>
      <c r="B76" s="957"/>
      <c r="C76" s="958"/>
      <c r="D76" s="958"/>
      <c r="E76" s="958"/>
      <c r="F76" s="958"/>
      <c r="G76" s="958"/>
      <c r="H76" s="958"/>
      <c r="I76" s="958"/>
      <c r="J76" s="958"/>
      <c r="K76" s="958"/>
      <c r="L76" s="958"/>
      <c r="M76" s="958"/>
      <c r="N76" s="958"/>
      <c r="O76" s="958"/>
      <c r="P76" s="959"/>
      <c r="Q76" s="965"/>
      <c r="R76" s="964"/>
      <c r="S76" s="964"/>
      <c r="T76" s="964"/>
      <c r="U76" s="914"/>
      <c r="V76" s="963"/>
      <c r="W76" s="964"/>
      <c r="X76" s="964"/>
      <c r="Y76" s="964"/>
      <c r="Z76" s="914"/>
      <c r="AA76" s="963"/>
      <c r="AB76" s="964"/>
      <c r="AC76" s="964"/>
      <c r="AD76" s="964"/>
      <c r="AE76" s="914"/>
      <c r="AF76" s="963"/>
      <c r="AG76" s="964"/>
      <c r="AH76" s="964"/>
      <c r="AI76" s="964"/>
      <c r="AJ76" s="914"/>
      <c r="AK76" s="963"/>
      <c r="AL76" s="964"/>
      <c r="AM76" s="964"/>
      <c r="AN76" s="964"/>
      <c r="AO76" s="914"/>
      <c r="AP76" s="963"/>
      <c r="AQ76" s="964"/>
      <c r="AR76" s="964"/>
      <c r="AS76" s="964"/>
      <c r="AT76" s="914"/>
      <c r="AU76" s="963"/>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2">
      <c r="A77" s="262">
        <v>10</v>
      </c>
      <c r="B77" s="957"/>
      <c r="C77" s="958"/>
      <c r="D77" s="958"/>
      <c r="E77" s="958"/>
      <c r="F77" s="958"/>
      <c r="G77" s="958"/>
      <c r="H77" s="958"/>
      <c r="I77" s="958"/>
      <c r="J77" s="958"/>
      <c r="K77" s="958"/>
      <c r="L77" s="958"/>
      <c r="M77" s="958"/>
      <c r="N77" s="958"/>
      <c r="O77" s="958"/>
      <c r="P77" s="959"/>
      <c r="Q77" s="965"/>
      <c r="R77" s="964"/>
      <c r="S77" s="964"/>
      <c r="T77" s="964"/>
      <c r="U77" s="914"/>
      <c r="V77" s="963"/>
      <c r="W77" s="964"/>
      <c r="X77" s="964"/>
      <c r="Y77" s="964"/>
      <c r="Z77" s="914"/>
      <c r="AA77" s="963"/>
      <c r="AB77" s="964"/>
      <c r="AC77" s="964"/>
      <c r="AD77" s="964"/>
      <c r="AE77" s="914"/>
      <c r="AF77" s="963"/>
      <c r="AG77" s="964"/>
      <c r="AH77" s="964"/>
      <c r="AI77" s="964"/>
      <c r="AJ77" s="914"/>
      <c r="AK77" s="963"/>
      <c r="AL77" s="964"/>
      <c r="AM77" s="964"/>
      <c r="AN77" s="964"/>
      <c r="AO77" s="914"/>
      <c r="AP77" s="963"/>
      <c r="AQ77" s="964"/>
      <c r="AR77" s="964"/>
      <c r="AS77" s="964"/>
      <c r="AT77" s="914"/>
      <c r="AU77" s="963"/>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2">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2">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2">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2">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2">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2">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2">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2">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2">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2">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5">
      <c r="A88" s="265" t="s">
        <v>388</v>
      </c>
      <c r="B88" s="874" t="s">
        <v>426</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3477</v>
      </c>
      <c r="AG88" s="926"/>
      <c r="AH88" s="926"/>
      <c r="AI88" s="926"/>
      <c r="AJ88" s="926"/>
      <c r="AK88" s="923"/>
      <c r="AL88" s="923"/>
      <c r="AM88" s="923"/>
      <c r="AN88" s="923"/>
      <c r="AO88" s="923"/>
      <c r="AP88" s="926" t="s">
        <v>611</v>
      </c>
      <c r="AQ88" s="926"/>
      <c r="AR88" s="926"/>
      <c r="AS88" s="926"/>
      <c r="AT88" s="926"/>
      <c r="AU88" s="926">
        <v>169</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874" t="s">
        <v>427</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428</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429</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430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05" t="s">
        <v>432</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433</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2">
      <c r="A109" s="998" t="s">
        <v>434</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435</v>
      </c>
      <c r="AB109" s="979"/>
      <c r="AC109" s="979"/>
      <c r="AD109" s="979"/>
      <c r="AE109" s="980"/>
      <c r="AF109" s="978" t="s">
        <v>304</v>
      </c>
      <c r="AG109" s="979"/>
      <c r="AH109" s="979"/>
      <c r="AI109" s="979"/>
      <c r="AJ109" s="980"/>
      <c r="AK109" s="978" t="s">
        <v>303</v>
      </c>
      <c r="AL109" s="979"/>
      <c r="AM109" s="979"/>
      <c r="AN109" s="979"/>
      <c r="AO109" s="980"/>
      <c r="AP109" s="978" t="s">
        <v>436</v>
      </c>
      <c r="AQ109" s="979"/>
      <c r="AR109" s="979"/>
      <c r="AS109" s="979"/>
      <c r="AT109" s="981"/>
      <c r="AU109" s="998" t="s">
        <v>434</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435</v>
      </c>
      <c r="BR109" s="979"/>
      <c r="BS109" s="979"/>
      <c r="BT109" s="979"/>
      <c r="BU109" s="980"/>
      <c r="BV109" s="978" t="s">
        <v>304</v>
      </c>
      <c r="BW109" s="979"/>
      <c r="BX109" s="979"/>
      <c r="BY109" s="979"/>
      <c r="BZ109" s="980"/>
      <c r="CA109" s="978" t="s">
        <v>303</v>
      </c>
      <c r="CB109" s="979"/>
      <c r="CC109" s="979"/>
      <c r="CD109" s="979"/>
      <c r="CE109" s="980"/>
      <c r="CF109" s="999" t="s">
        <v>436</v>
      </c>
      <c r="CG109" s="999"/>
      <c r="CH109" s="999"/>
      <c r="CI109" s="999"/>
      <c r="CJ109" s="999"/>
      <c r="CK109" s="978" t="s">
        <v>437</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435</v>
      </c>
      <c r="DH109" s="979"/>
      <c r="DI109" s="979"/>
      <c r="DJ109" s="979"/>
      <c r="DK109" s="980"/>
      <c r="DL109" s="978" t="s">
        <v>304</v>
      </c>
      <c r="DM109" s="979"/>
      <c r="DN109" s="979"/>
      <c r="DO109" s="979"/>
      <c r="DP109" s="980"/>
      <c r="DQ109" s="978" t="s">
        <v>303</v>
      </c>
      <c r="DR109" s="979"/>
      <c r="DS109" s="979"/>
      <c r="DT109" s="979"/>
      <c r="DU109" s="980"/>
      <c r="DV109" s="978" t="s">
        <v>436</v>
      </c>
      <c r="DW109" s="979"/>
      <c r="DX109" s="979"/>
      <c r="DY109" s="979"/>
      <c r="DZ109" s="981"/>
    </row>
    <row r="110" spans="1:131" s="247" customFormat="1" ht="26.25" customHeight="1" x14ac:dyDescent="0.2">
      <c r="A110" s="982" t="s">
        <v>438</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628457</v>
      </c>
      <c r="AB110" s="986"/>
      <c r="AC110" s="986"/>
      <c r="AD110" s="986"/>
      <c r="AE110" s="987"/>
      <c r="AF110" s="988">
        <v>595609</v>
      </c>
      <c r="AG110" s="986"/>
      <c r="AH110" s="986"/>
      <c r="AI110" s="986"/>
      <c r="AJ110" s="987"/>
      <c r="AK110" s="988">
        <v>568081</v>
      </c>
      <c r="AL110" s="986"/>
      <c r="AM110" s="986"/>
      <c r="AN110" s="986"/>
      <c r="AO110" s="987"/>
      <c r="AP110" s="989">
        <v>19.600000000000001</v>
      </c>
      <c r="AQ110" s="990"/>
      <c r="AR110" s="990"/>
      <c r="AS110" s="990"/>
      <c r="AT110" s="991"/>
      <c r="AU110" s="992" t="s">
        <v>73</v>
      </c>
      <c r="AV110" s="993"/>
      <c r="AW110" s="993"/>
      <c r="AX110" s="993"/>
      <c r="AY110" s="993"/>
      <c r="AZ110" s="1034" t="s">
        <v>439</v>
      </c>
      <c r="BA110" s="983"/>
      <c r="BB110" s="983"/>
      <c r="BC110" s="983"/>
      <c r="BD110" s="983"/>
      <c r="BE110" s="983"/>
      <c r="BF110" s="983"/>
      <c r="BG110" s="983"/>
      <c r="BH110" s="983"/>
      <c r="BI110" s="983"/>
      <c r="BJ110" s="983"/>
      <c r="BK110" s="983"/>
      <c r="BL110" s="983"/>
      <c r="BM110" s="983"/>
      <c r="BN110" s="983"/>
      <c r="BO110" s="983"/>
      <c r="BP110" s="984"/>
      <c r="BQ110" s="1020">
        <v>5338246</v>
      </c>
      <c r="BR110" s="1021"/>
      <c r="BS110" s="1021"/>
      <c r="BT110" s="1021"/>
      <c r="BU110" s="1021"/>
      <c r="BV110" s="1021">
        <v>5341392</v>
      </c>
      <c r="BW110" s="1021"/>
      <c r="BX110" s="1021"/>
      <c r="BY110" s="1021"/>
      <c r="BZ110" s="1021"/>
      <c r="CA110" s="1021">
        <v>5329601</v>
      </c>
      <c r="CB110" s="1021"/>
      <c r="CC110" s="1021"/>
      <c r="CD110" s="1021"/>
      <c r="CE110" s="1021"/>
      <c r="CF110" s="1035">
        <v>184.1</v>
      </c>
      <c r="CG110" s="1036"/>
      <c r="CH110" s="1036"/>
      <c r="CI110" s="1036"/>
      <c r="CJ110" s="1036"/>
      <c r="CK110" s="1037" t="s">
        <v>440</v>
      </c>
      <c r="CL110" s="1038"/>
      <c r="CM110" s="1017" t="s">
        <v>441</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442</v>
      </c>
      <c r="DH110" s="1021"/>
      <c r="DI110" s="1021"/>
      <c r="DJ110" s="1021"/>
      <c r="DK110" s="1021"/>
      <c r="DL110" s="1021" t="s">
        <v>443</v>
      </c>
      <c r="DM110" s="1021"/>
      <c r="DN110" s="1021"/>
      <c r="DO110" s="1021"/>
      <c r="DP110" s="1021"/>
      <c r="DQ110" s="1021" t="s">
        <v>444</v>
      </c>
      <c r="DR110" s="1021"/>
      <c r="DS110" s="1021"/>
      <c r="DT110" s="1021"/>
      <c r="DU110" s="1021"/>
      <c r="DV110" s="1022" t="s">
        <v>445</v>
      </c>
      <c r="DW110" s="1022"/>
      <c r="DX110" s="1022"/>
      <c r="DY110" s="1022"/>
      <c r="DZ110" s="1023"/>
    </row>
    <row r="111" spans="1:131" s="247" customFormat="1" ht="26.25" customHeight="1" x14ac:dyDescent="0.2">
      <c r="A111" s="1024" t="s">
        <v>446</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443</v>
      </c>
      <c r="AB111" s="1028"/>
      <c r="AC111" s="1028"/>
      <c r="AD111" s="1028"/>
      <c r="AE111" s="1029"/>
      <c r="AF111" s="1030" t="s">
        <v>444</v>
      </c>
      <c r="AG111" s="1028"/>
      <c r="AH111" s="1028"/>
      <c r="AI111" s="1028"/>
      <c r="AJ111" s="1029"/>
      <c r="AK111" s="1030" t="s">
        <v>444</v>
      </c>
      <c r="AL111" s="1028"/>
      <c r="AM111" s="1028"/>
      <c r="AN111" s="1028"/>
      <c r="AO111" s="1029"/>
      <c r="AP111" s="1031" t="s">
        <v>445</v>
      </c>
      <c r="AQ111" s="1032"/>
      <c r="AR111" s="1032"/>
      <c r="AS111" s="1032"/>
      <c r="AT111" s="1033"/>
      <c r="AU111" s="994"/>
      <c r="AV111" s="995"/>
      <c r="AW111" s="995"/>
      <c r="AX111" s="995"/>
      <c r="AY111" s="995"/>
      <c r="AZ111" s="1043" t="s">
        <v>447</v>
      </c>
      <c r="BA111" s="1044"/>
      <c r="BB111" s="1044"/>
      <c r="BC111" s="1044"/>
      <c r="BD111" s="1044"/>
      <c r="BE111" s="1044"/>
      <c r="BF111" s="1044"/>
      <c r="BG111" s="1044"/>
      <c r="BH111" s="1044"/>
      <c r="BI111" s="1044"/>
      <c r="BJ111" s="1044"/>
      <c r="BK111" s="1044"/>
      <c r="BL111" s="1044"/>
      <c r="BM111" s="1044"/>
      <c r="BN111" s="1044"/>
      <c r="BO111" s="1044"/>
      <c r="BP111" s="1045"/>
      <c r="BQ111" s="1013" t="s">
        <v>442</v>
      </c>
      <c r="BR111" s="1014"/>
      <c r="BS111" s="1014"/>
      <c r="BT111" s="1014"/>
      <c r="BU111" s="1014"/>
      <c r="BV111" s="1014" t="s">
        <v>448</v>
      </c>
      <c r="BW111" s="1014"/>
      <c r="BX111" s="1014"/>
      <c r="BY111" s="1014"/>
      <c r="BZ111" s="1014"/>
      <c r="CA111" s="1014" t="s">
        <v>445</v>
      </c>
      <c r="CB111" s="1014"/>
      <c r="CC111" s="1014"/>
      <c r="CD111" s="1014"/>
      <c r="CE111" s="1014"/>
      <c r="CF111" s="1008" t="s">
        <v>442</v>
      </c>
      <c r="CG111" s="1009"/>
      <c r="CH111" s="1009"/>
      <c r="CI111" s="1009"/>
      <c r="CJ111" s="1009"/>
      <c r="CK111" s="1039"/>
      <c r="CL111" s="1040"/>
      <c r="CM111" s="1010" t="s">
        <v>449</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442</v>
      </c>
      <c r="DH111" s="1014"/>
      <c r="DI111" s="1014"/>
      <c r="DJ111" s="1014"/>
      <c r="DK111" s="1014"/>
      <c r="DL111" s="1014" t="s">
        <v>450</v>
      </c>
      <c r="DM111" s="1014"/>
      <c r="DN111" s="1014"/>
      <c r="DO111" s="1014"/>
      <c r="DP111" s="1014"/>
      <c r="DQ111" s="1014" t="s">
        <v>450</v>
      </c>
      <c r="DR111" s="1014"/>
      <c r="DS111" s="1014"/>
      <c r="DT111" s="1014"/>
      <c r="DU111" s="1014"/>
      <c r="DV111" s="1015" t="s">
        <v>448</v>
      </c>
      <c r="DW111" s="1015"/>
      <c r="DX111" s="1015"/>
      <c r="DY111" s="1015"/>
      <c r="DZ111" s="1016"/>
    </row>
    <row r="112" spans="1:131" s="247" customFormat="1" ht="26.25" customHeight="1" x14ac:dyDescent="0.2">
      <c r="A112" s="1046" t="s">
        <v>451</v>
      </c>
      <c r="B112" s="1047"/>
      <c r="C112" s="1044" t="s">
        <v>452</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442</v>
      </c>
      <c r="AB112" s="1053"/>
      <c r="AC112" s="1053"/>
      <c r="AD112" s="1053"/>
      <c r="AE112" s="1054"/>
      <c r="AF112" s="1055" t="s">
        <v>450</v>
      </c>
      <c r="AG112" s="1053"/>
      <c r="AH112" s="1053"/>
      <c r="AI112" s="1053"/>
      <c r="AJ112" s="1054"/>
      <c r="AK112" s="1055" t="s">
        <v>448</v>
      </c>
      <c r="AL112" s="1053"/>
      <c r="AM112" s="1053"/>
      <c r="AN112" s="1053"/>
      <c r="AO112" s="1054"/>
      <c r="AP112" s="1056" t="s">
        <v>453</v>
      </c>
      <c r="AQ112" s="1057"/>
      <c r="AR112" s="1057"/>
      <c r="AS112" s="1057"/>
      <c r="AT112" s="1058"/>
      <c r="AU112" s="994"/>
      <c r="AV112" s="995"/>
      <c r="AW112" s="995"/>
      <c r="AX112" s="995"/>
      <c r="AY112" s="995"/>
      <c r="AZ112" s="1043" t="s">
        <v>454</v>
      </c>
      <c r="BA112" s="1044"/>
      <c r="BB112" s="1044"/>
      <c r="BC112" s="1044"/>
      <c r="BD112" s="1044"/>
      <c r="BE112" s="1044"/>
      <c r="BF112" s="1044"/>
      <c r="BG112" s="1044"/>
      <c r="BH112" s="1044"/>
      <c r="BI112" s="1044"/>
      <c r="BJ112" s="1044"/>
      <c r="BK112" s="1044"/>
      <c r="BL112" s="1044"/>
      <c r="BM112" s="1044"/>
      <c r="BN112" s="1044"/>
      <c r="BO112" s="1044"/>
      <c r="BP112" s="1045"/>
      <c r="BQ112" s="1013">
        <v>715386</v>
      </c>
      <c r="BR112" s="1014"/>
      <c r="BS112" s="1014"/>
      <c r="BT112" s="1014"/>
      <c r="BU112" s="1014"/>
      <c r="BV112" s="1014">
        <v>693508</v>
      </c>
      <c r="BW112" s="1014"/>
      <c r="BX112" s="1014"/>
      <c r="BY112" s="1014"/>
      <c r="BZ112" s="1014"/>
      <c r="CA112" s="1014">
        <v>680594</v>
      </c>
      <c r="CB112" s="1014"/>
      <c r="CC112" s="1014"/>
      <c r="CD112" s="1014"/>
      <c r="CE112" s="1014"/>
      <c r="CF112" s="1008">
        <v>23.5</v>
      </c>
      <c r="CG112" s="1009"/>
      <c r="CH112" s="1009"/>
      <c r="CI112" s="1009"/>
      <c r="CJ112" s="1009"/>
      <c r="CK112" s="1039"/>
      <c r="CL112" s="1040"/>
      <c r="CM112" s="1010" t="s">
        <v>455</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445</v>
      </c>
      <c r="DH112" s="1014"/>
      <c r="DI112" s="1014"/>
      <c r="DJ112" s="1014"/>
      <c r="DK112" s="1014"/>
      <c r="DL112" s="1014" t="s">
        <v>450</v>
      </c>
      <c r="DM112" s="1014"/>
      <c r="DN112" s="1014"/>
      <c r="DO112" s="1014"/>
      <c r="DP112" s="1014"/>
      <c r="DQ112" s="1014" t="s">
        <v>442</v>
      </c>
      <c r="DR112" s="1014"/>
      <c r="DS112" s="1014"/>
      <c r="DT112" s="1014"/>
      <c r="DU112" s="1014"/>
      <c r="DV112" s="1015" t="s">
        <v>453</v>
      </c>
      <c r="DW112" s="1015"/>
      <c r="DX112" s="1015"/>
      <c r="DY112" s="1015"/>
      <c r="DZ112" s="1016"/>
    </row>
    <row r="113" spans="1:130" s="247" customFormat="1" ht="26.25" customHeight="1" x14ac:dyDescent="0.2">
      <c r="A113" s="1048"/>
      <c r="B113" s="1049"/>
      <c r="C113" s="1044" t="s">
        <v>456</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63763</v>
      </c>
      <c r="AB113" s="1028"/>
      <c r="AC113" s="1028"/>
      <c r="AD113" s="1028"/>
      <c r="AE113" s="1029"/>
      <c r="AF113" s="1030">
        <v>68432</v>
      </c>
      <c r="AG113" s="1028"/>
      <c r="AH113" s="1028"/>
      <c r="AI113" s="1028"/>
      <c r="AJ113" s="1029"/>
      <c r="AK113" s="1030">
        <v>70397</v>
      </c>
      <c r="AL113" s="1028"/>
      <c r="AM113" s="1028"/>
      <c r="AN113" s="1028"/>
      <c r="AO113" s="1029"/>
      <c r="AP113" s="1031">
        <v>2.4</v>
      </c>
      <c r="AQ113" s="1032"/>
      <c r="AR113" s="1032"/>
      <c r="AS113" s="1032"/>
      <c r="AT113" s="1033"/>
      <c r="AU113" s="994"/>
      <c r="AV113" s="995"/>
      <c r="AW113" s="995"/>
      <c r="AX113" s="995"/>
      <c r="AY113" s="995"/>
      <c r="AZ113" s="1043" t="s">
        <v>457</v>
      </c>
      <c r="BA113" s="1044"/>
      <c r="BB113" s="1044"/>
      <c r="BC113" s="1044"/>
      <c r="BD113" s="1044"/>
      <c r="BE113" s="1044"/>
      <c r="BF113" s="1044"/>
      <c r="BG113" s="1044"/>
      <c r="BH113" s="1044"/>
      <c r="BI113" s="1044"/>
      <c r="BJ113" s="1044"/>
      <c r="BK113" s="1044"/>
      <c r="BL113" s="1044"/>
      <c r="BM113" s="1044"/>
      <c r="BN113" s="1044"/>
      <c r="BO113" s="1044"/>
      <c r="BP113" s="1045"/>
      <c r="BQ113" s="1013">
        <v>54303</v>
      </c>
      <c r="BR113" s="1014"/>
      <c r="BS113" s="1014"/>
      <c r="BT113" s="1014"/>
      <c r="BU113" s="1014"/>
      <c r="BV113" s="1014">
        <v>43862</v>
      </c>
      <c r="BW113" s="1014"/>
      <c r="BX113" s="1014"/>
      <c r="BY113" s="1014"/>
      <c r="BZ113" s="1014"/>
      <c r="CA113" s="1014">
        <v>33389</v>
      </c>
      <c r="CB113" s="1014"/>
      <c r="CC113" s="1014"/>
      <c r="CD113" s="1014"/>
      <c r="CE113" s="1014"/>
      <c r="CF113" s="1008">
        <v>1.2</v>
      </c>
      <c r="CG113" s="1009"/>
      <c r="CH113" s="1009"/>
      <c r="CI113" s="1009"/>
      <c r="CJ113" s="1009"/>
      <c r="CK113" s="1039"/>
      <c r="CL113" s="1040"/>
      <c r="CM113" s="1010" t="s">
        <v>458</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445</v>
      </c>
      <c r="DH113" s="1053"/>
      <c r="DI113" s="1053"/>
      <c r="DJ113" s="1053"/>
      <c r="DK113" s="1054"/>
      <c r="DL113" s="1055" t="s">
        <v>445</v>
      </c>
      <c r="DM113" s="1053"/>
      <c r="DN113" s="1053"/>
      <c r="DO113" s="1053"/>
      <c r="DP113" s="1054"/>
      <c r="DQ113" s="1055" t="s">
        <v>448</v>
      </c>
      <c r="DR113" s="1053"/>
      <c r="DS113" s="1053"/>
      <c r="DT113" s="1053"/>
      <c r="DU113" s="1054"/>
      <c r="DV113" s="1056" t="s">
        <v>448</v>
      </c>
      <c r="DW113" s="1057"/>
      <c r="DX113" s="1057"/>
      <c r="DY113" s="1057"/>
      <c r="DZ113" s="1058"/>
    </row>
    <row r="114" spans="1:130" s="247" customFormat="1" ht="26.25" customHeight="1" x14ac:dyDescent="0.2">
      <c r="A114" s="1048"/>
      <c r="B114" s="1049"/>
      <c r="C114" s="1044" t="s">
        <v>459</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10612</v>
      </c>
      <c r="AB114" s="1053"/>
      <c r="AC114" s="1053"/>
      <c r="AD114" s="1053"/>
      <c r="AE114" s="1054"/>
      <c r="AF114" s="1055">
        <v>10611</v>
      </c>
      <c r="AG114" s="1053"/>
      <c r="AH114" s="1053"/>
      <c r="AI114" s="1053"/>
      <c r="AJ114" s="1054"/>
      <c r="AK114" s="1055">
        <v>10610</v>
      </c>
      <c r="AL114" s="1053"/>
      <c r="AM114" s="1053"/>
      <c r="AN114" s="1053"/>
      <c r="AO114" s="1054"/>
      <c r="AP114" s="1056">
        <v>0.4</v>
      </c>
      <c r="AQ114" s="1057"/>
      <c r="AR114" s="1057"/>
      <c r="AS114" s="1057"/>
      <c r="AT114" s="1058"/>
      <c r="AU114" s="994"/>
      <c r="AV114" s="995"/>
      <c r="AW114" s="995"/>
      <c r="AX114" s="995"/>
      <c r="AY114" s="995"/>
      <c r="AZ114" s="1043" t="s">
        <v>460</v>
      </c>
      <c r="BA114" s="1044"/>
      <c r="BB114" s="1044"/>
      <c r="BC114" s="1044"/>
      <c r="BD114" s="1044"/>
      <c r="BE114" s="1044"/>
      <c r="BF114" s="1044"/>
      <c r="BG114" s="1044"/>
      <c r="BH114" s="1044"/>
      <c r="BI114" s="1044"/>
      <c r="BJ114" s="1044"/>
      <c r="BK114" s="1044"/>
      <c r="BL114" s="1044"/>
      <c r="BM114" s="1044"/>
      <c r="BN114" s="1044"/>
      <c r="BO114" s="1044"/>
      <c r="BP114" s="1045"/>
      <c r="BQ114" s="1013">
        <v>391073</v>
      </c>
      <c r="BR114" s="1014"/>
      <c r="BS114" s="1014"/>
      <c r="BT114" s="1014"/>
      <c r="BU114" s="1014"/>
      <c r="BV114" s="1014">
        <v>259612</v>
      </c>
      <c r="BW114" s="1014"/>
      <c r="BX114" s="1014"/>
      <c r="BY114" s="1014"/>
      <c r="BZ114" s="1014"/>
      <c r="CA114" s="1014">
        <v>229526</v>
      </c>
      <c r="CB114" s="1014"/>
      <c r="CC114" s="1014"/>
      <c r="CD114" s="1014"/>
      <c r="CE114" s="1014"/>
      <c r="CF114" s="1008">
        <v>7.9</v>
      </c>
      <c r="CG114" s="1009"/>
      <c r="CH114" s="1009"/>
      <c r="CI114" s="1009"/>
      <c r="CJ114" s="1009"/>
      <c r="CK114" s="1039"/>
      <c r="CL114" s="1040"/>
      <c r="CM114" s="1010" t="s">
        <v>461</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442</v>
      </c>
      <c r="DH114" s="1053"/>
      <c r="DI114" s="1053"/>
      <c r="DJ114" s="1053"/>
      <c r="DK114" s="1054"/>
      <c r="DL114" s="1055" t="s">
        <v>445</v>
      </c>
      <c r="DM114" s="1053"/>
      <c r="DN114" s="1053"/>
      <c r="DO114" s="1053"/>
      <c r="DP114" s="1054"/>
      <c r="DQ114" s="1055" t="s">
        <v>448</v>
      </c>
      <c r="DR114" s="1053"/>
      <c r="DS114" s="1053"/>
      <c r="DT114" s="1053"/>
      <c r="DU114" s="1054"/>
      <c r="DV114" s="1056" t="s">
        <v>450</v>
      </c>
      <c r="DW114" s="1057"/>
      <c r="DX114" s="1057"/>
      <c r="DY114" s="1057"/>
      <c r="DZ114" s="1058"/>
    </row>
    <row r="115" spans="1:130" s="247" customFormat="1" ht="26.25" customHeight="1" x14ac:dyDescent="0.2">
      <c r="A115" s="1048"/>
      <c r="B115" s="1049"/>
      <c r="C115" s="1044" t="s">
        <v>462</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448</v>
      </c>
      <c r="AB115" s="1028"/>
      <c r="AC115" s="1028"/>
      <c r="AD115" s="1028"/>
      <c r="AE115" s="1029"/>
      <c r="AF115" s="1030" t="s">
        <v>453</v>
      </c>
      <c r="AG115" s="1028"/>
      <c r="AH115" s="1028"/>
      <c r="AI115" s="1028"/>
      <c r="AJ115" s="1029"/>
      <c r="AK115" s="1030" t="s">
        <v>443</v>
      </c>
      <c r="AL115" s="1028"/>
      <c r="AM115" s="1028"/>
      <c r="AN115" s="1028"/>
      <c r="AO115" s="1029"/>
      <c r="AP115" s="1031" t="s">
        <v>448</v>
      </c>
      <c r="AQ115" s="1032"/>
      <c r="AR115" s="1032"/>
      <c r="AS115" s="1032"/>
      <c r="AT115" s="1033"/>
      <c r="AU115" s="994"/>
      <c r="AV115" s="995"/>
      <c r="AW115" s="995"/>
      <c r="AX115" s="995"/>
      <c r="AY115" s="995"/>
      <c r="AZ115" s="1043" t="s">
        <v>463</v>
      </c>
      <c r="BA115" s="1044"/>
      <c r="BB115" s="1044"/>
      <c r="BC115" s="1044"/>
      <c r="BD115" s="1044"/>
      <c r="BE115" s="1044"/>
      <c r="BF115" s="1044"/>
      <c r="BG115" s="1044"/>
      <c r="BH115" s="1044"/>
      <c r="BI115" s="1044"/>
      <c r="BJ115" s="1044"/>
      <c r="BK115" s="1044"/>
      <c r="BL115" s="1044"/>
      <c r="BM115" s="1044"/>
      <c r="BN115" s="1044"/>
      <c r="BO115" s="1044"/>
      <c r="BP115" s="1045"/>
      <c r="BQ115" s="1013" t="s">
        <v>450</v>
      </c>
      <c r="BR115" s="1014"/>
      <c r="BS115" s="1014"/>
      <c r="BT115" s="1014"/>
      <c r="BU115" s="1014"/>
      <c r="BV115" s="1014" t="s">
        <v>448</v>
      </c>
      <c r="BW115" s="1014"/>
      <c r="BX115" s="1014"/>
      <c r="BY115" s="1014"/>
      <c r="BZ115" s="1014"/>
      <c r="CA115" s="1014" t="s">
        <v>450</v>
      </c>
      <c r="CB115" s="1014"/>
      <c r="CC115" s="1014"/>
      <c r="CD115" s="1014"/>
      <c r="CE115" s="1014"/>
      <c r="CF115" s="1008" t="s">
        <v>442</v>
      </c>
      <c r="CG115" s="1009"/>
      <c r="CH115" s="1009"/>
      <c r="CI115" s="1009"/>
      <c r="CJ115" s="1009"/>
      <c r="CK115" s="1039"/>
      <c r="CL115" s="1040"/>
      <c r="CM115" s="1043" t="s">
        <v>464</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442</v>
      </c>
      <c r="DH115" s="1053"/>
      <c r="DI115" s="1053"/>
      <c r="DJ115" s="1053"/>
      <c r="DK115" s="1054"/>
      <c r="DL115" s="1055" t="s">
        <v>450</v>
      </c>
      <c r="DM115" s="1053"/>
      <c r="DN115" s="1053"/>
      <c r="DO115" s="1053"/>
      <c r="DP115" s="1054"/>
      <c r="DQ115" s="1055" t="s">
        <v>450</v>
      </c>
      <c r="DR115" s="1053"/>
      <c r="DS115" s="1053"/>
      <c r="DT115" s="1053"/>
      <c r="DU115" s="1054"/>
      <c r="DV115" s="1056" t="s">
        <v>443</v>
      </c>
      <c r="DW115" s="1057"/>
      <c r="DX115" s="1057"/>
      <c r="DY115" s="1057"/>
      <c r="DZ115" s="1058"/>
    </row>
    <row r="116" spans="1:130" s="247" customFormat="1" ht="26.25" customHeight="1" x14ac:dyDescent="0.2">
      <c r="A116" s="1050"/>
      <c r="B116" s="1051"/>
      <c r="C116" s="1059" t="s">
        <v>465</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445</v>
      </c>
      <c r="AB116" s="1053"/>
      <c r="AC116" s="1053"/>
      <c r="AD116" s="1053"/>
      <c r="AE116" s="1054"/>
      <c r="AF116" s="1055" t="s">
        <v>448</v>
      </c>
      <c r="AG116" s="1053"/>
      <c r="AH116" s="1053"/>
      <c r="AI116" s="1053"/>
      <c r="AJ116" s="1054"/>
      <c r="AK116" s="1055" t="s">
        <v>466</v>
      </c>
      <c r="AL116" s="1053"/>
      <c r="AM116" s="1053"/>
      <c r="AN116" s="1053"/>
      <c r="AO116" s="1054"/>
      <c r="AP116" s="1056" t="s">
        <v>445</v>
      </c>
      <c r="AQ116" s="1057"/>
      <c r="AR116" s="1057"/>
      <c r="AS116" s="1057"/>
      <c r="AT116" s="1058"/>
      <c r="AU116" s="994"/>
      <c r="AV116" s="995"/>
      <c r="AW116" s="995"/>
      <c r="AX116" s="995"/>
      <c r="AY116" s="995"/>
      <c r="AZ116" s="1061" t="s">
        <v>467</v>
      </c>
      <c r="BA116" s="1062"/>
      <c r="BB116" s="1062"/>
      <c r="BC116" s="1062"/>
      <c r="BD116" s="1062"/>
      <c r="BE116" s="1062"/>
      <c r="BF116" s="1062"/>
      <c r="BG116" s="1062"/>
      <c r="BH116" s="1062"/>
      <c r="BI116" s="1062"/>
      <c r="BJ116" s="1062"/>
      <c r="BK116" s="1062"/>
      <c r="BL116" s="1062"/>
      <c r="BM116" s="1062"/>
      <c r="BN116" s="1062"/>
      <c r="BO116" s="1062"/>
      <c r="BP116" s="1063"/>
      <c r="BQ116" s="1013" t="s">
        <v>445</v>
      </c>
      <c r="BR116" s="1014"/>
      <c r="BS116" s="1014"/>
      <c r="BT116" s="1014"/>
      <c r="BU116" s="1014"/>
      <c r="BV116" s="1014" t="s">
        <v>450</v>
      </c>
      <c r="BW116" s="1014"/>
      <c r="BX116" s="1014"/>
      <c r="BY116" s="1014"/>
      <c r="BZ116" s="1014"/>
      <c r="CA116" s="1014" t="s">
        <v>442</v>
      </c>
      <c r="CB116" s="1014"/>
      <c r="CC116" s="1014"/>
      <c r="CD116" s="1014"/>
      <c r="CE116" s="1014"/>
      <c r="CF116" s="1008" t="s">
        <v>442</v>
      </c>
      <c r="CG116" s="1009"/>
      <c r="CH116" s="1009"/>
      <c r="CI116" s="1009"/>
      <c r="CJ116" s="1009"/>
      <c r="CK116" s="1039"/>
      <c r="CL116" s="1040"/>
      <c r="CM116" s="1010" t="s">
        <v>468</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450</v>
      </c>
      <c r="DH116" s="1053"/>
      <c r="DI116" s="1053"/>
      <c r="DJ116" s="1053"/>
      <c r="DK116" s="1054"/>
      <c r="DL116" s="1055" t="s">
        <v>448</v>
      </c>
      <c r="DM116" s="1053"/>
      <c r="DN116" s="1053"/>
      <c r="DO116" s="1053"/>
      <c r="DP116" s="1054"/>
      <c r="DQ116" s="1055" t="s">
        <v>448</v>
      </c>
      <c r="DR116" s="1053"/>
      <c r="DS116" s="1053"/>
      <c r="DT116" s="1053"/>
      <c r="DU116" s="1054"/>
      <c r="DV116" s="1056" t="s">
        <v>450</v>
      </c>
      <c r="DW116" s="1057"/>
      <c r="DX116" s="1057"/>
      <c r="DY116" s="1057"/>
      <c r="DZ116" s="1058"/>
    </row>
    <row r="117" spans="1:130" s="247" customFormat="1" ht="26.25" customHeight="1" x14ac:dyDescent="0.2">
      <c r="A117" s="998" t="s">
        <v>186</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469</v>
      </c>
      <c r="Z117" s="980"/>
      <c r="AA117" s="1070">
        <v>702832</v>
      </c>
      <c r="AB117" s="1071"/>
      <c r="AC117" s="1071"/>
      <c r="AD117" s="1071"/>
      <c r="AE117" s="1072"/>
      <c r="AF117" s="1073">
        <v>674652</v>
      </c>
      <c r="AG117" s="1071"/>
      <c r="AH117" s="1071"/>
      <c r="AI117" s="1071"/>
      <c r="AJ117" s="1072"/>
      <c r="AK117" s="1073">
        <v>649088</v>
      </c>
      <c r="AL117" s="1071"/>
      <c r="AM117" s="1071"/>
      <c r="AN117" s="1071"/>
      <c r="AO117" s="1072"/>
      <c r="AP117" s="1074"/>
      <c r="AQ117" s="1075"/>
      <c r="AR117" s="1075"/>
      <c r="AS117" s="1075"/>
      <c r="AT117" s="1076"/>
      <c r="AU117" s="994"/>
      <c r="AV117" s="995"/>
      <c r="AW117" s="995"/>
      <c r="AX117" s="995"/>
      <c r="AY117" s="995"/>
      <c r="AZ117" s="1061" t="s">
        <v>470</v>
      </c>
      <c r="BA117" s="1062"/>
      <c r="BB117" s="1062"/>
      <c r="BC117" s="1062"/>
      <c r="BD117" s="1062"/>
      <c r="BE117" s="1062"/>
      <c r="BF117" s="1062"/>
      <c r="BG117" s="1062"/>
      <c r="BH117" s="1062"/>
      <c r="BI117" s="1062"/>
      <c r="BJ117" s="1062"/>
      <c r="BK117" s="1062"/>
      <c r="BL117" s="1062"/>
      <c r="BM117" s="1062"/>
      <c r="BN117" s="1062"/>
      <c r="BO117" s="1062"/>
      <c r="BP117" s="1063"/>
      <c r="BQ117" s="1013" t="s">
        <v>453</v>
      </c>
      <c r="BR117" s="1014"/>
      <c r="BS117" s="1014"/>
      <c r="BT117" s="1014"/>
      <c r="BU117" s="1014"/>
      <c r="BV117" s="1014" t="s">
        <v>453</v>
      </c>
      <c r="BW117" s="1014"/>
      <c r="BX117" s="1014"/>
      <c r="BY117" s="1014"/>
      <c r="BZ117" s="1014"/>
      <c r="CA117" s="1014" t="s">
        <v>453</v>
      </c>
      <c r="CB117" s="1014"/>
      <c r="CC117" s="1014"/>
      <c r="CD117" s="1014"/>
      <c r="CE117" s="1014"/>
      <c r="CF117" s="1008" t="s">
        <v>453</v>
      </c>
      <c r="CG117" s="1009"/>
      <c r="CH117" s="1009"/>
      <c r="CI117" s="1009"/>
      <c r="CJ117" s="1009"/>
      <c r="CK117" s="1039"/>
      <c r="CL117" s="1040"/>
      <c r="CM117" s="1010" t="s">
        <v>471</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453</v>
      </c>
      <c r="DH117" s="1053"/>
      <c r="DI117" s="1053"/>
      <c r="DJ117" s="1053"/>
      <c r="DK117" s="1054"/>
      <c r="DL117" s="1055" t="s">
        <v>445</v>
      </c>
      <c r="DM117" s="1053"/>
      <c r="DN117" s="1053"/>
      <c r="DO117" s="1053"/>
      <c r="DP117" s="1054"/>
      <c r="DQ117" s="1055" t="s">
        <v>442</v>
      </c>
      <c r="DR117" s="1053"/>
      <c r="DS117" s="1053"/>
      <c r="DT117" s="1053"/>
      <c r="DU117" s="1054"/>
      <c r="DV117" s="1056" t="s">
        <v>442</v>
      </c>
      <c r="DW117" s="1057"/>
      <c r="DX117" s="1057"/>
      <c r="DY117" s="1057"/>
      <c r="DZ117" s="1058"/>
    </row>
    <row r="118" spans="1:130" s="247" customFormat="1" ht="26.25" customHeight="1" x14ac:dyDescent="0.2">
      <c r="A118" s="998" t="s">
        <v>437</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435</v>
      </c>
      <c r="AB118" s="979"/>
      <c r="AC118" s="979"/>
      <c r="AD118" s="979"/>
      <c r="AE118" s="980"/>
      <c r="AF118" s="978" t="s">
        <v>304</v>
      </c>
      <c r="AG118" s="979"/>
      <c r="AH118" s="979"/>
      <c r="AI118" s="979"/>
      <c r="AJ118" s="980"/>
      <c r="AK118" s="978" t="s">
        <v>303</v>
      </c>
      <c r="AL118" s="979"/>
      <c r="AM118" s="979"/>
      <c r="AN118" s="979"/>
      <c r="AO118" s="980"/>
      <c r="AP118" s="1065" t="s">
        <v>436</v>
      </c>
      <c r="AQ118" s="1066"/>
      <c r="AR118" s="1066"/>
      <c r="AS118" s="1066"/>
      <c r="AT118" s="1067"/>
      <c r="AU118" s="994"/>
      <c r="AV118" s="995"/>
      <c r="AW118" s="995"/>
      <c r="AX118" s="995"/>
      <c r="AY118" s="995"/>
      <c r="AZ118" s="1068" t="s">
        <v>472</v>
      </c>
      <c r="BA118" s="1059"/>
      <c r="BB118" s="1059"/>
      <c r="BC118" s="1059"/>
      <c r="BD118" s="1059"/>
      <c r="BE118" s="1059"/>
      <c r="BF118" s="1059"/>
      <c r="BG118" s="1059"/>
      <c r="BH118" s="1059"/>
      <c r="BI118" s="1059"/>
      <c r="BJ118" s="1059"/>
      <c r="BK118" s="1059"/>
      <c r="BL118" s="1059"/>
      <c r="BM118" s="1059"/>
      <c r="BN118" s="1059"/>
      <c r="BO118" s="1059"/>
      <c r="BP118" s="1060"/>
      <c r="BQ118" s="1091" t="s">
        <v>442</v>
      </c>
      <c r="BR118" s="1092"/>
      <c r="BS118" s="1092"/>
      <c r="BT118" s="1092"/>
      <c r="BU118" s="1092"/>
      <c r="BV118" s="1092" t="s">
        <v>408</v>
      </c>
      <c r="BW118" s="1092"/>
      <c r="BX118" s="1092"/>
      <c r="BY118" s="1092"/>
      <c r="BZ118" s="1092"/>
      <c r="CA118" s="1092" t="s">
        <v>448</v>
      </c>
      <c r="CB118" s="1092"/>
      <c r="CC118" s="1092"/>
      <c r="CD118" s="1092"/>
      <c r="CE118" s="1092"/>
      <c r="CF118" s="1008" t="s">
        <v>453</v>
      </c>
      <c r="CG118" s="1009"/>
      <c r="CH118" s="1009"/>
      <c r="CI118" s="1009"/>
      <c r="CJ118" s="1009"/>
      <c r="CK118" s="1039"/>
      <c r="CL118" s="1040"/>
      <c r="CM118" s="1010" t="s">
        <v>473</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453</v>
      </c>
      <c r="DH118" s="1053"/>
      <c r="DI118" s="1053"/>
      <c r="DJ118" s="1053"/>
      <c r="DK118" s="1054"/>
      <c r="DL118" s="1055" t="s">
        <v>453</v>
      </c>
      <c r="DM118" s="1053"/>
      <c r="DN118" s="1053"/>
      <c r="DO118" s="1053"/>
      <c r="DP118" s="1054"/>
      <c r="DQ118" s="1055" t="s">
        <v>450</v>
      </c>
      <c r="DR118" s="1053"/>
      <c r="DS118" s="1053"/>
      <c r="DT118" s="1053"/>
      <c r="DU118" s="1054"/>
      <c r="DV118" s="1056" t="s">
        <v>453</v>
      </c>
      <c r="DW118" s="1057"/>
      <c r="DX118" s="1057"/>
      <c r="DY118" s="1057"/>
      <c r="DZ118" s="1058"/>
    </row>
    <row r="119" spans="1:130" s="247" customFormat="1" ht="26.25" customHeight="1" x14ac:dyDescent="0.2">
      <c r="A119" s="1152" t="s">
        <v>440</v>
      </c>
      <c r="B119" s="1038"/>
      <c r="C119" s="1017" t="s">
        <v>441</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453</v>
      </c>
      <c r="AB119" s="986"/>
      <c r="AC119" s="986"/>
      <c r="AD119" s="986"/>
      <c r="AE119" s="987"/>
      <c r="AF119" s="988" t="s">
        <v>445</v>
      </c>
      <c r="AG119" s="986"/>
      <c r="AH119" s="986"/>
      <c r="AI119" s="986"/>
      <c r="AJ119" s="987"/>
      <c r="AK119" s="988" t="s">
        <v>453</v>
      </c>
      <c r="AL119" s="986"/>
      <c r="AM119" s="986"/>
      <c r="AN119" s="986"/>
      <c r="AO119" s="987"/>
      <c r="AP119" s="989" t="s">
        <v>445</v>
      </c>
      <c r="AQ119" s="990"/>
      <c r="AR119" s="990"/>
      <c r="AS119" s="990"/>
      <c r="AT119" s="991"/>
      <c r="AU119" s="996"/>
      <c r="AV119" s="997"/>
      <c r="AW119" s="997"/>
      <c r="AX119" s="997"/>
      <c r="AY119" s="997"/>
      <c r="AZ119" s="278" t="s">
        <v>186</v>
      </c>
      <c r="BA119" s="278"/>
      <c r="BB119" s="278"/>
      <c r="BC119" s="278"/>
      <c r="BD119" s="278"/>
      <c r="BE119" s="278"/>
      <c r="BF119" s="278"/>
      <c r="BG119" s="278"/>
      <c r="BH119" s="278"/>
      <c r="BI119" s="278"/>
      <c r="BJ119" s="278"/>
      <c r="BK119" s="278"/>
      <c r="BL119" s="278"/>
      <c r="BM119" s="278"/>
      <c r="BN119" s="278"/>
      <c r="BO119" s="1069" t="s">
        <v>474</v>
      </c>
      <c r="BP119" s="1100"/>
      <c r="BQ119" s="1091">
        <v>6499008</v>
      </c>
      <c r="BR119" s="1092"/>
      <c r="BS119" s="1092"/>
      <c r="BT119" s="1092"/>
      <c r="BU119" s="1092"/>
      <c r="BV119" s="1092">
        <v>6338374</v>
      </c>
      <c r="BW119" s="1092"/>
      <c r="BX119" s="1092"/>
      <c r="BY119" s="1092"/>
      <c r="BZ119" s="1092"/>
      <c r="CA119" s="1092">
        <v>6273110</v>
      </c>
      <c r="CB119" s="1092"/>
      <c r="CC119" s="1092"/>
      <c r="CD119" s="1092"/>
      <c r="CE119" s="1092"/>
      <c r="CF119" s="1093"/>
      <c r="CG119" s="1094"/>
      <c r="CH119" s="1094"/>
      <c r="CI119" s="1094"/>
      <c r="CJ119" s="1095"/>
      <c r="CK119" s="1041"/>
      <c r="CL119" s="1042"/>
      <c r="CM119" s="1096" t="s">
        <v>475</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445</v>
      </c>
      <c r="DH119" s="1078"/>
      <c r="DI119" s="1078"/>
      <c r="DJ119" s="1078"/>
      <c r="DK119" s="1079"/>
      <c r="DL119" s="1077" t="s">
        <v>453</v>
      </c>
      <c r="DM119" s="1078"/>
      <c r="DN119" s="1078"/>
      <c r="DO119" s="1078"/>
      <c r="DP119" s="1079"/>
      <c r="DQ119" s="1077" t="s">
        <v>448</v>
      </c>
      <c r="DR119" s="1078"/>
      <c r="DS119" s="1078"/>
      <c r="DT119" s="1078"/>
      <c r="DU119" s="1079"/>
      <c r="DV119" s="1080" t="s">
        <v>445</v>
      </c>
      <c r="DW119" s="1081"/>
      <c r="DX119" s="1081"/>
      <c r="DY119" s="1081"/>
      <c r="DZ119" s="1082"/>
    </row>
    <row r="120" spans="1:130" s="247" customFormat="1" ht="26.25" customHeight="1" x14ac:dyDescent="0.2">
      <c r="A120" s="1153"/>
      <c r="B120" s="1040"/>
      <c r="C120" s="1010" t="s">
        <v>449</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445</v>
      </c>
      <c r="AB120" s="1053"/>
      <c r="AC120" s="1053"/>
      <c r="AD120" s="1053"/>
      <c r="AE120" s="1054"/>
      <c r="AF120" s="1055" t="s">
        <v>450</v>
      </c>
      <c r="AG120" s="1053"/>
      <c r="AH120" s="1053"/>
      <c r="AI120" s="1053"/>
      <c r="AJ120" s="1054"/>
      <c r="AK120" s="1055" t="s">
        <v>453</v>
      </c>
      <c r="AL120" s="1053"/>
      <c r="AM120" s="1053"/>
      <c r="AN120" s="1053"/>
      <c r="AO120" s="1054"/>
      <c r="AP120" s="1056" t="s">
        <v>445</v>
      </c>
      <c r="AQ120" s="1057"/>
      <c r="AR120" s="1057"/>
      <c r="AS120" s="1057"/>
      <c r="AT120" s="1058"/>
      <c r="AU120" s="1083" t="s">
        <v>476</v>
      </c>
      <c r="AV120" s="1084"/>
      <c r="AW120" s="1084"/>
      <c r="AX120" s="1084"/>
      <c r="AY120" s="1085"/>
      <c r="AZ120" s="1034" t="s">
        <v>477</v>
      </c>
      <c r="BA120" s="983"/>
      <c r="BB120" s="983"/>
      <c r="BC120" s="983"/>
      <c r="BD120" s="983"/>
      <c r="BE120" s="983"/>
      <c r="BF120" s="983"/>
      <c r="BG120" s="983"/>
      <c r="BH120" s="983"/>
      <c r="BI120" s="983"/>
      <c r="BJ120" s="983"/>
      <c r="BK120" s="983"/>
      <c r="BL120" s="983"/>
      <c r="BM120" s="983"/>
      <c r="BN120" s="983"/>
      <c r="BO120" s="983"/>
      <c r="BP120" s="984"/>
      <c r="BQ120" s="1020">
        <v>2883121</v>
      </c>
      <c r="BR120" s="1021"/>
      <c r="BS120" s="1021"/>
      <c r="BT120" s="1021"/>
      <c r="BU120" s="1021"/>
      <c r="BV120" s="1021">
        <v>2940959</v>
      </c>
      <c r="BW120" s="1021"/>
      <c r="BX120" s="1021"/>
      <c r="BY120" s="1021"/>
      <c r="BZ120" s="1021"/>
      <c r="CA120" s="1021">
        <v>2816963</v>
      </c>
      <c r="CB120" s="1021"/>
      <c r="CC120" s="1021"/>
      <c r="CD120" s="1021"/>
      <c r="CE120" s="1021"/>
      <c r="CF120" s="1035">
        <v>97.3</v>
      </c>
      <c r="CG120" s="1036"/>
      <c r="CH120" s="1036"/>
      <c r="CI120" s="1036"/>
      <c r="CJ120" s="1036"/>
      <c r="CK120" s="1101" t="s">
        <v>478</v>
      </c>
      <c r="CL120" s="1102"/>
      <c r="CM120" s="1102"/>
      <c r="CN120" s="1102"/>
      <c r="CO120" s="1103"/>
      <c r="CP120" s="1109" t="s">
        <v>479</v>
      </c>
      <c r="CQ120" s="1110"/>
      <c r="CR120" s="1110"/>
      <c r="CS120" s="1110"/>
      <c r="CT120" s="1110"/>
      <c r="CU120" s="1110"/>
      <c r="CV120" s="1110"/>
      <c r="CW120" s="1110"/>
      <c r="CX120" s="1110"/>
      <c r="CY120" s="1110"/>
      <c r="CZ120" s="1110"/>
      <c r="DA120" s="1110"/>
      <c r="DB120" s="1110"/>
      <c r="DC120" s="1110"/>
      <c r="DD120" s="1110"/>
      <c r="DE120" s="1110"/>
      <c r="DF120" s="1111"/>
      <c r="DG120" s="1020">
        <v>586289</v>
      </c>
      <c r="DH120" s="1021"/>
      <c r="DI120" s="1021"/>
      <c r="DJ120" s="1021"/>
      <c r="DK120" s="1021"/>
      <c r="DL120" s="1021">
        <v>570169</v>
      </c>
      <c r="DM120" s="1021"/>
      <c r="DN120" s="1021"/>
      <c r="DO120" s="1021"/>
      <c r="DP120" s="1021"/>
      <c r="DQ120" s="1021">
        <v>570274</v>
      </c>
      <c r="DR120" s="1021"/>
      <c r="DS120" s="1021"/>
      <c r="DT120" s="1021"/>
      <c r="DU120" s="1021"/>
      <c r="DV120" s="1022">
        <v>19.7</v>
      </c>
      <c r="DW120" s="1022"/>
      <c r="DX120" s="1022"/>
      <c r="DY120" s="1022"/>
      <c r="DZ120" s="1023"/>
    </row>
    <row r="121" spans="1:130" s="247" customFormat="1" ht="26.25" customHeight="1" x14ac:dyDescent="0.2">
      <c r="A121" s="1153"/>
      <c r="B121" s="1040"/>
      <c r="C121" s="1061" t="s">
        <v>480</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450</v>
      </c>
      <c r="AB121" s="1053"/>
      <c r="AC121" s="1053"/>
      <c r="AD121" s="1053"/>
      <c r="AE121" s="1054"/>
      <c r="AF121" s="1055" t="s">
        <v>453</v>
      </c>
      <c r="AG121" s="1053"/>
      <c r="AH121" s="1053"/>
      <c r="AI121" s="1053"/>
      <c r="AJ121" s="1054"/>
      <c r="AK121" s="1055" t="s">
        <v>445</v>
      </c>
      <c r="AL121" s="1053"/>
      <c r="AM121" s="1053"/>
      <c r="AN121" s="1053"/>
      <c r="AO121" s="1054"/>
      <c r="AP121" s="1056" t="s">
        <v>445</v>
      </c>
      <c r="AQ121" s="1057"/>
      <c r="AR121" s="1057"/>
      <c r="AS121" s="1057"/>
      <c r="AT121" s="1058"/>
      <c r="AU121" s="1086"/>
      <c r="AV121" s="1087"/>
      <c r="AW121" s="1087"/>
      <c r="AX121" s="1087"/>
      <c r="AY121" s="1088"/>
      <c r="AZ121" s="1043" t="s">
        <v>481</v>
      </c>
      <c r="BA121" s="1044"/>
      <c r="BB121" s="1044"/>
      <c r="BC121" s="1044"/>
      <c r="BD121" s="1044"/>
      <c r="BE121" s="1044"/>
      <c r="BF121" s="1044"/>
      <c r="BG121" s="1044"/>
      <c r="BH121" s="1044"/>
      <c r="BI121" s="1044"/>
      <c r="BJ121" s="1044"/>
      <c r="BK121" s="1044"/>
      <c r="BL121" s="1044"/>
      <c r="BM121" s="1044"/>
      <c r="BN121" s="1044"/>
      <c r="BO121" s="1044"/>
      <c r="BP121" s="1045"/>
      <c r="BQ121" s="1013">
        <v>270671</v>
      </c>
      <c r="BR121" s="1014"/>
      <c r="BS121" s="1014"/>
      <c r="BT121" s="1014"/>
      <c r="BU121" s="1014"/>
      <c r="BV121" s="1014">
        <v>239029</v>
      </c>
      <c r="BW121" s="1014"/>
      <c r="BX121" s="1014"/>
      <c r="BY121" s="1014"/>
      <c r="BZ121" s="1014"/>
      <c r="CA121" s="1014">
        <v>211633</v>
      </c>
      <c r="CB121" s="1014"/>
      <c r="CC121" s="1014"/>
      <c r="CD121" s="1014"/>
      <c r="CE121" s="1014"/>
      <c r="CF121" s="1008">
        <v>7.3</v>
      </c>
      <c r="CG121" s="1009"/>
      <c r="CH121" s="1009"/>
      <c r="CI121" s="1009"/>
      <c r="CJ121" s="1009"/>
      <c r="CK121" s="1104"/>
      <c r="CL121" s="1105"/>
      <c r="CM121" s="1105"/>
      <c r="CN121" s="1105"/>
      <c r="CO121" s="1106"/>
      <c r="CP121" s="1114" t="s">
        <v>482</v>
      </c>
      <c r="CQ121" s="1115"/>
      <c r="CR121" s="1115"/>
      <c r="CS121" s="1115"/>
      <c r="CT121" s="1115"/>
      <c r="CU121" s="1115"/>
      <c r="CV121" s="1115"/>
      <c r="CW121" s="1115"/>
      <c r="CX121" s="1115"/>
      <c r="CY121" s="1115"/>
      <c r="CZ121" s="1115"/>
      <c r="DA121" s="1115"/>
      <c r="DB121" s="1115"/>
      <c r="DC121" s="1115"/>
      <c r="DD121" s="1115"/>
      <c r="DE121" s="1115"/>
      <c r="DF121" s="1116"/>
      <c r="DG121" s="1013">
        <v>86713</v>
      </c>
      <c r="DH121" s="1014"/>
      <c r="DI121" s="1014"/>
      <c r="DJ121" s="1014"/>
      <c r="DK121" s="1014"/>
      <c r="DL121" s="1014">
        <v>76342</v>
      </c>
      <c r="DM121" s="1014"/>
      <c r="DN121" s="1014"/>
      <c r="DO121" s="1014"/>
      <c r="DP121" s="1014"/>
      <c r="DQ121" s="1014">
        <v>64570</v>
      </c>
      <c r="DR121" s="1014"/>
      <c r="DS121" s="1014"/>
      <c r="DT121" s="1014"/>
      <c r="DU121" s="1014"/>
      <c r="DV121" s="1015">
        <v>2.2000000000000002</v>
      </c>
      <c r="DW121" s="1015"/>
      <c r="DX121" s="1015"/>
      <c r="DY121" s="1015"/>
      <c r="DZ121" s="1016"/>
    </row>
    <row r="122" spans="1:130" s="247" customFormat="1" ht="26.25" customHeight="1" x14ac:dyDescent="0.2">
      <c r="A122" s="1153"/>
      <c r="B122" s="1040"/>
      <c r="C122" s="1010" t="s">
        <v>461</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448</v>
      </c>
      <c r="AB122" s="1053"/>
      <c r="AC122" s="1053"/>
      <c r="AD122" s="1053"/>
      <c r="AE122" s="1054"/>
      <c r="AF122" s="1055" t="s">
        <v>445</v>
      </c>
      <c r="AG122" s="1053"/>
      <c r="AH122" s="1053"/>
      <c r="AI122" s="1053"/>
      <c r="AJ122" s="1054"/>
      <c r="AK122" s="1055" t="s">
        <v>445</v>
      </c>
      <c r="AL122" s="1053"/>
      <c r="AM122" s="1053"/>
      <c r="AN122" s="1053"/>
      <c r="AO122" s="1054"/>
      <c r="AP122" s="1056" t="s">
        <v>445</v>
      </c>
      <c r="AQ122" s="1057"/>
      <c r="AR122" s="1057"/>
      <c r="AS122" s="1057"/>
      <c r="AT122" s="1058"/>
      <c r="AU122" s="1086"/>
      <c r="AV122" s="1087"/>
      <c r="AW122" s="1087"/>
      <c r="AX122" s="1087"/>
      <c r="AY122" s="1088"/>
      <c r="AZ122" s="1068" t="s">
        <v>483</v>
      </c>
      <c r="BA122" s="1059"/>
      <c r="BB122" s="1059"/>
      <c r="BC122" s="1059"/>
      <c r="BD122" s="1059"/>
      <c r="BE122" s="1059"/>
      <c r="BF122" s="1059"/>
      <c r="BG122" s="1059"/>
      <c r="BH122" s="1059"/>
      <c r="BI122" s="1059"/>
      <c r="BJ122" s="1059"/>
      <c r="BK122" s="1059"/>
      <c r="BL122" s="1059"/>
      <c r="BM122" s="1059"/>
      <c r="BN122" s="1059"/>
      <c r="BO122" s="1059"/>
      <c r="BP122" s="1060"/>
      <c r="BQ122" s="1091">
        <v>4192051</v>
      </c>
      <c r="BR122" s="1092"/>
      <c r="BS122" s="1092"/>
      <c r="BT122" s="1092"/>
      <c r="BU122" s="1092"/>
      <c r="BV122" s="1092">
        <v>4031706</v>
      </c>
      <c r="BW122" s="1092"/>
      <c r="BX122" s="1092"/>
      <c r="BY122" s="1092"/>
      <c r="BZ122" s="1092"/>
      <c r="CA122" s="1092">
        <v>4111760</v>
      </c>
      <c r="CB122" s="1092"/>
      <c r="CC122" s="1092"/>
      <c r="CD122" s="1092"/>
      <c r="CE122" s="1092"/>
      <c r="CF122" s="1112">
        <v>142</v>
      </c>
      <c r="CG122" s="1113"/>
      <c r="CH122" s="1113"/>
      <c r="CI122" s="1113"/>
      <c r="CJ122" s="1113"/>
      <c r="CK122" s="1104"/>
      <c r="CL122" s="1105"/>
      <c r="CM122" s="1105"/>
      <c r="CN122" s="1105"/>
      <c r="CO122" s="1106"/>
      <c r="CP122" s="1114" t="s">
        <v>484</v>
      </c>
      <c r="CQ122" s="1115"/>
      <c r="CR122" s="1115"/>
      <c r="CS122" s="1115"/>
      <c r="CT122" s="1115"/>
      <c r="CU122" s="1115"/>
      <c r="CV122" s="1115"/>
      <c r="CW122" s="1115"/>
      <c r="CX122" s="1115"/>
      <c r="CY122" s="1115"/>
      <c r="CZ122" s="1115"/>
      <c r="DA122" s="1115"/>
      <c r="DB122" s="1115"/>
      <c r="DC122" s="1115"/>
      <c r="DD122" s="1115"/>
      <c r="DE122" s="1115"/>
      <c r="DF122" s="1116"/>
      <c r="DG122" s="1013">
        <v>25187</v>
      </c>
      <c r="DH122" s="1014"/>
      <c r="DI122" s="1014"/>
      <c r="DJ122" s="1014"/>
      <c r="DK122" s="1014"/>
      <c r="DL122" s="1014">
        <v>31370</v>
      </c>
      <c r="DM122" s="1014"/>
      <c r="DN122" s="1014"/>
      <c r="DO122" s="1014"/>
      <c r="DP122" s="1014"/>
      <c r="DQ122" s="1014">
        <v>31724</v>
      </c>
      <c r="DR122" s="1014"/>
      <c r="DS122" s="1014"/>
      <c r="DT122" s="1014"/>
      <c r="DU122" s="1014"/>
      <c r="DV122" s="1015">
        <v>1.1000000000000001</v>
      </c>
      <c r="DW122" s="1015"/>
      <c r="DX122" s="1015"/>
      <c r="DY122" s="1015"/>
      <c r="DZ122" s="1016"/>
    </row>
    <row r="123" spans="1:130" s="247" customFormat="1" ht="26.25" customHeight="1" x14ac:dyDescent="0.2">
      <c r="A123" s="1153"/>
      <c r="B123" s="1040"/>
      <c r="C123" s="1010" t="s">
        <v>468</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408</v>
      </c>
      <c r="AB123" s="1053"/>
      <c r="AC123" s="1053"/>
      <c r="AD123" s="1053"/>
      <c r="AE123" s="1054"/>
      <c r="AF123" s="1055" t="s">
        <v>453</v>
      </c>
      <c r="AG123" s="1053"/>
      <c r="AH123" s="1053"/>
      <c r="AI123" s="1053"/>
      <c r="AJ123" s="1054"/>
      <c r="AK123" s="1055" t="s">
        <v>450</v>
      </c>
      <c r="AL123" s="1053"/>
      <c r="AM123" s="1053"/>
      <c r="AN123" s="1053"/>
      <c r="AO123" s="1054"/>
      <c r="AP123" s="1056" t="s">
        <v>445</v>
      </c>
      <c r="AQ123" s="1057"/>
      <c r="AR123" s="1057"/>
      <c r="AS123" s="1057"/>
      <c r="AT123" s="1058"/>
      <c r="AU123" s="1089"/>
      <c r="AV123" s="1090"/>
      <c r="AW123" s="1090"/>
      <c r="AX123" s="1090"/>
      <c r="AY123" s="1090"/>
      <c r="AZ123" s="278" t="s">
        <v>186</v>
      </c>
      <c r="BA123" s="278"/>
      <c r="BB123" s="278"/>
      <c r="BC123" s="278"/>
      <c r="BD123" s="278"/>
      <c r="BE123" s="278"/>
      <c r="BF123" s="278"/>
      <c r="BG123" s="278"/>
      <c r="BH123" s="278"/>
      <c r="BI123" s="278"/>
      <c r="BJ123" s="278"/>
      <c r="BK123" s="278"/>
      <c r="BL123" s="278"/>
      <c r="BM123" s="278"/>
      <c r="BN123" s="278"/>
      <c r="BO123" s="1069" t="s">
        <v>485</v>
      </c>
      <c r="BP123" s="1100"/>
      <c r="BQ123" s="1159">
        <v>7345843</v>
      </c>
      <c r="BR123" s="1160"/>
      <c r="BS123" s="1160"/>
      <c r="BT123" s="1160"/>
      <c r="BU123" s="1160"/>
      <c r="BV123" s="1160">
        <v>7211694</v>
      </c>
      <c r="BW123" s="1160"/>
      <c r="BX123" s="1160"/>
      <c r="BY123" s="1160"/>
      <c r="BZ123" s="1160"/>
      <c r="CA123" s="1160">
        <v>7140356</v>
      </c>
      <c r="CB123" s="1160"/>
      <c r="CC123" s="1160"/>
      <c r="CD123" s="1160"/>
      <c r="CE123" s="1160"/>
      <c r="CF123" s="1093"/>
      <c r="CG123" s="1094"/>
      <c r="CH123" s="1094"/>
      <c r="CI123" s="1094"/>
      <c r="CJ123" s="1095"/>
      <c r="CK123" s="1104"/>
      <c r="CL123" s="1105"/>
      <c r="CM123" s="1105"/>
      <c r="CN123" s="1105"/>
      <c r="CO123" s="1106"/>
      <c r="CP123" s="1114" t="s">
        <v>486</v>
      </c>
      <c r="CQ123" s="1115"/>
      <c r="CR123" s="1115"/>
      <c r="CS123" s="1115"/>
      <c r="CT123" s="1115"/>
      <c r="CU123" s="1115"/>
      <c r="CV123" s="1115"/>
      <c r="CW123" s="1115"/>
      <c r="CX123" s="1115"/>
      <c r="CY123" s="1115"/>
      <c r="CZ123" s="1115"/>
      <c r="DA123" s="1115"/>
      <c r="DB123" s="1115"/>
      <c r="DC123" s="1115"/>
      <c r="DD123" s="1115"/>
      <c r="DE123" s="1115"/>
      <c r="DF123" s="1116"/>
      <c r="DG123" s="1052">
        <v>17197</v>
      </c>
      <c r="DH123" s="1053"/>
      <c r="DI123" s="1053"/>
      <c r="DJ123" s="1053"/>
      <c r="DK123" s="1054"/>
      <c r="DL123" s="1055">
        <v>15627</v>
      </c>
      <c r="DM123" s="1053"/>
      <c r="DN123" s="1053"/>
      <c r="DO123" s="1053"/>
      <c r="DP123" s="1054"/>
      <c r="DQ123" s="1055">
        <v>14026</v>
      </c>
      <c r="DR123" s="1053"/>
      <c r="DS123" s="1053"/>
      <c r="DT123" s="1053"/>
      <c r="DU123" s="1054"/>
      <c r="DV123" s="1056">
        <v>0.5</v>
      </c>
      <c r="DW123" s="1057"/>
      <c r="DX123" s="1057"/>
      <c r="DY123" s="1057"/>
      <c r="DZ123" s="1058"/>
    </row>
    <row r="124" spans="1:130" s="247" customFormat="1" ht="26.25" customHeight="1" thickBot="1" x14ac:dyDescent="0.25">
      <c r="A124" s="1153"/>
      <c r="B124" s="1040"/>
      <c r="C124" s="1010" t="s">
        <v>471</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450</v>
      </c>
      <c r="AB124" s="1053"/>
      <c r="AC124" s="1053"/>
      <c r="AD124" s="1053"/>
      <c r="AE124" s="1054"/>
      <c r="AF124" s="1055" t="s">
        <v>450</v>
      </c>
      <c r="AG124" s="1053"/>
      <c r="AH124" s="1053"/>
      <c r="AI124" s="1053"/>
      <c r="AJ124" s="1054"/>
      <c r="AK124" s="1055" t="s">
        <v>450</v>
      </c>
      <c r="AL124" s="1053"/>
      <c r="AM124" s="1053"/>
      <c r="AN124" s="1053"/>
      <c r="AO124" s="1054"/>
      <c r="AP124" s="1056" t="s">
        <v>450</v>
      </c>
      <c r="AQ124" s="1057"/>
      <c r="AR124" s="1057"/>
      <c r="AS124" s="1057"/>
      <c r="AT124" s="1058"/>
      <c r="AU124" s="1155" t="s">
        <v>487</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450</v>
      </c>
      <c r="BR124" s="1122"/>
      <c r="BS124" s="1122"/>
      <c r="BT124" s="1122"/>
      <c r="BU124" s="1122"/>
      <c r="BV124" s="1122" t="s">
        <v>450</v>
      </c>
      <c r="BW124" s="1122"/>
      <c r="BX124" s="1122"/>
      <c r="BY124" s="1122"/>
      <c r="BZ124" s="1122"/>
      <c r="CA124" s="1122" t="s">
        <v>442</v>
      </c>
      <c r="CB124" s="1122"/>
      <c r="CC124" s="1122"/>
      <c r="CD124" s="1122"/>
      <c r="CE124" s="1122"/>
      <c r="CF124" s="1123"/>
      <c r="CG124" s="1124"/>
      <c r="CH124" s="1124"/>
      <c r="CI124" s="1124"/>
      <c r="CJ124" s="1125"/>
      <c r="CK124" s="1107"/>
      <c r="CL124" s="1107"/>
      <c r="CM124" s="1107"/>
      <c r="CN124" s="1107"/>
      <c r="CO124" s="1108"/>
      <c r="CP124" s="1114" t="s">
        <v>488</v>
      </c>
      <c r="CQ124" s="1115"/>
      <c r="CR124" s="1115"/>
      <c r="CS124" s="1115"/>
      <c r="CT124" s="1115"/>
      <c r="CU124" s="1115"/>
      <c r="CV124" s="1115"/>
      <c r="CW124" s="1115"/>
      <c r="CX124" s="1115"/>
      <c r="CY124" s="1115"/>
      <c r="CZ124" s="1115"/>
      <c r="DA124" s="1115"/>
      <c r="DB124" s="1115"/>
      <c r="DC124" s="1115"/>
      <c r="DD124" s="1115"/>
      <c r="DE124" s="1115"/>
      <c r="DF124" s="1116"/>
      <c r="DG124" s="1099" t="s">
        <v>489</v>
      </c>
      <c r="DH124" s="1078"/>
      <c r="DI124" s="1078"/>
      <c r="DJ124" s="1078"/>
      <c r="DK124" s="1079"/>
      <c r="DL124" s="1077" t="s">
        <v>489</v>
      </c>
      <c r="DM124" s="1078"/>
      <c r="DN124" s="1078"/>
      <c r="DO124" s="1078"/>
      <c r="DP124" s="1079"/>
      <c r="DQ124" s="1077" t="s">
        <v>489</v>
      </c>
      <c r="DR124" s="1078"/>
      <c r="DS124" s="1078"/>
      <c r="DT124" s="1078"/>
      <c r="DU124" s="1079"/>
      <c r="DV124" s="1080" t="s">
        <v>489</v>
      </c>
      <c r="DW124" s="1081"/>
      <c r="DX124" s="1081"/>
      <c r="DY124" s="1081"/>
      <c r="DZ124" s="1082"/>
    </row>
    <row r="125" spans="1:130" s="247" customFormat="1" ht="26.25" customHeight="1" x14ac:dyDescent="0.2">
      <c r="A125" s="1153"/>
      <c r="B125" s="1040"/>
      <c r="C125" s="1010" t="s">
        <v>473</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489</v>
      </c>
      <c r="AB125" s="1053"/>
      <c r="AC125" s="1053"/>
      <c r="AD125" s="1053"/>
      <c r="AE125" s="1054"/>
      <c r="AF125" s="1055" t="s">
        <v>489</v>
      </c>
      <c r="AG125" s="1053"/>
      <c r="AH125" s="1053"/>
      <c r="AI125" s="1053"/>
      <c r="AJ125" s="1054"/>
      <c r="AK125" s="1055" t="s">
        <v>489</v>
      </c>
      <c r="AL125" s="1053"/>
      <c r="AM125" s="1053"/>
      <c r="AN125" s="1053"/>
      <c r="AO125" s="1054"/>
      <c r="AP125" s="1056" t="s">
        <v>489</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490</v>
      </c>
      <c r="CL125" s="1102"/>
      <c r="CM125" s="1102"/>
      <c r="CN125" s="1102"/>
      <c r="CO125" s="1103"/>
      <c r="CP125" s="1034" t="s">
        <v>491</v>
      </c>
      <c r="CQ125" s="983"/>
      <c r="CR125" s="983"/>
      <c r="CS125" s="983"/>
      <c r="CT125" s="983"/>
      <c r="CU125" s="983"/>
      <c r="CV125" s="983"/>
      <c r="CW125" s="983"/>
      <c r="CX125" s="983"/>
      <c r="CY125" s="983"/>
      <c r="CZ125" s="983"/>
      <c r="DA125" s="983"/>
      <c r="DB125" s="983"/>
      <c r="DC125" s="983"/>
      <c r="DD125" s="983"/>
      <c r="DE125" s="983"/>
      <c r="DF125" s="984"/>
      <c r="DG125" s="1020" t="s">
        <v>489</v>
      </c>
      <c r="DH125" s="1021"/>
      <c r="DI125" s="1021"/>
      <c r="DJ125" s="1021"/>
      <c r="DK125" s="1021"/>
      <c r="DL125" s="1021" t="s">
        <v>489</v>
      </c>
      <c r="DM125" s="1021"/>
      <c r="DN125" s="1021"/>
      <c r="DO125" s="1021"/>
      <c r="DP125" s="1021"/>
      <c r="DQ125" s="1021" t="s">
        <v>489</v>
      </c>
      <c r="DR125" s="1021"/>
      <c r="DS125" s="1021"/>
      <c r="DT125" s="1021"/>
      <c r="DU125" s="1021"/>
      <c r="DV125" s="1022" t="s">
        <v>489</v>
      </c>
      <c r="DW125" s="1022"/>
      <c r="DX125" s="1022"/>
      <c r="DY125" s="1022"/>
      <c r="DZ125" s="1023"/>
    </row>
    <row r="126" spans="1:130" s="247" customFormat="1" ht="26.25" customHeight="1" thickBot="1" x14ac:dyDescent="0.25">
      <c r="A126" s="1153"/>
      <c r="B126" s="1040"/>
      <c r="C126" s="1010" t="s">
        <v>475</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489</v>
      </c>
      <c r="AB126" s="1053"/>
      <c r="AC126" s="1053"/>
      <c r="AD126" s="1053"/>
      <c r="AE126" s="1054"/>
      <c r="AF126" s="1055" t="s">
        <v>489</v>
      </c>
      <c r="AG126" s="1053"/>
      <c r="AH126" s="1053"/>
      <c r="AI126" s="1053"/>
      <c r="AJ126" s="1054"/>
      <c r="AK126" s="1055" t="s">
        <v>489</v>
      </c>
      <c r="AL126" s="1053"/>
      <c r="AM126" s="1053"/>
      <c r="AN126" s="1053"/>
      <c r="AO126" s="1054"/>
      <c r="AP126" s="1056" t="s">
        <v>489</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492</v>
      </c>
      <c r="CQ126" s="1044"/>
      <c r="CR126" s="1044"/>
      <c r="CS126" s="1044"/>
      <c r="CT126" s="1044"/>
      <c r="CU126" s="1044"/>
      <c r="CV126" s="1044"/>
      <c r="CW126" s="1044"/>
      <c r="CX126" s="1044"/>
      <c r="CY126" s="1044"/>
      <c r="CZ126" s="1044"/>
      <c r="DA126" s="1044"/>
      <c r="DB126" s="1044"/>
      <c r="DC126" s="1044"/>
      <c r="DD126" s="1044"/>
      <c r="DE126" s="1044"/>
      <c r="DF126" s="1045"/>
      <c r="DG126" s="1013" t="s">
        <v>489</v>
      </c>
      <c r="DH126" s="1014"/>
      <c r="DI126" s="1014"/>
      <c r="DJ126" s="1014"/>
      <c r="DK126" s="1014"/>
      <c r="DL126" s="1014" t="s">
        <v>489</v>
      </c>
      <c r="DM126" s="1014"/>
      <c r="DN126" s="1014"/>
      <c r="DO126" s="1014"/>
      <c r="DP126" s="1014"/>
      <c r="DQ126" s="1014" t="s">
        <v>489</v>
      </c>
      <c r="DR126" s="1014"/>
      <c r="DS126" s="1014"/>
      <c r="DT126" s="1014"/>
      <c r="DU126" s="1014"/>
      <c r="DV126" s="1015" t="s">
        <v>489</v>
      </c>
      <c r="DW126" s="1015"/>
      <c r="DX126" s="1015"/>
      <c r="DY126" s="1015"/>
      <c r="DZ126" s="1016"/>
    </row>
    <row r="127" spans="1:130" s="247" customFormat="1" ht="26.25" customHeight="1" x14ac:dyDescent="0.2">
      <c r="A127" s="1154"/>
      <c r="B127" s="1042"/>
      <c r="C127" s="1096" t="s">
        <v>493</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489</v>
      </c>
      <c r="AB127" s="1053"/>
      <c r="AC127" s="1053"/>
      <c r="AD127" s="1053"/>
      <c r="AE127" s="1054"/>
      <c r="AF127" s="1055" t="s">
        <v>489</v>
      </c>
      <c r="AG127" s="1053"/>
      <c r="AH127" s="1053"/>
      <c r="AI127" s="1053"/>
      <c r="AJ127" s="1054"/>
      <c r="AK127" s="1055" t="s">
        <v>489</v>
      </c>
      <c r="AL127" s="1053"/>
      <c r="AM127" s="1053"/>
      <c r="AN127" s="1053"/>
      <c r="AO127" s="1054"/>
      <c r="AP127" s="1056" t="s">
        <v>489</v>
      </c>
      <c r="AQ127" s="1057"/>
      <c r="AR127" s="1057"/>
      <c r="AS127" s="1057"/>
      <c r="AT127" s="1058"/>
      <c r="AU127" s="283"/>
      <c r="AV127" s="283"/>
      <c r="AW127" s="283"/>
      <c r="AX127" s="1126" t="s">
        <v>494</v>
      </c>
      <c r="AY127" s="1127"/>
      <c r="AZ127" s="1127"/>
      <c r="BA127" s="1127"/>
      <c r="BB127" s="1127"/>
      <c r="BC127" s="1127"/>
      <c r="BD127" s="1127"/>
      <c r="BE127" s="1128"/>
      <c r="BF127" s="1129" t="s">
        <v>495</v>
      </c>
      <c r="BG127" s="1127"/>
      <c r="BH127" s="1127"/>
      <c r="BI127" s="1127"/>
      <c r="BJ127" s="1127"/>
      <c r="BK127" s="1127"/>
      <c r="BL127" s="1128"/>
      <c r="BM127" s="1129" t="s">
        <v>496</v>
      </c>
      <c r="BN127" s="1127"/>
      <c r="BO127" s="1127"/>
      <c r="BP127" s="1127"/>
      <c r="BQ127" s="1127"/>
      <c r="BR127" s="1127"/>
      <c r="BS127" s="1128"/>
      <c r="BT127" s="1129" t="s">
        <v>497</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498</v>
      </c>
      <c r="CQ127" s="1044"/>
      <c r="CR127" s="1044"/>
      <c r="CS127" s="1044"/>
      <c r="CT127" s="1044"/>
      <c r="CU127" s="1044"/>
      <c r="CV127" s="1044"/>
      <c r="CW127" s="1044"/>
      <c r="CX127" s="1044"/>
      <c r="CY127" s="1044"/>
      <c r="CZ127" s="1044"/>
      <c r="DA127" s="1044"/>
      <c r="DB127" s="1044"/>
      <c r="DC127" s="1044"/>
      <c r="DD127" s="1044"/>
      <c r="DE127" s="1044"/>
      <c r="DF127" s="1045"/>
      <c r="DG127" s="1013" t="s">
        <v>489</v>
      </c>
      <c r="DH127" s="1014"/>
      <c r="DI127" s="1014"/>
      <c r="DJ127" s="1014"/>
      <c r="DK127" s="1014"/>
      <c r="DL127" s="1014" t="s">
        <v>489</v>
      </c>
      <c r="DM127" s="1014"/>
      <c r="DN127" s="1014"/>
      <c r="DO127" s="1014"/>
      <c r="DP127" s="1014"/>
      <c r="DQ127" s="1014" t="s">
        <v>489</v>
      </c>
      <c r="DR127" s="1014"/>
      <c r="DS127" s="1014"/>
      <c r="DT127" s="1014"/>
      <c r="DU127" s="1014"/>
      <c r="DV127" s="1015" t="s">
        <v>489</v>
      </c>
      <c r="DW127" s="1015"/>
      <c r="DX127" s="1015"/>
      <c r="DY127" s="1015"/>
      <c r="DZ127" s="1016"/>
    </row>
    <row r="128" spans="1:130" s="247" customFormat="1" ht="26.25" customHeight="1" thickBot="1" x14ac:dyDescent="0.25">
      <c r="A128" s="1137" t="s">
        <v>499</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500</v>
      </c>
      <c r="X128" s="1139"/>
      <c r="Y128" s="1139"/>
      <c r="Z128" s="1140"/>
      <c r="AA128" s="1141">
        <v>24914</v>
      </c>
      <c r="AB128" s="1142"/>
      <c r="AC128" s="1142"/>
      <c r="AD128" s="1142"/>
      <c r="AE128" s="1143"/>
      <c r="AF128" s="1144">
        <v>24692</v>
      </c>
      <c r="AG128" s="1142"/>
      <c r="AH128" s="1142"/>
      <c r="AI128" s="1142"/>
      <c r="AJ128" s="1143"/>
      <c r="AK128" s="1144">
        <v>22888</v>
      </c>
      <c r="AL128" s="1142"/>
      <c r="AM128" s="1142"/>
      <c r="AN128" s="1142"/>
      <c r="AO128" s="1143"/>
      <c r="AP128" s="1145"/>
      <c r="AQ128" s="1146"/>
      <c r="AR128" s="1146"/>
      <c r="AS128" s="1146"/>
      <c r="AT128" s="1147"/>
      <c r="AU128" s="283"/>
      <c r="AV128" s="283"/>
      <c r="AW128" s="283"/>
      <c r="AX128" s="982" t="s">
        <v>501</v>
      </c>
      <c r="AY128" s="983"/>
      <c r="AZ128" s="983"/>
      <c r="BA128" s="983"/>
      <c r="BB128" s="983"/>
      <c r="BC128" s="983"/>
      <c r="BD128" s="983"/>
      <c r="BE128" s="984"/>
      <c r="BF128" s="1148" t="s">
        <v>443</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502</v>
      </c>
      <c r="CQ128" s="1131"/>
      <c r="CR128" s="1131"/>
      <c r="CS128" s="1131"/>
      <c r="CT128" s="1131"/>
      <c r="CU128" s="1131"/>
      <c r="CV128" s="1131"/>
      <c r="CW128" s="1131"/>
      <c r="CX128" s="1131"/>
      <c r="CY128" s="1131"/>
      <c r="CZ128" s="1131"/>
      <c r="DA128" s="1131"/>
      <c r="DB128" s="1131"/>
      <c r="DC128" s="1131"/>
      <c r="DD128" s="1131"/>
      <c r="DE128" s="1131"/>
      <c r="DF128" s="1132"/>
      <c r="DG128" s="1133" t="s">
        <v>443</v>
      </c>
      <c r="DH128" s="1134"/>
      <c r="DI128" s="1134"/>
      <c r="DJ128" s="1134"/>
      <c r="DK128" s="1134"/>
      <c r="DL128" s="1134" t="s">
        <v>503</v>
      </c>
      <c r="DM128" s="1134"/>
      <c r="DN128" s="1134"/>
      <c r="DO128" s="1134"/>
      <c r="DP128" s="1134"/>
      <c r="DQ128" s="1134" t="s">
        <v>504</v>
      </c>
      <c r="DR128" s="1134"/>
      <c r="DS128" s="1134"/>
      <c r="DT128" s="1134"/>
      <c r="DU128" s="1134"/>
      <c r="DV128" s="1135" t="s">
        <v>445</v>
      </c>
      <c r="DW128" s="1135"/>
      <c r="DX128" s="1135"/>
      <c r="DY128" s="1135"/>
      <c r="DZ128" s="1136"/>
    </row>
    <row r="129" spans="1:131" s="247" customFormat="1" ht="26.25" customHeight="1" x14ac:dyDescent="0.2">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505</v>
      </c>
      <c r="X129" s="1168"/>
      <c r="Y129" s="1168"/>
      <c r="Z129" s="1169"/>
      <c r="AA129" s="1052">
        <v>3311345</v>
      </c>
      <c r="AB129" s="1053"/>
      <c r="AC129" s="1053"/>
      <c r="AD129" s="1053"/>
      <c r="AE129" s="1054"/>
      <c r="AF129" s="1055">
        <v>3278628</v>
      </c>
      <c r="AG129" s="1053"/>
      <c r="AH129" s="1053"/>
      <c r="AI129" s="1053"/>
      <c r="AJ129" s="1054"/>
      <c r="AK129" s="1055">
        <v>3279962</v>
      </c>
      <c r="AL129" s="1053"/>
      <c r="AM129" s="1053"/>
      <c r="AN129" s="1053"/>
      <c r="AO129" s="1054"/>
      <c r="AP129" s="1170"/>
      <c r="AQ129" s="1171"/>
      <c r="AR129" s="1171"/>
      <c r="AS129" s="1171"/>
      <c r="AT129" s="1172"/>
      <c r="AU129" s="285"/>
      <c r="AV129" s="285"/>
      <c r="AW129" s="285"/>
      <c r="AX129" s="1161" t="s">
        <v>506</v>
      </c>
      <c r="AY129" s="1044"/>
      <c r="AZ129" s="1044"/>
      <c r="BA129" s="1044"/>
      <c r="BB129" s="1044"/>
      <c r="BC129" s="1044"/>
      <c r="BD129" s="1044"/>
      <c r="BE129" s="1045"/>
      <c r="BF129" s="1162" t="s">
        <v>507</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1024" t="s">
        <v>508</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509</v>
      </c>
      <c r="X130" s="1168"/>
      <c r="Y130" s="1168"/>
      <c r="Z130" s="1169"/>
      <c r="AA130" s="1052">
        <v>442226</v>
      </c>
      <c r="AB130" s="1053"/>
      <c r="AC130" s="1053"/>
      <c r="AD130" s="1053"/>
      <c r="AE130" s="1054"/>
      <c r="AF130" s="1055">
        <v>426417</v>
      </c>
      <c r="AG130" s="1053"/>
      <c r="AH130" s="1053"/>
      <c r="AI130" s="1053"/>
      <c r="AJ130" s="1054"/>
      <c r="AK130" s="1055">
        <v>384518</v>
      </c>
      <c r="AL130" s="1053"/>
      <c r="AM130" s="1053"/>
      <c r="AN130" s="1053"/>
      <c r="AO130" s="1054"/>
      <c r="AP130" s="1170"/>
      <c r="AQ130" s="1171"/>
      <c r="AR130" s="1171"/>
      <c r="AS130" s="1171"/>
      <c r="AT130" s="1172"/>
      <c r="AU130" s="285"/>
      <c r="AV130" s="285"/>
      <c r="AW130" s="285"/>
      <c r="AX130" s="1161" t="s">
        <v>510</v>
      </c>
      <c r="AY130" s="1044"/>
      <c r="AZ130" s="1044"/>
      <c r="BA130" s="1044"/>
      <c r="BB130" s="1044"/>
      <c r="BC130" s="1044"/>
      <c r="BD130" s="1044"/>
      <c r="BE130" s="1045"/>
      <c r="BF130" s="1198">
        <v>8.1</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511</v>
      </c>
      <c r="X131" s="1206"/>
      <c r="Y131" s="1206"/>
      <c r="Z131" s="1207"/>
      <c r="AA131" s="1099">
        <v>2869119</v>
      </c>
      <c r="AB131" s="1078"/>
      <c r="AC131" s="1078"/>
      <c r="AD131" s="1078"/>
      <c r="AE131" s="1079"/>
      <c r="AF131" s="1077">
        <v>2852211</v>
      </c>
      <c r="AG131" s="1078"/>
      <c r="AH131" s="1078"/>
      <c r="AI131" s="1078"/>
      <c r="AJ131" s="1079"/>
      <c r="AK131" s="1077">
        <v>2895444</v>
      </c>
      <c r="AL131" s="1078"/>
      <c r="AM131" s="1078"/>
      <c r="AN131" s="1078"/>
      <c r="AO131" s="1079"/>
      <c r="AP131" s="1208"/>
      <c r="AQ131" s="1209"/>
      <c r="AR131" s="1209"/>
      <c r="AS131" s="1209"/>
      <c r="AT131" s="1210"/>
      <c r="AU131" s="285"/>
      <c r="AV131" s="285"/>
      <c r="AW131" s="285"/>
      <c r="AX131" s="1180" t="s">
        <v>512</v>
      </c>
      <c r="AY131" s="1131"/>
      <c r="AZ131" s="1131"/>
      <c r="BA131" s="1131"/>
      <c r="BB131" s="1131"/>
      <c r="BC131" s="1131"/>
      <c r="BD131" s="1131"/>
      <c r="BE131" s="1132"/>
      <c r="BF131" s="1181" t="s">
        <v>445</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87" t="s">
        <v>513</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514</v>
      </c>
      <c r="W132" s="1191"/>
      <c r="X132" s="1191"/>
      <c r="Y132" s="1191"/>
      <c r="Z132" s="1192"/>
      <c r="AA132" s="1193">
        <v>8.2147864899999998</v>
      </c>
      <c r="AB132" s="1194"/>
      <c r="AC132" s="1194"/>
      <c r="AD132" s="1194"/>
      <c r="AE132" s="1195"/>
      <c r="AF132" s="1196">
        <v>7.8375337590000003</v>
      </c>
      <c r="AG132" s="1194"/>
      <c r="AH132" s="1194"/>
      <c r="AI132" s="1194"/>
      <c r="AJ132" s="1195"/>
      <c r="AK132" s="1196">
        <v>8.3469754550000008</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515</v>
      </c>
      <c r="W133" s="1174"/>
      <c r="X133" s="1174"/>
      <c r="Y133" s="1174"/>
      <c r="Z133" s="1175"/>
      <c r="AA133" s="1176">
        <v>8.1</v>
      </c>
      <c r="AB133" s="1177"/>
      <c r="AC133" s="1177"/>
      <c r="AD133" s="1177"/>
      <c r="AE133" s="1178"/>
      <c r="AF133" s="1176">
        <v>8.1</v>
      </c>
      <c r="AG133" s="1177"/>
      <c r="AH133" s="1177"/>
      <c r="AI133" s="1177"/>
      <c r="AJ133" s="1178"/>
      <c r="AK133" s="1176">
        <v>8.1</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l/S/Kcy++bZ4ztKEli/V7IZSUPTfTjJayGVroG2Z9qTllOfyvRVtHncBLKNG8i8o620IgE5CGkr2jSVXhjWTgg==" saltValue="2IeKKBLGnLPoFtXGxXorr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516</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ean37EV72DpnjX+Sti+kwPdCzGxp3s+npuEUJjYh1oSSJXISRruKF+qrzvxt9IfhsMdIf5gKtA9p/uJz7YfEpA==" saltValue="cWzNjqieZ6GvpfibuaolM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198KGZMm3gPoSb76n3VKcx+3vJJbpKJGClQ/j2cbOjQJCzWXDcC2bb4yZQByGlQsXakxAHOBZj8rVy5WVsdTCQ==" saltValue="61lbm1v9pHcSAkFvy4z4mg=="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517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518</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519</v>
      </c>
      <c r="AP7" s="304"/>
      <c r="AQ7" s="305" t="s">
        <v>520</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521</v>
      </c>
      <c r="AQ8" s="311" t="s">
        <v>522</v>
      </c>
      <c r="AR8" s="312" t="s">
        <v>523</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524</v>
      </c>
      <c r="AL9" s="1217"/>
      <c r="AM9" s="1217"/>
      <c r="AN9" s="1218"/>
      <c r="AO9" s="313">
        <v>978604</v>
      </c>
      <c r="AP9" s="313">
        <v>105487</v>
      </c>
      <c r="AQ9" s="314">
        <v>140211</v>
      </c>
      <c r="AR9" s="315">
        <v>-24.8</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525</v>
      </c>
      <c r="AL10" s="1217"/>
      <c r="AM10" s="1217"/>
      <c r="AN10" s="1218"/>
      <c r="AO10" s="316">
        <v>31869</v>
      </c>
      <c r="AP10" s="316">
        <v>3435</v>
      </c>
      <c r="AQ10" s="317">
        <v>17469</v>
      </c>
      <c r="AR10" s="318">
        <v>-80.3</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526</v>
      </c>
      <c r="AL11" s="1217"/>
      <c r="AM11" s="1217"/>
      <c r="AN11" s="1218"/>
      <c r="AO11" s="316">
        <v>132948</v>
      </c>
      <c r="AP11" s="316">
        <v>14331</v>
      </c>
      <c r="AQ11" s="317">
        <v>23430</v>
      </c>
      <c r="AR11" s="318">
        <v>-38.799999999999997</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527</v>
      </c>
      <c r="AL12" s="1217"/>
      <c r="AM12" s="1217"/>
      <c r="AN12" s="1218"/>
      <c r="AO12" s="316" t="s">
        <v>528</v>
      </c>
      <c r="AP12" s="316" t="s">
        <v>528</v>
      </c>
      <c r="AQ12" s="317">
        <v>2927</v>
      </c>
      <c r="AR12" s="318" t="s">
        <v>528</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529</v>
      </c>
      <c r="AL13" s="1217"/>
      <c r="AM13" s="1217"/>
      <c r="AN13" s="1218"/>
      <c r="AO13" s="316" t="s">
        <v>528</v>
      </c>
      <c r="AP13" s="316" t="s">
        <v>528</v>
      </c>
      <c r="AQ13" s="317" t="s">
        <v>528</v>
      </c>
      <c r="AR13" s="318" t="s">
        <v>528</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530</v>
      </c>
      <c r="AL14" s="1217"/>
      <c r="AM14" s="1217"/>
      <c r="AN14" s="1218"/>
      <c r="AO14" s="316">
        <v>22295</v>
      </c>
      <c r="AP14" s="316">
        <v>2403</v>
      </c>
      <c r="AQ14" s="317">
        <v>6472</v>
      </c>
      <c r="AR14" s="318">
        <v>-62.9</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531</v>
      </c>
      <c r="AL15" s="1217"/>
      <c r="AM15" s="1217"/>
      <c r="AN15" s="1218"/>
      <c r="AO15" s="316">
        <v>7900</v>
      </c>
      <c r="AP15" s="316">
        <v>852</v>
      </c>
      <c r="AQ15" s="317">
        <v>3599</v>
      </c>
      <c r="AR15" s="318">
        <v>-76.3</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532</v>
      </c>
      <c r="AL16" s="1220"/>
      <c r="AM16" s="1220"/>
      <c r="AN16" s="1221"/>
      <c r="AO16" s="316">
        <v>-90296</v>
      </c>
      <c r="AP16" s="316">
        <v>-9733</v>
      </c>
      <c r="AQ16" s="317">
        <v>-14458</v>
      </c>
      <c r="AR16" s="318">
        <v>-32.700000000000003</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186</v>
      </c>
      <c r="AL17" s="1220"/>
      <c r="AM17" s="1220"/>
      <c r="AN17" s="1221"/>
      <c r="AO17" s="316">
        <v>1083320</v>
      </c>
      <c r="AP17" s="316">
        <v>116775</v>
      </c>
      <c r="AQ17" s="317">
        <v>179649</v>
      </c>
      <c r="AR17" s="318">
        <v>-35</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533</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534</v>
      </c>
      <c r="AP20" s="324" t="s">
        <v>535</v>
      </c>
      <c r="AQ20" s="325" t="s">
        <v>536</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537</v>
      </c>
      <c r="AL21" s="1212"/>
      <c r="AM21" s="1212"/>
      <c r="AN21" s="1213"/>
      <c r="AO21" s="328">
        <v>11.43</v>
      </c>
      <c r="AP21" s="329">
        <v>16.079999999999998</v>
      </c>
      <c r="AQ21" s="330">
        <v>-4.6500000000000004</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538</v>
      </c>
      <c r="AL22" s="1212"/>
      <c r="AM22" s="1212"/>
      <c r="AN22" s="1213"/>
      <c r="AO22" s="333">
        <v>98.1</v>
      </c>
      <c r="AP22" s="334">
        <v>96</v>
      </c>
      <c r="AQ22" s="335">
        <v>2.1</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539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540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541</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519</v>
      </c>
      <c r="AP30" s="304"/>
      <c r="AQ30" s="305" t="s">
        <v>520</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521</v>
      </c>
      <c r="AQ31" s="311" t="s">
        <v>522</v>
      </c>
      <c r="AR31" s="312" t="s">
        <v>523</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542</v>
      </c>
      <c r="AL32" s="1228"/>
      <c r="AM32" s="1228"/>
      <c r="AN32" s="1229"/>
      <c r="AO32" s="343">
        <v>568081</v>
      </c>
      <c r="AP32" s="343">
        <v>61235</v>
      </c>
      <c r="AQ32" s="344">
        <v>107391</v>
      </c>
      <c r="AR32" s="345">
        <v>-43</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543</v>
      </c>
      <c r="AL33" s="1228"/>
      <c r="AM33" s="1228"/>
      <c r="AN33" s="1229"/>
      <c r="AO33" s="343" t="s">
        <v>528</v>
      </c>
      <c r="AP33" s="343" t="s">
        <v>528</v>
      </c>
      <c r="AQ33" s="344">
        <v>130</v>
      </c>
      <c r="AR33" s="345" t="s">
        <v>528</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544</v>
      </c>
      <c r="AL34" s="1228"/>
      <c r="AM34" s="1228"/>
      <c r="AN34" s="1229"/>
      <c r="AO34" s="343" t="s">
        <v>528</v>
      </c>
      <c r="AP34" s="343" t="s">
        <v>528</v>
      </c>
      <c r="AQ34" s="344">
        <v>239</v>
      </c>
      <c r="AR34" s="345" t="s">
        <v>528</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545</v>
      </c>
      <c r="AL35" s="1228"/>
      <c r="AM35" s="1228"/>
      <c r="AN35" s="1229"/>
      <c r="AO35" s="343">
        <v>70397</v>
      </c>
      <c r="AP35" s="343">
        <v>7588</v>
      </c>
      <c r="AQ35" s="344">
        <v>23019</v>
      </c>
      <c r="AR35" s="345">
        <v>-67</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546</v>
      </c>
      <c r="AL36" s="1228"/>
      <c r="AM36" s="1228"/>
      <c r="AN36" s="1229"/>
      <c r="AO36" s="343">
        <v>10610</v>
      </c>
      <c r="AP36" s="343">
        <v>1144</v>
      </c>
      <c r="AQ36" s="344">
        <v>3575</v>
      </c>
      <c r="AR36" s="345">
        <v>-68</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547</v>
      </c>
      <c r="AL37" s="1228"/>
      <c r="AM37" s="1228"/>
      <c r="AN37" s="1229"/>
      <c r="AO37" s="343" t="s">
        <v>528</v>
      </c>
      <c r="AP37" s="343" t="s">
        <v>528</v>
      </c>
      <c r="AQ37" s="344">
        <v>750</v>
      </c>
      <c r="AR37" s="345" t="s">
        <v>528</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548</v>
      </c>
      <c r="AL38" s="1231"/>
      <c r="AM38" s="1231"/>
      <c r="AN38" s="1232"/>
      <c r="AO38" s="346" t="s">
        <v>528</v>
      </c>
      <c r="AP38" s="346" t="s">
        <v>528</v>
      </c>
      <c r="AQ38" s="347">
        <v>17</v>
      </c>
      <c r="AR38" s="335" t="s">
        <v>528</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549</v>
      </c>
      <c r="AL39" s="1231"/>
      <c r="AM39" s="1231"/>
      <c r="AN39" s="1232"/>
      <c r="AO39" s="343">
        <v>-22888</v>
      </c>
      <c r="AP39" s="343">
        <v>-2467</v>
      </c>
      <c r="AQ39" s="344">
        <v>-4961</v>
      </c>
      <c r="AR39" s="345">
        <v>-50.3</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550</v>
      </c>
      <c r="AL40" s="1228"/>
      <c r="AM40" s="1228"/>
      <c r="AN40" s="1229"/>
      <c r="AO40" s="343">
        <v>-384518</v>
      </c>
      <c r="AP40" s="343">
        <v>-41449</v>
      </c>
      <c r="AQ40" s="344">
        <v>-92273</v>
      </c>
      <c r="AR40" s="345">
        <v>-55.1</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295</v>
      </c>
      <c r="AL41" s="1234"/>
      <c r="AM41" s="1234"/>
      <c r="AN41" s="1235"/>
      <c r="AO41" s="343">
        <v>241682</v>
      </c>
      <c r="AP41" s="343">
        <v>26052</v>
      </c>
      <c r="AQ41" s="344">
        <v>37889</v>
      </c>
      <c r="AR41" s="345">
        <v>-31.2</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551</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552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553</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519</v>
      </c>
      <c r="AN49" s="1224" t="s">
        <v>554</v>
      </c>
      <c r="AO49" s="1225"/>
      <c r="AP49" s="1225"/>
      <c r="AQ49" s="1225"/>
      <c r="AR49" s="1226"/>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555</v>
      </c>
      <c r="AO50" s="360" t="s">
        <v>556</v>
      </c>
      <c r="AP50" s="361" t="s">
        <v>557</v>
      </c>
      <c r="AQ50" s="362" t="s">
        <v>558</v>
      </c>
      <c r="AR50" s="363" t="s">
        <v>559</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560</v>
      </c>
      <c r="AL51" s="356"/>
      <c r="AM51" s="364">
        <v>770401</v>
      </c>
      <c r="AN51" s="365">
        <v>78174</v>
      </c>
      <c r="AO51" s="366">
        <v>21.9</v>
      </c>
      <c r="AP51" s="367">
        <v>162193</v>
      </c>
      <c r="AQ51" s="368">
        <v>22.7</v>
      </c>
      <c r="AR51" s="369">
        <v>-0.8</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561</v>
      </c>
      <c r="AM52" s="372">
        <v>362587</v>
      </c>
      <c r="AN52" s="373">
        <v>36792</v>
      </c>
      <c r="AO52" s="374">
        <v>-14</v>
      </c>
      <c r="AP52" s="375">
        <v>79985</v>
      </c>
      <c r="AQ52" s="376">
        <v>19.2</v>
      </c>
      <c r="AR52" s="377">
        <v>-33.200000000000003</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562</v>
      </c>
      <c r="AL53" s="356"/>
      <c r="AM53" s="364">
        <v>1037825</v>
      </c>
      <c r="AN53" s="365">
        <v>107136</v>
      </c>
      <c r="AO53" s="366">
        <v>37</v>
      </c>
      <c r="AP53" s="367">
        <v>168868</v>
      </c>
      <c r="AQ53" s="368">
        <v>4.0999999999999996</v>
      </c>
      <c r="AR53" s="369">
        <v>32.9</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561</v>
      </c>
      <c r="AM54" s="372">
        <v>320212</v>
      </c>
      <c r="AN54" s="373">
        <v>33056</v>
      </c>
      <c r="AO54" s="374">
        <v>-10.199999999999999</v>
      </c>
      <c r="AP54" s="375">
        <v>79360</v>
      </c>
      <c r="AQ54" s="376">
        <v>-0.8</v>
      </c>
      <c r="AR54" s="377">
        <v>-9.4</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563</v>
      </c>
      <c r="AL55" s="356"/>
      <c r="AM55" s="364">
        <v>760574</v>
      </c>
      <c r="AN55" s="365">
        <v>79691</v>
      </c>
      <c r="AO55" s="366">
        <v>-25.6</v>
      </c>
      <c r="AP55" s="367">
        <v>202870</v>
      </c>
      <c r="AQ55" s="368">
        <v>20.100000000000001</v>
      </c>
      <c r="AR55" s="369">
        <v>-45.7</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561</v>
      </c>
      <c r="AM56" s="372">
        <v>200497</v>
      </c>
      <c r="AN56" s="373">
        <v>21008</v>
      </c>
      <c r="AO56" s="374">
        <v>-36.4</v>
      </c>
      <c r="AP56" s="375">
        <v>79735</v>
      </c>
      <c r="AQ56" s="376">
        <v>0.5</v>
      </c>
      <c r="AR56" s="377">
        <v>-36.9</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564</v>
      </c>
      <c r="AL57" s="356"/>
      <c r="AM57" s="364">
        <v>726572</v>
      </c>
      <c r="AN57" s="365">
        <v>77106</v>
      </c>
      <c r="AO57" s="366">
        <v>-3.2</v>
      </c>
      <c r="AP57" s="367">
        <v>167497</v>
      </c>
      <c r="AQ57" s="368">
        <v>-17.399999999999999</v>
      </c>
      <c r="AR57" s="369">
        <v>14.2</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561</v>
      </c>
      <c r="AM58" s="372">
        <v>280675</v>
      </c>
      <c r="AN58" s="373">
        <v>29786</v>
      </c>
      <c r="AO58" s="374">
        <v>41.8</v>
      </c>
      <c r="AP58" s="375">
        <v>82571</v>
      </c>
      <c r="AQ58" s="376">
        <v>3.6</v>
      </c>
      <c r="AR58" s="377">
        <v>38.200000000000003</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565</v>
      </c>
      <c r="AL59" s="356"/>
      <c r="AM59" s="364">
        <v>2045916</v>
      </c>
      <c r="AN59" s="365">
        <v>220536</v>
      </c>
      <c r="AO59" s="366">
        <v>186</v>
      </c>
      <c r="AP59" s="367">
        <v>190274</v>
      </c>
      <c r="AQ59" s="368">
        <v>13.6</v>
      </c>
      <c r="AR59" s="369">
        <v>172.4</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561</v>
      </c>
      <c r="AM60" s="372">
        <v>274210</v>
      </c>
      <c r="AN60" s="373">
        <v>29558</v>
      </c>
      <c r="AO60" s="374">
        <v>-0.8</v>
      </c>
      <c r="AP60" s="375">
        <v>88584</v>
      </c>
      <c r="AQ60" s="376">
        <v>7.3</v>
      </c>
      <c r="AR60" s="377">
        <v>-8.1</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566</v>
      </c>
      <c r="AL61" s="378"/>
      <c r="AM61" s="379">
        <v>1068258</v>
      </c>
      <c r="AN61" s="380">
        <v>112529</v>
      </c>
      <c r="AO61" s="381">
        <v>43.2</v>
      </c>
      <c r="AP61" s="382">
        <v>178340</v>
      </c>
      <c r="AQ61" s="383">
        <v>8.6</v>
      </c>
      <c r="AR61" s="369">
        <v>34.6</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561</v>
      </c>
      <c r="AM62" s="372">
        <v>287636</v>
      </c>
      <c r="AN62" s="373">
        <v>30040</v>
      </c>
      <c r="AO62" s="374">
        <v>-3.9</v>
      </c>
      <c r="AP62" s="375">
        <v>82047</v>
      </c>
      <c r="AQ62" s="376">
        <v>6</v>
      </c>
      <c r="AR62" s="377">
        <v>-9.9</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Nazh2KForxw/RO8ru4XNHfqfkbCj5o4MEOcFcyqYxMFw29adPVTMriWo/iExYDcy2bnphVEr8XYCr+mR7I+NQw==" saltValue="Xdm03tY9QHPTdznrT0NSt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568</v>
      </c>
    </row>
    <row r="121" spans="125:125" ht="13.5" hidden="1" customHeight="1" x14ac:dyDescent="0.2">
      <c r="DU121" s="291"/>
    </row>
  </sheetData>
  <sheetProtection algorithmName="SHA-512" hashValue="dPI7r8a/EjuVYtUkz/gedNe3szrIxuPzbetD1LDiurTQsOIcr1gBtzYlTV6E5gzQ/vdHL+gi5Hiaiw6Y+REBuQ==" saltValue="3ijdtfSsm9TQhX1msZHZy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569</v>
      </c>
    </row>
  </sheetData>
  <sheetProtection algorithmName="SHA-512" hashValue="pZEMsqlxczyNO2V9eVJONdgdKUd9nvhCEHcaHjW8pPuMQ1GttOWt6EhALkOr/repj1X/rVS9QV7lbN+tazYDCA==" saltValue="+Ojm1bpsYOYQy3tlkMGz8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2">
      <c r="B47" s="10"/>
      <c r="C47" s="1236" t="s">
        <v>3</v>
      </c>
      <c r="D47" s="1236"/>
      <c r="E47" s="1237"/>
      <c r="F47" s="11">
        <v>31.34</v>
      </c>
      <c r="G47" s="12">
        <v>37.29</v>
      </c>
      <c r="H47" s="12">
        <v>38.33</v>
      </c>
      <c r="I47" s="12">
        <v>32.76</v>
      </c>
      <c r="J47" s="13">
        <v>25.19</v>
      </c>
    </row>
    <row r="48" spans="2:10" ht="57.75" customHeight="1" x14ac:dyDescent="0.2">
      <c r="B48" s="14"/>
      <c r="C48" s="1238" t="s">
        <v>4</v>
      </c>
      <c r="D48" s="1238"/>
      <c r="E48" s="1239"/>
      <c r="F48" s="15">
        <v>2.36</v>
      </c>
      <c r="G48" s="16">
        <v>2.92</v>
      </c>
      <c r="H48" s="16">
        <v>2.98</v>
      </c>
      <c r="I48" s="16">
        <v>2.38</v>
      </c>
      <c r="J48" s="17">
        <v>2.7</v>
      </c>
    </row>
    <row r="49" spans="2:10" ht="57.75" customHeight="1" thickBot="1" x14ac:dyDescent="0.25">
      <c r="B49" s="18"/>
      <c r="C49" s="1240" t="s">
        <v>5</v>
      </c>
      <c r="D49" s="1240"/>
      <c r="E49" s="1241"/>
      <c r="F49" s="19" t="s">
        <v>575</v>
      </c>
      <c r="G49" s="20">
        <v>3.48</v>
      </c>
      <c r="H49" s="20" t="s">
        <v>576</v>
      </c>
      <c r="I49" s="20" t="s">
        <v>577</v>
      </c>
      <c r="J49" s="21" t="s">
        <v>578</v>
      </c>
    </row>
    <row r="50" spans="2:10" ht="13.5" customHeight="1" x14ac:dyDescent="0.2"/>
  </sheetData>
  <sheetProtection algorithmName="SHA-512" hashValue="scqSANl/5gIzx6CxA/QV6vVePL9pQuzvFM+OtyIfwstJXEQzSriWhdElPGoJZle7hAOD9YIoXbHDvUqXA9lWKg==" saltValue="AxJefApHJkDqiW+gY5AcH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2021-10-28T00:57:20Z</cp:lastPrinted>
  <dcterms:created xsi:type="dcterms:W3CDTF">2021-02-05T04:59:27Z</dcterms:created>
  <dcterms:modified xsi:type="dcterms:W3CDTF">2021-10-28T00:57:24Z</dcterms:modified>
  <cp:category/>
</cp:coreProperties>
</file>