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1221n\Desktop\"/>
    </mc:Choice>
  </mc:AlternateContent>
  <xr:revisionPtr revIDLastSave="0" documentId="13_ncr:1_{47471460-4823-4B9D-8533-6D9C055E0AB4}" xr6:coauthVersionLast="47" xr6:coauthVersionMax="47" xr10:uidLastSave="{00000000-0000-0000-0000-000000000000}"/>
  <bookViews>
    <workbookView xWindow="1464" yWindow="372" windowWidth="20712" windowHeight="11424" tabRatio="7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E34" i="10" l="1"/>
  <c r="BW34" i="10" s="1"/>
  <c r="BW35" i="10" s="1"/>
  <c r="BW36" i="10" s="1"/>
  <c r="BW37" i="10" s="1"/>
  <c r="BW38" i="10" s="1"/>
  <c r="BW39" i="10" s="1"/>
  <c r="BW40" i="10" s="1"/>
</calcChain>
</file>

<file path=xl/sharedStrings.xml><?xml version="1.0" encoding="utf-8"?>
<sst xmlns="http://schemas.openxmlformats.org/spreadsheetml/2006/main" count="1144" uniqueCount="624">
  <si>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</si>
  <si>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</si>
  <si>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</si>
  <si>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</si>
  <si>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</si>
  <si>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</si>
  <si>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</si>
  <si>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</si>
  <si>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</si>
  <si>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</si>
  <si>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</si>
  <si>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</si>
  <si>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</si>
  <si>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</si>
  <si>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</si>
  <si>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</si>
  <si>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</si>
  <si>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</si>
  <si>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</si>
  <si>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</si>
  <si>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</si>
  <si>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</si>
  <si>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</si>
  <si>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</si>
  <si>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</si>
  <si>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</si>
  <si>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</si>
  <si>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</si>
  <si>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</si>
  <si>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</si>
  <si>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</si>
  <si>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</si>
  <si>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</si>
  <si>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</si>
  <si>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</si>
  <si>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</si>
  <si>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</si>
  <si>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</si>
  <si>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</si>
  <si>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</si>
  <si>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</si>
  <si>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</si>
  <si>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</si>
  <si>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</si>
  <si>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</si>
  <si>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</si>
  <si>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</si>
  <si>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</si>
  <si>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</si>
  <si>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</si>
  <si>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</si>
  <si>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</si>
  <si>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</si>
  <si>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</si>
  <si>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</si>
  <si>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</si>
  <si>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</si>
  <si>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</si>
  <si>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</si>
  <si>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</si>
  <si>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</si>
  <si>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</si>
  <si>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</si>
  <si>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</si>
  <si>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</si>
  <si>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</si>
  <si>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</si>
  <si>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</si>
  <si>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</si>
  <si>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</si>
  <si>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</si>
  <si>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</si>
  <si>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</si>
  <si>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</si>
  <si>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</si>
  <si>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</si>
  <si>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</si>
  <si>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</si>
  <si>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</si>
  <si>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</si>
  <si>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</si>
  <si>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</si>
  <si>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</si>
  <si>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</si>
  <si>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</si>
  <si>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</si>
  <si>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</si>
  <si>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</si>
  <si>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</si>
  <si>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</si>
  <si>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</si>
  <si>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</si>
  <si>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</si>
  <si>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</si>
  <si>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</si>
  <si>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</si>
  <si>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</si>
  <si>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</si>
  <si>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</si>
  <si>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</si>
  <si>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</si>
  <si>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</si>
  <si>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</si>
  <si>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</si>
  <si>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</si>
  <si>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</si>
  <si>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</si>
  <si>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</si>
  <si>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</si>
  <si>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</si>
  <si>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</si>
  <si>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</si>
  <si>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</si>
  <si>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</si>
  <si>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</si>
  <si>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</si>
  <si>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</si>
  <si>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</si>
  <si>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</si>
  <si>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</si>
  <si>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</si>
  <si>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</si>
  <si>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</si>
  <si>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</si>
  <si>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</si>
  <si>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</si>
  <si>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</si>
  <si>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</si>
  <si>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</si>
  <si>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</si>
  <si>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</si>
  <si>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</si>
  <si>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</si>
  <si>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</si>
  <si>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</si>
  <si>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</si>
  <si>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</si>
  <si>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</si>
  <si>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</si>
  <si>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</si>
  <si>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</si>
  <si>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</si>
  <si>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</si>
  <si>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</si>
  <si>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</si>
  <si>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</si>
  <si>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</si>
  <si>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</si>
  <si>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</si>
  <si>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</si>
  <si>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</si>
  <si>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</si>
  <si>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</si>
  <si>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</si>
  <si>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</si>
  <si>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</si>
  <si>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</si>
  <si>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</si>
  <si>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</si>
  <si>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</si>
  <si>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</si>
  <si>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</si>
  <si>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</si>
  <si>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</si>
  <si>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</si>
  <si>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</si>
  <si>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</si>
  <si>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</si>
  <si>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</si>
  <si>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</si>
  <si>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</si>
  <si>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</si>
  <si>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</si>
  <si>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</si>
  <si>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</si>
  <si>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</si>
  <si>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</si>
  <si>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</si>
  <si>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</si>
  <si>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</si>
  <si>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</si>
  <si>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</si>
  <si>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</si>
  <si>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</si>
  <si>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</si>
  <si>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</si>
  <si>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</si>
  <si>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</si>
  <si>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</si>
  <si>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</si>
  <si>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</si>
  <si>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</si>
  <si>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</si>
  <si>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</si>
  <si>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</si>
  <si>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</si>
  <si>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</si>
  <si>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</si>
  <si>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</si>
  <si>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</si>
  <si>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</si>
  <si>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</si>
  <si>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</si>
  <si>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</si>
  <si>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</si>
  <si>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</si>
  <si>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</si>
  <si>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</si>
  <si>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</si>
  <si>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</si>
  <si>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</si>
  <si>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</si>
  <si>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</si>
  <si>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</si>
  <si>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</si>
  <si>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</si>
  <si>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</si>
  <si>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</si>
  <si>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</si>
  <si>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</si>
  <si>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</si>
  <si>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</si>
  <si>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</si>
  <si>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</si>
  <si>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</si>
  <si>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</si>
  <si>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</si>
  <si>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</si>
  <si>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</si>
  <si>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</si>
  <si>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</si>
  <si>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</si>
  <si>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</si>
  <si>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</si>
  <si>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</si>
  <si>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</si>
  <si>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</si>
  <si>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</si>
  <si>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</si>
  <si>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</si>
  <si>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</si>
  <si>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</si>
  <si>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</si>
  <si>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</si>
  <si>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</si>
  <si>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</si>
  <si>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</si>
  <si>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</si>
  <si>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</si>
  <si>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</si>
  <si>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</si>
  <si>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</si>
  <si>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</si>
  <si>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</si>
  <si>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</si>
  <si>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</si>
  <si>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</si>
  <si>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</si>
  <si>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</si>
  <si>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</si>
  <si>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</si>
  <si>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</si>
  <si>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</si>
  <si>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</si>
  <si>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</si>
  <si>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</si>
  <si>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</si>
  <si>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</si>
  <si>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</si>
  <si>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</si>
  <si>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</si>
  <si>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</si>
  <si>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</si>
  <si>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</si>
  <si>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</si>
  <si>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</si>
  <si>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</si>
  <si>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</si>
  <si>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</si>
  <si>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</si>
  <si>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</si>
  <si>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</si>
  <si>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</si>
  <si>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</si>
  <si>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</si>
  <si>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</si>
  <si>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</si>
  <si>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</si>
  <si>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</si>
  <si>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</si>
  <si>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</si>
  <si>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</si>
  <si>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</si>
  <si>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</si>
  <si>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</si>
  <si>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</si>
  <si>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</si>
  <si>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</si>
  <si>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</si>
  <si>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</si>
  <si>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</si>
  <si>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</si>
  <si>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</si>
  <si>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</si>
  <si>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</si>
  <si>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</si>
  <si>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</si>
  <si>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</si>
  <si>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</si>
  <si>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</si>
  <si>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</si>
  <si>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</si>
  <si>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</si>
  <si>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</si>
  <si>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</si>
  <si>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</si>
  <si>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</si>
  <si>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</si>
  <si>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</si>
  <si>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</si>
  <si>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</si>
  <si>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</si>
  <si>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</si>
  <si>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</si>
  <si>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</si>
  <si>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</si>
  <si>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</si>
  <si>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</si>
  <si>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</si>
  <si>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</si>
  <si>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</si>
  <si>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</si>
  <si>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</si>
  <si>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</si>
  <si>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</si>
  <si>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</si>
  <si>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</si>
  <si>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</si>
  <si>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</si>
  <si>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</si>
  <si>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</si>
  <si>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</si>
  <si>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</si>
  <si>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</si>
  <si>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</si>
  <si>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</si>
  <si>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</si>
  <si>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</si>
  <si>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</si>
  <si>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</si>
  <si>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</si>
  <si>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</si>
  <si>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</si>
  <si>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</si>
  <si>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</si>
  <si>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</si>
  <si>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</si>
  <si>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</si>
  <si>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</si>
  <si>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</si>
  <si>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</si>
  <si>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</si>
  <si>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</si>
  <si>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</si>
  <si>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</si>
  <si>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宮崎県高原町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</si>
  <si>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</si>
  <si>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</si>
  <si>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</si>
  <si>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</si>
  <si>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</si>
  <si>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</si>
  <si>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</si>
  <si>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</si>
  <si>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</si>
  <si>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</si>
  <si>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</si>
  <si>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</si>
  <si>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</si>
  <si>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</si>
  <si>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</si>
  <si>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</si>
  <si>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</si>
  <si>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</si>
  <si>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</si>
  <si>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</si>
  <si>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</si>
  <si>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</si>
  <si>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</si>
  <si>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</si>
  <si>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</si>
  <si>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</si>
  <si>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</si>
  <si>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</si>
  <si>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</si>
  <si>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</si>
  <si>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</si>
  <si>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</si>
  <si>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</si>
  <si>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</si>
  <si>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</si>
  <si>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</si>
  <si>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</si>
  <si>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高原町介護保険事業特別会計（介護サービス勘定）</t>
    <phoneticPr fontId="5"/>
  </si>
  <si>
    <t>高原町後期高齢者医療特別会計</t>
    <phoneticPr fontId="5"/>
  </si>
  <si>
    <t>高原町水道事業会計</t>
    <phoneticPr fontId="5"/>
  </si>
  <si>
    <t>法適用企業</t>
    <phoneticPr fontId="5"/>
  </si>
  <si>
    <t>高原町工業用水道事業会計</t>
    <phoneticPr fontId="5"/>
  </si>
  <si>
    <t>-</t>
    <phoneticPr fontId="5"/>
  </si>
  <si>
    <t>法適用企業</t>
    <phoneticPr fontId="5"/>
  </si>
  <si>
    <t>高原町病院事業会計</t>
    <phoneticPr fontId="5"/>
  </si>
  <si>
    <t>法適用企業</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</si>
  <si>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</si>
  <si>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</si>
  <si>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</si>
  <si>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</si>
  <si>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</si>
  <si>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</si>
  <si>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</si>
  <si>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</si>
  <si>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</si>
  <si>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</si>
  <si>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</si>
  <si>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</si>
  <si>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</si>
  <si>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</si>
  <si>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</si>
  <si>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</si>
  <si>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</si>
  <si>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</si>
  <si>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</si>
  <si>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</si>
  <si>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</si>
  <si>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</si>
  <si>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</si>
  <si>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</si>
  <si>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</si>
  <si>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</si>
  <si>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</si>
  <si>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</si>
  <si>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</si>
  <si>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</si>
  <si>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</si>
  <si>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</si>
  <si>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</si>
  <si>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</si>
  <si>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</si>
  <si>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</si>
  <si>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</si>
  <si>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</si>
  <si>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</si>
  <si>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</si>
  <si>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</si>
  <si>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</si>
  <si>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</si>
  <si>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</si>
  <si>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</si>
  <si>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</si>
  <si>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</si>
  <si>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</si>
  <si>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</si>
  <si>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</si>
  <si>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</si>
  <si>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</si>
  <si>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</si>
  <si>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</si>
  <si>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</si>
  <si>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</si>
  <si>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</si>
  <si>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</si>
  <si>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</si>
  <si>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</si>
  <si>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</si>
  <si>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</si>
  <si>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</si>
  <si>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</si>
  <si>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</si>
  <si>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</si>
  <si>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</si>
  <si>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高原町病院事業会計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</si>
  <si>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</si>
  <si>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</si>
  <si>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高原町農業集落排水事業特別会計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</si>
  <si>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</si>
  <si>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高原町水道事業会計</t>
    <phoneticPr fontId="5"/>
  </si>
  <si>
    <t>(Ｆ)</t>
    <phoneticPr fontId="5"/>
  </si>
  <si>
    <t>高原町工業用水道事業会計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</si>
  <si>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</si>
  <si>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</si>
  <si>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</si>
  <si>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</si>
  <si>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</si>
  <si>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</si>
  <si>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</si>
  <si>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</si>
  <si>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</si>
  <si>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</si>
  <si>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</si>
  <si>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</si>
  <si>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</si>
  <si>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</si>
  <si>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</si>
  <si>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</si>
  <si>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</si>
  <si>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</si>
  <si>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</si>
  <si>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</si>
  <si>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</si>
  <si>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</si>
  <si>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</si>
  <si>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</si>
  <si>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</si>
  <si>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</si>
  <si>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</si>
  <si>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</si>
  <si>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</si>
  <si>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</si>
  <si>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</si>
  <si>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</si>
  <si>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</si>
  <si>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</si>
  <si>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</si>
  <si>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</si>
  <si>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</si>
  <si>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</si>
  <si>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</si>
  <si>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</si>
  <si>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</si>
  <si>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</si>
  <si>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</si>
  <si>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</si>
  <si>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</si>
  <si>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</si>
  <si>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</si>
  <si>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</si>
  <si>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</si>
  <si>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</si>
  <si>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</si>
  <si>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</si>
  <si>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</si>
  <si>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</si>
  <si>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</si>
  <si>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</si>
  <si>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</si>
  <si>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</si>
  <si>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</si>
  <si>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</si>
  <si>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</si>
  <si>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</si>
  <si>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</si>
  <si>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</si>
  <si>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</si>
  <si>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</si>
  <si>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</si>
  <si>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</si>
  <si>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</si>
  <si>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</si>
  <si>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</si>
  <si>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</si>
  <si>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</si>
  <si>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</si>
  <si>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</si>
  <si>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</si>
  <si>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</si>
  <si>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</si>
  <si>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</si>
  <si>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</si>
  <si>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</si>
  <si>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</si>
  <si>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</si>
  <si>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</si>
  <si>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</si>
  <si>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</si>
  <si>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</si>
  <si>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</si>
  <si>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3.18</t>
  </si>
  <si>
    <t>▲ 1.12</t>
  </si>
  <si>
    <t>▲ 8.11</t>
  </si>
  <si>
    <t>▲ 8.76</t>
  </si>
  <si>
    <t>高原町水道事業会計</t>
  </si>
  <si>
    <t>一般会計</t>
  </si>
  <si>
    <t>高原町病院事業会計</t>
  </si>
  <si>
    <t>▲ 0.19</t>
  </si>
  <si>
    <t>高原町介護保険事業特別会計（介護保険事業勘定）</t>
  </si>
  <si>
    <t>高原町国民健康保険特別会計</t>
  </si>
  <si>
    <t>高原町後期高齢者医療特別会計</t>
  </si>
  <si>
    <t>高原町農業集落排水事業特別会計</t>
  </si>
  <si>
    <t>高原町介護保険事業特別会計（介護サービス勘定）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</si>
  <si>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</si>
  <si>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</si>
  <si>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</si>
  <si>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</si>
  <si>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</si>
  <si>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</si>
  <si>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</si>
  <si>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</si>
  <si>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西諸土地改良基金</t>
    <phoneticPr fontId="2"/>
  </si>
  <si>
    <t>社会福祉事業基金</t>
    <phoneticPr fontId="2"/>
  </si>
  <si>
    <t>ふるさと振興基金</t>
    <phoneticPr fontId="2"/>
  </si>
  <si>
    <t>公共施設等整備基金</t>
    <phoneticPr fontId="2"/>
  </si>
  <si>
    <t>企業立地奨励金等交付基金</t>
    <phoneticPr fontId="2"/>
  </si>
  <si>
    <t>西諸広域行政事務j組合</t>
    <rPh sb="0" eb="1">
      <t>ニシ</t>
    </rPh>
    <rPh sb="1" eb="2">
      <t>モロ</t>
    </rPh>
    <rPh sb="2" eb="4">
      <t>コウイキ</t>
    </rPh>
    <rPh sb="4" eb="6">
      <t>ギョウセイ</t>
    </rPh>
    <rPh sb="6" eb="8">
      <t>ジム</t>
    </rPh>
    <rPh sb="9" eb="11">
      <t>クミアイ</t>
    </rPh>
    <phoneticPr fontId="2"/>
  </si>
  <si>
    <t>霧島美化センター事務組合</t>
    <rPh sb="0" eb="2">
      <t>キリシマ</t>
    </rPh>
    <rPh sb="2" eb="4">
      <t>ビカ</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</si>
  <si>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</si>
  <si>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</si>
  <si>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</si>
  <si>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</si>
  <si>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</si>
  <si>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</si>
  <si>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</si>
  <si>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</si>
  <si>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</si>
  <si>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</si>
  <si>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</si>
  <si>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</si>
  <si>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</si>
  <si>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</si>
  <si>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</si>
  <si>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</si>
  <si>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</si>
  <si>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</si>
  <si>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</si>
  <si>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を抑制してきた結果、将来負担比率はマイナスのままである。一方、有形固定資産減価償却率は類似団体内平均値を下回っているものの、上昇傾向にある。昭和40年代に建設された3保育所が90％以上になっており、役場庁舎についても昭和48年度に建設され、80％以上となっていることが挙げられる。
　今後各施設について積極的に議論を重ね、財政状況を見ながら、施設の在り方、運営等について明確な方針を掲げる必要がある。</t>
    <rPh sb="170" eb="172">
      <t>ザイセイ</t>
    </rPh>
    <rPh sb="172" eb="174">
      <t>ジョウキョウ</t>
    </rPh>
    <rPh sb="175" eb="176">
      <t>ミ</t>
    </rPh>
    <phoneticPr fontId="5"/>
  </si>
  <si>
    <t>　実質公債費比率、将来負担比率ともに類似団体と比較して低くなっている。これは毎年の地方債の新規発行を、返還額をおおむね下回るよう設定してきたためである。
　また、実質公債費比率に関しては、今後大口の償還が終了することで、さらに低くなる見込みである。
　一方、学校統廃合による校舎建替えが予想されたり、老朽化した公共施設によっては将来的には建替えを避けられないものもあるなど、多額の支出が想定される。国等の補助金だけでなく、充当できる自主財源を確保し、可能な限り地方債発行額の抑制に努めたい。</t>
    <rPh sb="6" eb="7">
      <t>ヒ</t>
    </rPh>
    <rPh sb="81" eb="83">
      <t>ジッシツ</t>
    </rPh>
    <rPh sb="83" eb="86">
      <t>コウサイヒ</t>
    </rPh>
    <rPh sb="86" eb="88">
      <t>ヒリツ</t>
    </rPh>
    <rPh sb="89" eb="90">
      <t>カン</t>
    </rPh>
    <rPh sb="94" eb="96">
      <t>コンゴ</t>
    </rPh>
    <rPh sb="96" eb="98">
      <t>オオクチ</t>
    </rPh>
    <rPh sb="99" eb="101">
      <t>ショウカン</t>
    </rPh>
    <rPh sb="102" eb="104">
      <t>シュウリョウ</t>
    </rPh>
    <rPh sb="113" eb="114">
      <t>ヒク</t>
    </rPh>
    <rPh sb="117" eb="119">
      <t>ミコ</t>
    </rPh>
    <rPh sb="126" eb="128">
      <t>イッポウ</t>
    </rPh>
    <rPh sb="143" eb="145">
      <t>ヨソウ</t>
    </rPh>
    <rPh sb="155" eb="157">
      <t>コウキョウ</t>
    </rPh>
    <rPh sb="164" eb="167">
      <t>ショウライテキ</t>
    </rPh>
    <rPh sb="169" eb="171">
      <t>タテカ</t>
    </rPh>
    <rPh sb="173" eb="174">
      <t>サ</t>
    </rPh>
    <rPh sb="187" eb="189">
      <t>タガク</t>
    </rPh>
    <rPh sb="190" eb="192">
      <t>シシュツ</t>
    </rPh>
    <rPh sb="193" eb="195">
      <t>ソウテイ</t>
    </rPh>
    <rPh sb="202" eb="204">
      <t>ホジョ</t>
    </rPh>
    <rPh sb="204" eb="205">
      <t>キン</t>
    </rPh>
    <rPh sb="211" eb="213">
      <t>ジュウトウ</t>
    </rPh>
    <rPh sb="216" eb="218">
      <t>ジシュ</t>
    </rPh>
    <rPh sb="218" eb="220">
      <t>ザイゲン</t>
    </rPh>
    <rPh sb="221" eb="223">
      <t>カクホ</t>
    </rPh>
    <rPh sb="225" eb="227">
      <t>カノウ</t>
    </rPh>
    <rPh sb="228" eb="229">
      <t>カギ</t>
    </rPh>
    <rPh sb="230" eb="233">
      <t>チホウサイ</t>
    </rPh>
    <rPh sb="233" eb="236">
      <t>ハッコウガク</t>
    </rPh>
    <rPh sb="237" eb="239">
      <t>ヨクセイ</t>
    </rPh>
    <rPh sb="240" eb="2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</si>
</sst>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78A-438D-96EF-E05F77D3D4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78174</c:v>
                </c:pt>
                <c:pt idx="1">
                  <c:v>107136</c:v>
                </c:pt>
                <c:pt idx="2">
                  <c:v>79691</c:v>
                </c:pt>
                <c:pt idx="3">
                  <c:v>77106</c:v>
                </c:pt>
                <c:pt idx="4">
                  <c:v>220536</c:v>
                </c:pt>
              </c:numCache>
            </c:numRef>
          </c:val>
          <c:smooth val="0"/>
          <c:extLst>
            <c:ext xmlns:c16="http://schemas.microsoft.com/office/drawing/2014/chart" uri="{C3380CC4-5D6E-409C-BE32-E72D297353CC}">
              <c16:uniqueId val="{00000001-078A-438D-96EF-E05F77D3D4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2.36</c:v>
                </c:pt>
                <c:pt idx="1">
                  <c:v>2.92</c:v>
                </c:pt>
                <c:pt idx="2">
                  <c:v>2.98</c:v>
                </c:pt>
                <c:pt idx="3">
                  <c:v>2.38</c:v>
                </c:pt>
                <c:pt idx="4">
                  <c:v>2.7</c:v>
                </c:pt>
              </c:numCache>
            </c:numRef>
          </c:val>
          <c:extLst>
            <c:ext xmlns:c16="http://schemas.microsoft.com/office/drawing/2014/chart" uri="{C3380CC4-5D6E-409C-BE32-E72D297353CC}">
              <c16:uniqueId val="{00000000-81A5-439C-997C-DFB15D8E84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31.34</c:v>
                </c:pt>
                <c:pt idx="1">
                  <c:v>37.29</c:v>
                </c:pt>
                <c:pt idx="2">
                  <c:v>38.33</c:v>
                </c:pt>
                <c:pt idx="3">
                  <c:v>32.76</c:v>
                </c:pt>
                <c:pt idx="4">
                  <c:v>25.19</c:v>
                </c:pt>
              </c:numCache>
            </c:numRef>
          </c:val>
          <c:extLst>
            <c:ext xmlns:c16="http://schemas.microsoft.com/office/drawing/2014/chart" uri="{C3380CC4-5D6E-409C-BE32-E72D297353CC}">
              <c16:uniqueId val="{00000001-81A5-439C-997C-DFB15D8E84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-3.18</c:v>
                </c:pt>
                <c:pt idx="1">
                  <c:v>3.48</c:v>
                </c:pt>
                <c:pt idx="2">
                  <c:v>-1.1200000000000001</c:v>
                </c:pt>
                <c:pt idx="3">
                  <c:v>-8.11</c:v>
                </c:pt>
                <c:pt idx="4">
                  <c:v>-8.76</c:v>
                </c:pt>
              </c:numCache>
            </c:numRef>
          </c:val>
          <c:smooth val="0"/>
          <c:extLst>
            <c:ext xmlns:c16="http://schemas.microsoft.com/office/drawing/2014/chart" uri="{C3380CC4-5D6E-409C-BE32-E72D297353CC}">
              <c16:uniqueId val="{00000002-81A5-439C-997C-DFB15D8E84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0B-40B3-A072-D158694DE8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0B-40B3-A072-D158694DE8C0}"/>
            </c:ext>
          </c:extLst>
        </c:ser>
        <c:ser>
          <c:idx val="2"/>
          <c:order val="2"/>
          <c:tx>
            <c:strRef>
              <c:f>データシート!$A$29</c:f>
              <c:strCache>
                <c:ptCount val="1"/>
                <c:pt idx="0">
                  <c:v>高原町介護保険事業特別会計（介護サービス勘定）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0.05</c:v>
                </c:pt>
              </c:numCache>
            </c:numRef>
          </c:val>
          <c:extLst>
            <c:ext xmlns:c16="http://schemas.microsoft.com/office/drawing/2014/chart" uri="{C3380CC4-5D6E-409C-BE32-E72D297353CC}">
              <c16:uniqueId val="{00000002-BC0B-40B3-A072-D158694DE8C0}"/>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0.06</c:v>
                </c:pt>
                <c:pt idx="6">
                  <c:v>#N/A</c:v>
                </c:pt>
                <c:pt idx="7">
                  <c:v>0.09</c:v>
                </c:pt>
                <c:pt idx="8">
                  <c:v>#N/A</c:v>
                </c:pt>
                <c:pt idx="9">
                  <c:v>0.12</c:v>
                </c:pt>
              </c:numCache>
            </c:numRef>
          </c:val>
          <c:extLst>
            <c:ext xmlns:c16="http://schemas.microsoft.com/office/drawing/2014/chart" uri="{C3380CC4-5D6E-409C-BE32-E72D297353CC}">
              <c16:uniqueId val="{00000003-BC0B-40B3-A072-D158694DE8C0}"/>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0.13</c:v>
                </c:pt>
                <c:pt idx="4">
                  <c:v>#N/A</c:v>
                </c:pt>
                <c:pt idx="5">
                  <c:v>0.17</c:v>
                </c:pt>
                <c:pt idx="6">
                  <c:v>#N/A</c:v>
                </c:pt>
                <c:pt idx="7">
                  <c:v>0.14000000000000001</c:v>
                </c:pt>
                <c:pt idx="8">
                  <c:v>#N/A</c:v>
                </c:pt>
                <c:pt idx="9">
                  <c:v>0.2</c:v>
                </c:pt>
              </c:numCache>
            </c:numRef>
          </c:val>
          <c:extLst>
            <c:ext xmlns:c16="http://schemas.microsoft.com/office/drawing/2014/chart" uri="{C3380CC4-5D6E-409C-BE32-E72D297353CC}">
              <c16:uniqueId val="{00000004-BC0B-40B3-A072-D158694DE8C0}"/>
            </c:ext>
          </c:extLst>
        </c:ser>
        <c:ser>
          <c:idx val="5"/>
          <c:order val="5"/>
          <c:tx>
            <c:strRef>
              <c:f>データシート!$A$32</c:f>
              <c:strCache>
                <c:ptCount val="1"/>
                <c:pt idx="0">
                  <c:v>高原町国民健康保険特別会計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3.6</c:v>
                </c:pt>
                <c:pt idx="2">
                  <c:v>#N/A</c:v>
                </c:pt>
                <c:pt idx="3">
                  <c:v>1.48</c:v>
                </c:pt>
                <c:pt idx="4">
                  <c:v>#N/A</c:v>
                </c:pt>
                <c:pt idx="5">
                  <c:v>2.44</c:v>
                </c:pt>
                <c:pt idx="6">
                  <c:v>#N/A</c:v>
                </c:pt>
                <c:pt idx="7">
                  <c:v>0.65</c:v>
                </c:pt>
                <c:pt idx="8">
                  <c:v>#N/A</c:v>
                </c:pt>
                <c:pt idx="9">
                  <c:v>0.26</c:v>
                </c:pt>
              </c:numCache>
            </c:numRef>
          </c:val>
          <c:extLst>
            <c:ext xmlns:c16="http://schemas.microsoft.com/office/drawing/2014/chart" uri="{C3380CC4-5D6E-409C-BE32-E72D297353CC}">
              <c16:uniqueId val="{00000005-BC0B-40B3-A072-D158694DE8C0}"/>
            </c:ext>
          </c:extLst>
        </c:ser>
        <c:ser>
          <c:idx val="6"/>
          <c:order val="6"/>
          <c:tx>
            <c:strRef>
              <c:f>データシート!$A$33</c:f>
              <c:strCache>
                <c:ptCount val="1"/>
                <c:pt idx="0">
                  <c:v>高原町介護保険事業特別会計（介護保険事業勘定）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1.6</c:v>
                </c:pt>
                <c:pt idx="4">
                  <c:v>#N/A</c:v>
                </c:pt>
                <c:pt idx="5">
                  <c:v>1.52</c:v>
                </c:pt>
                <c:pt idx="6">
                  <c:v>#N/A</c:v>
                </c:pt>
                <c:pt idx="7">
                  <c:v>1.22</c:v>
                </c:pt>
                <c:pt idx="8">
                  <c:v>#N/A</c:v>
                </c:pt>
                <c:pt idx="9">
                  <c:v>1.18</c:v>
                </c:pt>
              </c:numCache>
            </c:numRef>
          </c:val>
          <c:extLst>
            <c:ext xmlns:c16="http://schemas.microsoft.com/office/drawing/2014/chart" uri="{C3380CC4-5D6E-409C-BE32-E72D297353CC}">
              <c16:uniqueId val="{00000006-BC0B-40B3-A072-D158694DE8C0}"/>
            </c:ext>
          </c:extLst>
        </c:ser>
        <c:ser>
          <c:idx val="7"/>
          <c:order val="7"/>
          <c:tx>
            <c:strRef>
              <c:f>データシート!$A$34</c:f>
              <c:strCache>
                <c:ptCount val="1"/>
                <c:pt idx="0">
                  <c:v>高原町病院事業会計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c:v>
                </c:pt>
                <c:pt idx="2">
                  <c:v>#N/A</c:v>
                </c:pt>
                <c:pt idx="3">
                  <c:v>1.4</c:v>
                </c:pt>
                <c:pt idx="4">
                  <c:v>0.19</c:v>
                </c:pt>
                <c:pt idx="5">
                  <c:v>#N/A</c:v>
                </c:pt>
                <c:pt idx="6">
                  <c:v>#N/A</c:v>
                </c:pt>
                <c:pt idx="7">
                  <c:v>0.34</c:v>
                </c:pt>
                <c:pt idx="8">
                  <c:v>#N/A</c:v>
                </c:pt>
                <c:pt idx="9">
                  <c:v>1.45</c:v>
                </c:pt>
              </c:numCache>
            </c:numRef>
          </c:val>
          <c:extLst>
            <c:ext xmlns:c16="http://schemas.microsoft.com/office/drawing/2014/chart" uri="{C3380CC4-5D6E-409C-BE32-E72D297353CC}">
              <c16:uniqueId val="{00000007-BC0B-40B3-A072-D158694DE8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2.36</c:v>
                </c:pt>
                <c:pt idx="2">
                  <c:v>#N/A</c:v>
                </c:pt>
                <c:pt idx="3">
                  <c:v>2.92</c:v>
                </c:pt>
                <c:pt idx="4">
                  <c:v>#N/A</c:v>
                </c:pt>
                <c:pt idx="5">
                  <c:v>2.97</c:v>
                </c:pt>
                <c:pt idx="6">
                  <c:v>#N/A</c:v>
                </c:pt>
                <c:pt idx="7">
                  <c:v>2.37</c:v>
                </c:pt>
                <c:pt idx="8">
                  <c:v>#N/A</c:v>
                </c:pt>
                <c:pt idx="9">
                  <c:v>2.69</c:v>
                </c:pt>
              </c:numCache>
            </c:numRef>
          </c:val>
          <c:extLst>
            <c:ext xmlns:c16="http://schemas.microsoft.com/office/drawing/2014/chart" uri="{C3380CC4-5D6E-409C-BE32-E72D297353CC}">
              <c16:uniqueId val="{00000008-BC0B-40B3-A072-D158694DE8C0}"/>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5.22</c:v>
                </c:pt>
                <c:pt idx="2">
                  <c:v>#N/A</c:v>
                </c:pt>
                <c:pt idx="3">
                  <c:v>5.62</c:v>
                </c:pt>
                <c:pt idx="4">
                  <c:v>#N/A</c:v>
                </c:pt>
                <c:pt idx="5">
                  <c:v>5.95</c:v>
                </c:pt>
                <c:pt idx="6">
                  <c:v>#N/A</c:v>
                </c:pt>
                <c:pt idx="7">
                  <c:v>6.87</c:v>
                </c:pt>
                <c:pt idx="8">
                  <c:v>#N/A</c:v>
                </c:pt>
                <c:pt idx="9">
                  <c:v>7.03</c:v>
                </c:pt>
              </c:numCache>
            </c:numRef>
          </c:val>
          <c:extLst>
            <c:ext xmlns:c16="http://schemas.microsoft.com/office/drawing/2014/chart" uri="{C3380CC4-5D6E-409C-BE32-E72D297353CC}">
              <c16:uniqueId val="{00000009-BC0B-40B3-A072-D158694DE8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598</c:v>
                </c:pt>
                <c:pt idx="5">
                  <c:v>490</c:v>
                </c:pt>
                <c:pt idx="8">
                  <c:v>468</c:v>
                </c:pt>
                <c:pt idx="11">
                  <c:v>452</c:v>
                </c:pt>
                <c:pt idx="14">
                  <c:v>408</c:v>
                </c:pt>
              </c:numCache>
            </c:numRef>
          </c:val>
          <c:extLst>
            <c:ext xmlns:c16="http://schemas.microsoft.com/office/drawing/2014/chart" uri="{C3380CC4-5D6E-409C-BE32-E72D297353CC}">
              <c16:uniqueId val="{00000000-6F46-4E58-B3E5-CBC20618CD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46-4E58-B3E5-CBC20618CD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46-4E58-B3E5-CBC20618CD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37</c:v>
                </c:pt>
                <c:pt idx="6">
                  <c:v>11</c:v>
                </c:pt>
                <c:pt idx="9">
                  <c:v>11</c:v>
                </c:pt>
                <c:pt idx="12">
                  <c:v>11</c:v>
                </c:pt>
              </c:numCache>
            </c:numRef>
          </c:val>
          <c:extLst>
            <c:ext xmlns:c16="http://schemas.microsoft.com/office/drawing/2014/chart" uri="{C3380CC4-5D6E-409C-BE32-E72D297353CC}">
              <c16:uniqueId val="{00000003-6F46-4E58-B3E5-CBC20618CD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67</c:v>
                </c:pt>
                <c:pt idx="6">
                  <c:v>64</c:v>
                </c:pt>
                <c:pt idx="9">
                  <c:v>68</c:v>
                </c:pt>
                <c:pt idx="12">
                  <c:v>70</c:v>
                </c:pt>
              </c:numCache>
            </c:numRef>
          </c:val>
          <c:extLst>
            <c:ext xmlns:c16="http://schemas.microsoft.com/office/drawing/2014/chart" uri="{C3380CC4-5D6E-409C-BE32-E72D297353CC}">
              <c16:uniqueId val="{00000004-6F46-4E58-B3E5-CBC20618CD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46-4E58-B3E5-CBC20618CD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46-4E58-B3E5-CBC20618CD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715</c:v>
                </c:pt>
                <c:pt idx="3">
                  <c:v>627</c:v>
                </c:pt>
                <c:pt idx="6">
                  <c:v>628</c:v>
                </c:pt>
                <c:pt idx="9">
                  <c:v>596</c:v>
                </c:pt>
                <c:pt idx="12">
                  <c:v>568</c:v>
                </c:pt>
              </c:numCache>
            </c:numRef>
          </c:val>
          <c:extLst>
            <c:ext xmlns:c16="http://schemas.microsoft.com/office/drawing/2014/chart" uri="{C3380CC4-5D6E-409C-BE32-E72D297353CC}">
              <c16:uniqueId val="{00000007-6F46-4E58-B3E5-CBC20618CD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236</c:v>
                </c:pt>
                <c:pt idx="2">
                  <c:v>#N/A</c:v>
                </c:pt>
                <c:pt idx="3">
                  <c:v>#N/A</c:v>
                </c:pt>
                <c:pt idx="4">
                  <c:v>241</c:v>
                </c:pt>
                <c:pt idx="5">
                  <c:v>#N/A</c:v>
                </c:pt>
                <c:pt idx="6">
                  <c:v>#N/A</c:v>
                </c:pt>
                <c:pt idx="7">
                  <c:v>235</c:v>
                </c:pt>
                <c:pt idx="8">
                  <c:v>#N/A</c:v>
                </c:pt>
                <c:pt idx="9">
                  <c:v>#N/A</c:v>
                </c:pt>
                <c:pt idx="10">
                  <c:v>223</c:v>
                </c:pt>
                <c:pt idx="11">
                  <c:v>#N/A</c:v>
                </c:pt>
                <c:pt idx="12">
                  <c:v>#N/A</c:v>
                </c:pt>
                <c:pt idx="13">
                  <c:v>241</c:v>
                </c:pt>
                <c:pt idx="14">
                  <c:v>#N/A</c:v>
                </c:pt>
              </c:numCache>
            </c:numRef>
          </c:val>
          <c:smooth val="0"/>
          <c:extLst>
            <c:ext xmlns:c16="http://schemas.microsoft.com/office/drawing/2014/chart" uri="{C3380CC4-5D6E-409C-BE32-E72D297353CC}">
              <c16:uniqueId val="{00000008-6F46-4E58-B3E5-CBC20618CD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4105</c:v>
                </c:pt>
                <c:pt idx="5">
                  <c:v>4225</c:v>
                </c:pt>
                <c:pt idx="8">
                  <c:v>4192</c:v>
                </c:pt>
                <c:pt idx="11">
                  <c:v>4032</c:v>
                </c:pt>
                <c:pt idx="14">
                  <c:v>4112</c:v>
                </c:pt>
              </c:numCache>
            </c:numRef>
          </c:val>
          <c:extLst>
            <c:ext xmlns:c16="http://schemas.microsoft.com/office/drawing/2014/chart" uri="{C3380CC4-5D6E-409C-BE32-E72D297353CC}">
              <c16:uniqueId val="{00000000-80D5-4CFC-9513-ACBC97C0DA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344</c:v>
                </c:pt>
                <c:pt idx="5">
                  <c:v>304</c:v>
                </c:pt>
                <c:pt idx="8">
                  <c:v>271</c:v>
                </c:pt>
                <c:pt idx="11">
                  <c:v>239</c:v>
                </c:pt>
                <c:pt idx="14">
                  <c:v>212</c:v>
                </c:pt>
              </c:numCache>
            </c:numRef>
          </c:val>
          <c:extLst>
            <c:ext xmlns:c16="http://schemas.microsoft.com/office/drawing/2014/chart" uri="{C3380CC4-5D6E-409C-BE32-E72D297353CC}">
              <c16:uniqueId val="{00000001-80D5-4CFC-9513-ACBC97C0DA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2580</c:v>
                </c:pt>
                <c:pt idx="5">
                  <c:v>2850</c:v>
                </c:pt>
                <c:pt idx="8">
                  <c:v>2883</c:v>
                </c:pt>
                <c:pt idx="11">
                  <c:v>2941</c:v>
                </c:pt>
                <c:pt idx="14">
                  <c:v>2817</c:v>
                </c:pt>
              </c:numCache>
            </c:numRef>
          </c:val>
          <c:extLst>
            <c:ext xmlns:c16="http://schemas.microsoft.com/office/drawing/2014/chart" uri="{C3380CC4-5D6E-409C-BE32-E72D297353CC}">
              <c16:uniqueId val="{00000002-80D5-4CFC-9513-ACBC97C0DA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5-4CFC-9513-ACBC97C0DA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5-4CFC-9513-ACBC97C0DA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D5-4CFC-9513-ACBC97C0DA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437</c:v>
                </c:pt>
                <c:pt idx="3">
                  <c:v>399</c:v>
                </c:pt>
                <c:pt idx="6">
                  <c:v>391</c:v>
                </c:pt>
                <c:pt idx="9">
                  <c:v>260</c:v>
                </c:pt>
                <c:pt idx="12">
                  <c:v>230</c:v>
                </c:pt>
              </c:numCache>
            </c:numRef>
          </c:val>
          <c:extLst>
            <c:ext xmlns:c16="http://schemas.microsoft.com/office/drawing/2014/chart" uri="{C3380CC4-5D6E-409C-BE32-E72D297353CC}">
              <c16:uniqueId val="{00000006-80D5-4CFC-9513-ACBC97C0DA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101</c:v>
                </c:pt>
                <c:pt idx="3">
                  <c:v>65</c:v>
                </c:pt>
                <c:pt idx="6">
                  <c:v>54</c:v>
                </c:pt>
                <c:pt idx="9">
                  <c:v>44</c:v>
                </c:pt>
                <c:pt idx="12">
                  <c:v>33</c:v>
                </c:pt>
              </c:numCache>
            </c:numRef>
          </c:val>
          <c:extLst>
            <c:ext xmlns:c16="http://schemas.microsoft.com/office/drawing/2014/chart" uri="{C3380CC4-5D6E-409C-BE32-E72D297353CC}">
              <c16:uniqueId val="{00000007-80D5-4CFC-9513-ACBC97C0DA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738</c:v>
                </c:pt>
                <c:pt idx="3">
                  <c:v>707</c:v>
                </c:pt>
                <c:pt idx="6">
                  <c:v>715</c:v>
                </c:pt>
                <c:pt idx="9">
                  <c:v>694</c:v>
                </c:pt>
                <c:pt idx="12">
                  <c:v>681</c:v>
                </c:pt>
              </c:numCache>
            </c:numRef>
          </c:val>
          <c:extLst>
            <c:ext xmlns:c16="http://schemas.microsoft.com/office/drawing/2014/chart" uri="{C3380CC4-5D6E-409C-BE32-E72D297353CC}">
              <c16:uniqueId val="{00000008-80D5-4CFC-9513-ACBC97C0DA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D5-4CFC-9513-ACBC97C0DA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5321</c:v>
                </c:pt>
                <c:pt idx="3">
                  <c:v>5428</c:v>
                </c:pt>
                <c:pt idx="6">
                  <c:v>5338</c:v>
                </c:pt>
                <c:pt idx="9">
                  <c:v>5341</c:v>
                </c:pt>
                <c:pt idx="12">
                  <c:v>5330</c:v>
                </c:pt>
              </c:numCache>
            </c:numRef>
          </c:val>
          <c:extLst>
            <c:ext xmlns:c16="http://schemas.microsoft.com/office/drawing/2014/chart" uri="{C3380CC4-5D6E-409C-BE32-E72D297353CC}">
              <c16:uniqueId val="{0000000A-80D5-4CFC-9513-ACBC97C0DA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D5-4CFC-9513-ACBC97C0DA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1269</c:v>
                </c:pt>
                <c:pt idx="1">
                  <c:v>1074</c:v>
                </c:pt>
                <c:pt idx="2">
                  <c:v>826</c:v>
                </c:pt>
              </c:numCache>
            </c:numRef>
          </c:val>
          <c:extLst>
            <c:ext xmlns:c16="http://schemas.microsoft.com/office/drawing/2014/chart" uri="{C3380CC4-5D6E-409C-BE32-E72D297353CC}">
              <c16:uniqueId val="{00000000-77EE-4CE9-9A36-DC99B33892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77EE-4CE9-9A36-DC99B33892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1136</c:v>
                </c:pt>
                <c:pt idx="1">
                  <c:v>1027</c:v>
                </c:pt>
                <c:pt idx="2">
                  <c:v>1085</c:v>
                </c:pt>
              </c:numCache>
            </c:numRef>
          </c:val>
          <c:extLst>
            <c:ext xmlns:c16="http://schemas.microsoft.com/office/drawing/2014/chart" uri="{C3380CC4-5D6E-409C-BE32-E72D297353CC}">
              <c16:uniqueId val="{00000002-77EE-4CE9-9A36-DC99B33892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{C7FE1CF5-4E91-4417-A064-A6007B3B6862}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B3-42B3-AE99-F2C5DAFCCA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{1088B4A8-2E5E-4457-B67B-2F65E7EB317A}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B3-42B3-AE99-F2C5DAFCCA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{C2DB2106-EDE8-477E-8B7D-01E59A3FD0EA}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B3-42B3-AE99-F2C5DAFCCA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{0A1FE403-D0F2-45C8-A61D-36C77A4146F2}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B3-42B3-AE99-F2C5DAFCCA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{BD5A4A2B-4641-4FA4-A271-72B6AEB5DEB3}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B3-42B3-AE99-F2C5DAFCCA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{19DD4A17-CC31-46D2-8C27-E9E3EE7B446F}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B3-42B3-AE99-F2C5DAFCCA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{D2FC9CEB-873A-408B-AEF3-C372D62AF0A3}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B3-42B3-AE99-F2C5DAFCCA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{9D0F3C9F-356D-49FD-B578-396AC08DF9E3}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B3-42B3-AE99-F2C5DAFCCA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{6EF45E76-4424-4CA6-A280-9586512F35C7}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B3-42B3-AE99-F2C5DAFCCA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48.5</c:v>
                </c:pt>
                <c:pt idx="16">
                  <c:v>49.6</c:v>
                </c:pt>
                <c:pt idx="24">
                  <c:v>51.4</c:v>
                </c:pt>
                <c:pt idx="32">
                  <c:v>52.7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B3-42B3-AE99-F2C5DAFCCA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{CB46C8F7-01DB-49D2-834F-34455C844B26}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B3-42B3-AE99-F2C5DAFCCA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{37FD8A1F-5900-4650-9E2E-0C21316CE563}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B3-42B3-AE99-F2C5DAFCCA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{D52378B9-7678-4A03-B143-4CCF0111F1AE}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B3-42B3-AE99-F2C5DAFCCA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{885B6A8F-4A93-404B-ADDF-ECA7DDDB6470}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B3-42B3-AE99-F2C5DAFCCA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{0F08255D-61FF-4C59-8466-66B52C289E68}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B3-42B3-AE99-F2C5DAFCCA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{A3831879-070F-4803-ADBE-59C6A54A6057}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B3-42B3-AE99-F2C5DAFCCA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{E5AF250F-096A-4EB8-9AB5-0233A85B0DA0}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B3-42B3-AE99-F2C5DAFCCA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{315B7404-84AD-4CCD-9035-F53CD5C03A79}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B3-42B3-AE99-F2C5DAFCCA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{70EC05C9-60F7-4A77-9534-CD5B8CB3F149}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B3-42B3-AE99-F2C5DAFCCA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6B3-42B3-AE99-F2C5DAFCCAE6}"/>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{909709CF-8B24-4090-8335-F730F6DE1D8D}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667-4D8F-B5C6-906CF0F49C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{6F7FED09-2F10-4B3E-BFC8-F09677E1DE82}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67-4D8F-B5C6-906CF0F49C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{0A7102AD-B44A-43E1-9362-3B1800FAAC76}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67-4D8F-B5C6-906CF0F49C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{C0AEDD89-093A-4F8B-A7D6-F9B9A6F83378}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67-4D8F-B5C6-906CF0F49C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{7056F268-50BC-40F2-8FA9-F9BDC13D0C92}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67-4D8F-B5C6-906CF0F49CA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{A55DC11F-C3D4-42DD-AAEA-6F0170770FF7}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667-4D8F-B5C6-906CF0F49CA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{EB8354F5-8E43-454E-B3B1-54324840A881}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667-4D8F-B5C6-906CF0F49CA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{28C2CC9B-D320-4BB3-BDEA-89C8D17237EF}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667-4D8F-B5C6-906CF0F49CA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{F7BE5CB3-2C52-4FB9-AAEF-08069764B376}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667-4D8F-B5C6-906CF0F49C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8.1999999999999993</c:v>
                </c:pt>
                <c:pt idx="16">
                  <c:v>8.1</c:v>
                </c:pt>
                <c:pt idx="24">
                  <c:v>8.1</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667-4D8F-B5C6-906CF0F49C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{7DC3769A-7D4D-4BCC-841E-42A5145BDDF4}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667-4D8F-B5C6-906CF0F49C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{347D7CE0-2B60-4375-A5D8-88F225B6D2DC}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67-4D8F-B5C6-906CF0F49C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{A778973C-001D-48FF-B5A4-3796ECD7C09D}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67-4D8F-B5C6-906CF0F49C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{F1A29F7A-6C8F-49F3-8BA2-EFF357C4F3B7}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67-4D8F-B5C6-906CF0F49C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{E63EAB31-DA36-45C3-9EDA-F12D9B1CA0F4}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67-4D8F-B5C6-906CF0F49CAD}"/>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{DEDF68F3-B34E-4CE3-8C37-F45DF26F4733}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667-4D8F-B5C6-906CF0F49CAD}"/>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{AF0C570C-290A-4DC4-A723-025D91B6B743}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667-4D8F-B5C6-906CF0F49CAD}"/>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{E97CD364-0006-4B29-897E-B9B7E2EDB4B2}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667-4D8F-B5C6-906CF0F49CAD}"/>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{614A28A7-14BB-4165-8C92-5A8EE07534D9}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667-4D8F-B5C6-906CF0F49C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67-4D8F-B5C6-906CF0F49CAD}"/>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などの町負担分は、元利償還金の額が償還のピークを過ぎたことにより減少傾向が続いている。これに対し、町が実質的に負担しない特定財源等においては、災害復旧費等に係る基準財政需要額が公債費の減少に伴い減少した。</a:t>
          </a:r>
          <a:endParaRPr lang="ja-JP" altLang="ja-JP" sz="1400">
            <a:effectLst/>
          </a:endParaRPr>
        </a:p>
        <a:p>
          <a:r>
            <a:rPr kumimoji="1" lang="ja-JP" altLang="ja-JP" sz="1100">
              <a:solidFill>
                <a:schemeClr val="dk1"/>
              </a:solidFill>
              <a:effectLst/>
              <a:latin typeface="+mn-lt"/>
              <a:ea typeface="+mn-ea"/>
              <a:cs typeface="+mn-cs"/>
            </a:rPr>
            <a:t>　このため、実質公債比費率の分子は、地方債などの町負担分が減少したものの、町が実質的に負担しない特定財源等も</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減少したことから前年比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地方債の現在高は</a:t>
          </a:r>
          <a:r>
            <a:rPr kumimoji="1" lang="ja-JP" altLang="en-US" sz="1100">
              <a:solidFill>
                <a:schemeClr val="dk1"/>
              </a:solidFill>
              <a:effectLst/>
              <a:latin typeface="+mn-lt"/>
              <a:ea typeface="+mn-ea"/>
              <a:cs typeface="+mn-cs"/>
            </a:rPr>
            <a:t>大きい変動はないが</a:t>
          </a:r>
          <a:r>
            <a:rPr kumimoji="1" lang="ja-JP" altLang="ja-JP" sz="1100">
              <a:solidFill>
                <a:schemeClr val="dk1"/>
              </a:solidFill>
              <a:effectLst/>
              <a:latin typeface="+mn-lt"/>
              <a:ea typeface="+mn-ea"/>
              <a:cs typeface="+mn-cs"/>
            </a:rPr>
            <a:t>、若年の職員の比率が増加したことによる退職手当負担見込額の減少や公営企業等繰入見込額が減少したことにより加算項目が</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百万円減少した。また、充当可能特定歳入</a:t>
          </a:r>
          <a:r>
            <a:rPr kumimoji="1" lang="ja-JP" altLang="en-US" sz="1100">
              <a:solidFill>
                <a:schemeClr val="dk1"/>
              </a:solidFill>
              <a:effectLst/>
              <a:latin typeface="+mn-lt"/>
              <a:ea typeface="+mn-ea"/>
              <a:cs typeface="+mn-cs"/>
            </a:rPr>
            <a:t>及び充当可能基金が</a:t>
          </a:r>
          <a:r>
            <a:rPr kumimoji="1" lang="ja-JP" altLang="ja-JP" sz="1100">
              <a:solidFill>
                <a:schemeClr val="dk1"/>
              </a:solidFill>
              <a:effectLst/>
              <a:latin typeface="+mn-lt"/>
              <a:ea typeface="+mn-ea"/>
              <a:cs typeface="+mn-cs"/>
            </a:rPr>
            <a:t>減少したため、減算項目も</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百万円の減少となったところである。結果、前年度より</a:t>
          </a:r>
          <a:r>
            <a:rPr kumimoji="1" lang="ja-JP" altLang="en-US" sz="1100">
              <a:solidFill>
                <a:schemeClr val="dk1"/>
              </a:solidFill>
              <a:effectLst/>
              <a:latin typeface="+mn-lt"/>
              <a:ea typeface="+mn-ea"/>
              <a:cs typeface="+mn-cs"/>
            </a:rPr>
            <a:t>将来負担比率の</a:t>
          </a:r>
          <a:r>
            <a:rPr kumimoji="1" lang="ja-JP" altLang="ja-JP" sz="1100">
              <a:solidFill>
                <a:schemeClr val="dk1"/>
              </a:solidFill>
              <a:effectLst/>
              <a:latin typeface="+mn-lt"/>
              <a:ea typeface="+mn-ea"/>
              <a:cs typeface="+mn-cs"/>
            </a:rPr>
            <a:t>分子が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したところである。</a:t>
          </a:r>
          <a:endParaRPr lang="ja-JP" altLang="ja-JP" sz="1400">
            <a:effectLst/>
          </a:endParaRPr>
        </a:p>
        <a:p>
          <a:r>
            <a:rPr kumimoji="1" lang="ja-JP" altLang="ja-JP" sz="1100">
              <a:solidFill>
                <a:schemeClr val="dk1"/>
              </a:solidFill>
              <a:effectLst/>
              <a:latin typeface="+mn-lt"/>
              <a:ea typeface="+mn-ea"/>
              <a:cs typeface="+mn-cs"/>
            </a:rPr>
            <a:t>　しかしながら、今後、老朽化した公共施設の改修が本格化することが見込まれ、それに伴う地方債の発行が増えることが予想される。このため、これまで以上に公債費の適正化に取り組んでいく必要がある。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病院事業会計への</a:t>
          </a:r>
          <a:r>
            <a:rPr kumimoji="1" lang="ja-JP" altLang="en-US" sz="1100">
              <a:solidFill>
                <a:schemeClr val="dk1"/>
              </a:solidFill>
              <a:effectLst/>
              <a:latin typeface="+mn-lt"/>
              <a:ea typeface="+mn-ea"/>
              <a:cs typeface="+mn-cs"/>
            </a:rPr>
            <a:t>基準外補助金（</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百万円）が主な要因であり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248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円の減少となった。</a:t>
          </a:r>
          <a:endParaRPr lang="ja-JP" altLang="ja-JP" sz="1400">
            <a:effectLst/>
          </a:endParaRPr>
        </a:p>
        <a:p>
          <a:r>
            <a:rPr kumimoji="1" lang="ja-JP" altLang="ja-JP" sz="1100">
              <a:solidFill>
                <a:schemeClr val="dk1"/>
              </a:solidFill>
              <a:effectLst/>
              <a:latin typeface="+mn-lt"/>
              <a:ea typeface="+mn-ea"/>
              <a:cs typeface="+mn-cs"/>
            </a:rPr>
            <a:t>・特定目的基金については、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している。増減の大きいものとして、</a:t>
          </a:r>
          <a:r>
            <a:rPr kumimoji="1" lang="ja-JP" altLang="en-US" sz="1100">
              <a:solidFill>
                <a:schemeClr val="dk1"/>
              </a:solidFill>
              <a:effectLst/>
              <a:latin typeface="+mn-lt"/>
              <a:ea typeface="+mn-ea"/>
              <a:cs typeface="+mn-cs"/>
            </a:rPr>
            <a:t>ふるさと振興基金（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）、分収林の売払いによる公共施設等整備基金（</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百万円）が増加している。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・財政調整基金の減少については、病院事業会計の経営悪化が寄与している面もあり、経営改善する必要があり、また、単独補助金等も見直しを行い、減少傾向に歯止めをかけたい。</a:t>
          </a:r>
          <a:endParaRPr lang="ja-JP" altLang="ja-JP" sz="1400">
            <a:effectLst/>
          </a:endParaRPr>
        </a:p>
        <a:p>
          <a:r>
            <a:rPr kumimoji="1" lang="ja-JP" altLang="ja-JP" sz="1100">
              <a:solidFill>
                <a:schemeClr val="dk1"/>
              </a:solidFill>
              <a:effectLst/>
              <a:latin typeface="+mn-lt"/>
              <a:ea typeface="+mn-ea"/>
              <a:cs typeface="+mn-cs"/>
            </a:rPr>
            <a:t>・特定目的基金については、西諸土地改良基金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積立目的の国営土地改良事業負担金支出のため、全額取崩すこととしている。また企業立地奨励金等交付基金についても、本町のフリーウェイ工業団地への企業立地が進み、立地企業への補助金として基金を取崩しているため減少傾向が続いている。一方町有林等の財産売却があった場合は、公共施設等整備基金に積立てることとしており、少しでも基金の残高を増やし、健全財政に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・西諸土地改良基金：国営土地改良事業の負担金の支払</a:t>
          </a:r>
          <a:endParaRPr lang="ja-JP" altLang="ja-JP" sz="1400">
            <a:effectLst/>
          </a:endParaRPr>
        </a:p>
        <a:p>
          <a:r>
            <a:rPr kumimoji="1" lang="ja-JP" altLang="ja-JP" sz="1100">
              <a:solidFill>
                <a:schemeClr val="dk1"/>
              </a:solidFill>
              <a:effectLst/>
              <a:latin typeface="+mn-lt"/>
              <a:ea typeface="+mn-ea"/>
              <a:cs typeface="+mn-cs"/>
            </a:rPr>
            <a:t>・社会福祉事業基金：社会福祉事業の振興</a:t>
          </a:r>
          <a:endParaRPr lang="ja-JP" altLang="ja-JP" sz="1400">
            <a:effectLst/>
          </a:endParaRPr>
        </a:p>
        <a:p>
          <a:r>
            <a:rPr kumimoji="1" lang="ja-JP" altLang="ja-JP" sz="1100">
              <a:solidFill>
                <a:schemeClr val="dk1"/>
              </a:solidFill>
              <a:effectLst/>
              <a:latin typeface="+mn-lt"/>
              <a:ea typeface="+mn-ea"/>
              <a:cs typeface="+mn-cs"/>
            </a:rPr>
            <a:t>・ふるさと振興基金：本町の特性を生かし、個性的で魅力的な地域づくりの推進</a:t>
          </a:r>
          <a:endParaRPr lang="ja-JP" altLang="ja-JP" sz="1400">
            <a:effectLst/>
          </a:endParaRPr>
        </a:p>
        <a:p>
          <a:r>
            <a:rPr kumimoji="1" lang="ja-JP" altLang="ja-JP" sz="1100">
              <a:solidFill>
                <a:schemeClr val="dk1"/>
              </a:solidFill>
              <a:effectLst/>
              <a:latin typeface="+mn-lt"/>
              <a:ea typeface="+mn-ea"/>
              <a:cs typeface="+mn-cs"/>
            </a:rPr>
            <a:t>・公共施設等整備基金：公用又は公共の用に供する施設の整備</a:t>
          </a:r>
          <a:endParaRPr lang="ja-JP" altLang="ja-JP" sz="1400">
            <a:effectLst/>
          </a:endParaRPr>
        </a:p>
        <a:p>
          <a:r>
            <a:rPr kumimoji="1" lang="ja-JP" altLang="ja-JP" sz="1100">
              <a:solidFill>
                <a:schemeClr val="dk1"/>
              </a:solidFill>
              <a:effectLst/>
              <a:latin typeface="+mn-lt"/>
              <a:ea typeface="+mn-ea"/>
              <a:cs typeface="+mn-cs"/>
            </a:rPr>
            <a:t>・企業立地奨励金等交付基金：企業の立地に伴う奨励金等の交付</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ふるさと納税寄付金</a:t>
          </a:r>
          <a:r>
            <a:rPr kumimoji="1" lang="ja-JP" altLang="en-US" sz="1100">
              <a:solidFill>
                <a:schemeClr val="dk1"/>
              </a:solidFill>
              <a:effectLst/>
              <a:latin typeface="+mn-lt"/>
              <a:ea typeface="+mn-ea"/>
              <a:cs typeface="+mn-cs"/>
            </a:rPr>
            <a:t>が好調であり、取崩額より積立額の方が多くなり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分収造林売却による収入を積み立てたことから</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・企業立地奨励金等交付基金：立地企業の振興</a:t>
          </a:r>
          <a:r>
            <a:rPr kumimoji="1" lang="ja-JP" altLang="en-US" sz="1100">
              <a:solidFill>
                <a:schemeClr val="dk1"/>
              </a:solidFill>
              <a:effectLst/>
              <a:latin typeface="+mn-lt"/>
              <a:ea typeface="+mn-ea"/>
              <a:cs typeface="+mn-cs"/>
            </a:rPr>
            <a:t>として誘致企業に対する支出</a:t>
          </a:r>
          <a:r>
            <a:rPr kumimoji="1" lang="ja-JP" altLang="ja-JP" sz="1100">
              <a:solidFill>
                <a:schemeClr val="dk1"/>
              </a:solidFill>
              <a:effectLst/>
              <a:latin typeface="+mn-lt"/>
              <a:ea typeface="+mn-ea"/>
              <a:cs typeface="+mn-cs"/>
            </a:rPr>
            <a:t>のため、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・西諸土地改良基金：令和２年度に国営土地改良事業の負担金の支払いが終了するため、基金が</a:t>
          </a:r>
          <a:r>
            <a:rPr kumimoji="1" lang="ja-JP" altLang="en-US" sz="1100">
              <a:solidFill>
                <a:schemeClr val="dk1"/>
              </a:solidFill>
              <a:effectLst/>
              <a:latin typeface="+mn-lt"/>
              <a:ea typeface="+mn-ea"/>
              <a:cs typeface="+mn-cs"/>
            </a:rPr>
            <a:t>大幅に減少となる。</a:t>
          </a:r>
          <a:endParaRPr lang="ja-JP" altLang="ja-JP" sz="1400">
            <a:effectLst/>
          </a:endParaRPr>
        </a:p>
        <a:p>
          <a:r>
            <a:rPr kumimoji="1" lang="ja-JP" altLang="ja-JP" sz="1100">
              <a:solidFill>
                <a:schemeClr val="dk1"/>
              </a:solidFill>
              <a:effectLst/>
              <a:latin typeface="+mn-lt"/>
              <a:ea typeface="+mn-ea"/>
              <a:cs typeface="+mn-cs"/>
            </a:rPr>
            <a:t>・ふるさと振興基金：ふるさと納税寄付金の範囲内で事業実施することとしているが、制度の先行きが不透明であり、今後の見込みが立ちづらくなっている。</a:t>
          </a:r>
          <a:endParaRPr lang="ja-JP" altLang="ja-JP" sz="1400">
            <a:effectLst/>
          </a:endParaRPr>
        </a:p>
        <a:p>
          <a:r>
            <a:rPr kumimoji="1" lang="ja-JP" altLang="ja-JP" sz="1100">
              <a:solidFill>
                <a:schemeClr val="dk1"/>
              </a:solidFill>
              <a:effectLst/>
              <a:latin typeface="+mn-lt"/>
              <a:ea typeface="+mn-ea"/>
              <a:cs typeface="+mn-cs"/>
            </a:rPr>
            <a:t>・公共施設等整備基金：老朽化した施設を多数抱える本町において、今後施設整備が増加することが予想されることから、適宜積立てを行い、安定的な財政運営に資するようにしたい。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や国民健康保険特別会計</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への繰出金の増加等により、財政調整基金に頼った予算となっており、基金残高が減少している。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・病院事業会計の経営の悪化や扶助費、単独補助金の増加が基金残高の減少を招いている。数年は病院経営が厳しい見通し</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経営改善に努めていくとともに、財政調整基金の残高により、払い出しの上限を設けることとし、また、</a:t>
          </a:r>
          <a:r>
            <a:rPr kumimoji="1" lang="ja-JP" altLang="ja-JP" sz="1100">
              <a:solidFill>
                <a:schemeClr val="dk1"/>
              </a:solidFill>
              <a:effectLst/>
              <a:latin typeface="+mn-lt"/>
              <a:ea typeface="+mn-ea"/>
              <a:cs typeface="+mn-cs"/>
            </a:rPr>
            <a:t>単独補助金等について見直しを行い、健全財政と基金残高の維持を図りたい。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・満期一括償還の地方債がなく、</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年以上も積立ても取崩しも行って</a:t>
          </a:r>
          <a:r>
            <a:rPr kumimoji="1" lang="ja-JP" altLang="en-US" sz="1100">
              <a:solidFill>
                <a:schemeClr val="dk1"/>
              </a:solidFill>
              <a:effectLst/>
              <a:latin typeface="+mn-lt"/>
              <a:ea typeface="+mn-ea"/>
              <a:cs typeface="+mn-cs"/>
            </a:rPr>
            <a:t>おらず、当面、基金の積み立て、取り崩し等は行う予定は</a:t>
          </a:r>
          <a:r>
            <a:rPr kumimoji="1" lang="ja-JP" altLang="ja-JP" sz="1100">
              <a:solidFill>
                <a:schemeClr val="dk1"/>
              </a:solidFill>
              <a:effectLst/>
              <a:latin typeface="+mn-lt"/>
              <a:ea typeface="+mn-ea"/>
              <a:cs typeface="+mn-cs"/>
            </a:rPr>
            <a:t>ないが、将来の健全財政のため財政に余裕があるときは積立てを行いたい。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年度に策定した公共施設等総合管理計画において、公共施設等の更新費用を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％圧縮するという目標を掲げ、老朽化した施設の集約化・除却を検討している。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償却率は上昇傾向にあるため、目標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達成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に向け早急に取り組んでいく必要がある。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106786</xdr:rowOff>
    </xdr:from>
    <xdr:to>
      <xdr:col>23</xdr:col>
      <xdr:colOff>136525</xdr:colOff>
      <xdr:row>30</xdr:row>
      <xdr:rowOff>36936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129663</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70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83397</xdr:rowOff>
    </xdr:from>
    <xdr:to>
      <xdr:col>19</xdr:col>
      <xdr:colOff>187325</xdr:colOff>
      <xdr:row>30</xdr:row>
      <xdr:rowOff>13547</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134197</xdr:rowOff>
    </xdr:from>
    <xdr:to>
      <xdr:col>23</xdr:col>
      <xdr:colOff>85725</xdr:colOff>
      <xdr:row>29</xdr:row>
      <xdr:rowOff>157586</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877772"/>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51012</xdr:rowOff>
    </xdr:from>
    <xdr:to>
      <xdr:col>15</xdr:col>
      <xdr:colOff>187325</xdr:colOff>
      <xdr:row>29</xdr:row>
      <xdr:rowOff>152612</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29</xdr:row>
      <xdr:rowOff>134197</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584538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31221</xdr:rowOff>
    </xdr:from>
    <xdr:to>
      <xdr:col>11</xdr:col>
      <xdr:colOff>187325</xdr:colOff>
      <xdr:row>29</xdr:row>
      <xdr:rowOff>132821</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82021</xdr:rowOff>
    </xdr:from>
    <xdr:to>
      <xdr:col>15</xdr:col>
      <xdr:colOff>136525</xdr:colOff>
      <xdr:row>29</xdr:row>
      <xdr:rowOff>101812</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2527300" y="5825596"/>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a:extLst>
            <a:ext uri="{FF2B5EF4-FFF2-40B4-BE49-F238E27FC236}">
              <a16:creationId xmlns:a16="http://schemas.microsoft.com/office/drawing/2014/main" id="{00000000-0008-0000-0D00-000065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30074</xdr:rowOff>
    </xdr:from>
    <xdr:ext cx="405111" cy="259045"/>
    <xdr:sp macro="" textlink="">
      <xdr:nvSpPr>
        <xdr:cNvPr id="102" name="n_1mainValue有形固定資産減価償却率">
          <a:extLst>
            <a:ext uri="{FF2B5EF4-FFF2-40B4-BE49-F238E27FC236}">
              <a16:creationId xmlns:a16="http://schemas.microsoft.com/office/drawing/2014/main" id="{00000000-0008-0000-0D00-000066000000}"/>
            </a:ext>
          </a:extLst>
        </xdr:cNvPr>
        <xdr:cNvSpPr txBox="1"/>
      </xdr:nvSpPr>
      <xdr:spPr>
        <a:xfrm>
          <a:off x="38360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169139</xdr:rowOff>
    </xdr:from>
    <xdr:ext cx="405111" cy="259045"/>
    <xdr:sp macro="" textlink="">
      <xdr:nvSpPr>
        <xdr:cNvPr id="103" name="n_2mainValue有形固定資産減価償却率">
          <a:extLst>
            <a:ext uri="{FF2B5EF4-FFF2-40B4-BE49-F238E27FC236}">
              <a16:creationId xmlns:a16="http://schemas.microsoft.com/office/drawing/2014/main" id="{00000000-0008-0000-0D00-000067000000}"/>
            </a:ext>
          </a:extLst>
        </xdr:cNvPr>
        <xdr:cNvSpPr txBox="1"/>
      </xdr:nvSpPr>
      <xdr:spPr>
        <a:xfrm>
          <a:off x="3086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149348</xdr:rowOff>
    </xdr:from>
    <xdr:ext cx="405111" cy="259045"/>
    <xdr:sp macro="" textlink="">
      <xdr:nvSpPr>
        <xdr:cNvPr id="104" name="n_3mainValue有形固定資産減価償却率">
          <a:extLst>
            <a:ext uri="{FF2B5EF4-FFF2-40B4-BE49-F238E27FC236}">
              <a16:creationId xmlns:a16="http://schemas.microsoft.com/office/drawing/2014/main" id="{00000000-0008-0000-0D00-000068000000}"/>
            </a:ext>
          </a:extLst>
        </xdr:cNvPr>
        <xdr:cNvSpPr txBox="1"/>
      </xdr:nvSpPr>
      <xdr:spPr>
        <a:xfrm>
          <a:off x="2324744" y="5550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借入額が償還額を上回らない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編成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近年、歳入確保が厳しい一方で、経常経費が増加傾向にあり、債務償還比率も上昇しているため、経常経費の抑制に係る抜本的な見直しなど行っていく必要がある。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9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34153</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9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111978</xdr:rowOff>
    </xdr:from>
    <xdr:to>
      <xdr:col>72</xdr:col>
      <xdr:colOff>123825</xdr:colOff>
      <xdr:row>30</xdr:row>
      <xdr:rowOff>42128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162778</xdr:rowOff>
    </xdr:from>
    <xdr:to>
      <xdr:col>76</xdr:col>
      <xdr:colOff>22225</xdr:colOff>
      <xdr:row>30</xdr:row>
      <xdr:rowOff>106526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4084300" y="5906353"/>
          <a:ext cx="711200" cy="1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51526</xdr:rowOff>
    </xdr:from>
    <xdr:to>
      <xdr:col>68</xdr:col>
      <xdr:colOff>123825</xdr:colOff>
      <xdr:row>29</xdr:row>
      <xdr:rowOff>153126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7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102326</xdr:rowOff>
    </xdr:from>
    <xdr:to>
      <xdr:col>72</xdr:col>
      <xdr:colOff>73025</xdr:colOff>
      <xdr:row>29</xdr:row>
      <xdr:rowOff>162778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3322300" y="584590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635</xdr:rowOff>
    </xdr:from>
    <xdr:to>
      <xdr:col>64</xdr:col>
      <xdr:colOff>123825</xdr:colOff>
      <xdr:row>29</xdr:row>
      <xdr:rowOff>102235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51435</xdr:rowOff>
    </xdr:from>
    <xdr:to>
      <xdr:col>68</xdr:col>
      <xdr:colOff>73025</xdr:colOff>
      <xdr:row>29</xdr:row>
      <xdr:rowOff>102326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2560300" y="5795010"/>
          <a:ext cx="762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159902</xdr:rowOff>
    </xdr:from>
    <xdr:to>
      <xdr:col>60</xdr:col>
      <xdr:colOff>123825</xdr:colOff>
      <xdr:row>29</xdr:row>
      <xdr:rowOff>90052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39252</xdr:rowOff>
    </xdr:from>
    <xdr:to>
      <xdr:col>64</xdr:col>
      <xdr:colOff>73025</xdr:colOff>
      <xdr:row>29</xdr:row>
      <xdr:rowOff>51435</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798300" y="5782827"/>
          <a:ext cx="762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33255</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94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169653</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57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118762</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5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106579</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131536</xdr:rowOff>
    </xdr:from>
    <xdr:to>
      <xdr:col>20</xdr:col>
      <xdr:colOff>38100</xdr:colOff>
      <xdr:row>37</xdr:row>
      <xdr:rowOff>61686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10886</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35453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10886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3251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36</xdr:row>
      <xdr:rowOff>152944</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3169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78213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147606</xdr:rowOff>
    </xdr:from>
    <xdr:to>
      <xdr:col>55</xdr:col>
      <xdr:colOff>50800</xdr:colOff>
      <xdr:row>42</xdr:row>
      <xdr:rowOff>77756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62533</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9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149728</xdr:rowOff>
    </xdr:from>
    <xdr:to>
      <xdr:col>50</xdr:col>
      <xdr:colOff>165100</xdr:colOff>
      <xdr:row>42</xdr:row>
      <xdr:rowOff>79878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26956</xdr:rowOff>
    </xdr:from>
    <xdr:to>
      <xdr:col>55</xdr:col>
      <xdr:colOff>0</xdr:colOff>
      <xdr:row>42</xdr:row>
      <xdr:rowOff>29078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227856"/>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150677</xdr:rowOff>
    </xdr:from>
    <xdr:to>
      <xdr:col>46</xdr:col>
      <xdr:colOff>38100</xdr:colOff>
      <xdr:row>42</xdr:row>
      <xdr:rowOff>80827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29078</xdr:rowOff>
    </xdr:from>
    <xdr:to>
      <xdr:col>50</xdr:col>
      <xdr:colOff>114300</xdr:colOff>
      <xdr:row>42</xdr:row>
      <xdr:rowOff>30027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229978"/>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98510</xdr:rowOff>
    </xdr:from>
    <xdr:to>
      <xdr:col>41</xdr:col>
      <xdr:colOff>101600</xdr:colOff>
      <xdr:row>41</xdr:row>
      <xdr:rowOff>28660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149310</xdr:rowOff>
    </xdr:from>
    <xdr:to>
      <xdr:col>45</xdr:col>
      <xdr:colOff>177800</xdr:colOff>
      <xdr:row>42</xdr:row>
      <xdr:rowOff>30027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007310"/>
          <a:ext cx="889000" cy="2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71005</xdr:rowOff>
    </xdr:from>
    <xdr:ext cx="469744"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9391727" y="72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71954</xdr:rowOff>
    </xdr:from>
    <xdr:ext cx="469744"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8515427" y="727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45187</xdr:rowOff>
    </xdr:from>
    <xdr:ext cx="534377"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7594111" y="67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77850</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150223</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104127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125730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103882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132262</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019300" y="1038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115500</xdr:rowOff>
    </xdr:from>
    <xdr:to>
      <xdr:col>55</xdr:col>
      <xdr:colOff>50800</xdr:colOff>
      <xdr:row>64</xdr:row>
      <xdr:rowOff>45650</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9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30427</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83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116760</xdr:rowOff>
    </xdr:from>
    <xdr:to>
      <xdr:col>50</xdr:col>
      <xdr:colOff>165100</xdr:colOff>
      <xdr:row>64</xdr:row>
      <xdr:rowOff>46910</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9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166300</xdr:rowOff>
    </xdr:from>
    <xdr:to>
      <xdr:col>55</xdr:col>
      <xdr:colOff>0</xdr:colOff>
      <xdr:row>63</xdr:row>
      <xdr:rowOff>167560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967650"/>
          <a:ext cx="8382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117775</xdr:rowOff>
    </xdr:from>
    <xdr:to>
      <xdr:col>46</xdr:col>
      <xdr:colOff>38100</xdr:colOff>
      <xdr:row>64</xdr:row>
      <xdr:rowOff>47925</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9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167560</xdr:rowOff>
    </xdr:from>
    <xdr:to>
      <xdr:col>50</xdr:col>
      <xdr:colOff>114300</xdr:colOff>
      <xdr:row>63</xdr:row>
      <xdr:rowOff>168575</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0968910"/>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123403</xdr:rowOff>
    </xdr:from>
    <xdr:to>
      <xdr:col>41</xdr:col>
      <xdr:colOff>101600</xdr:colOff>
      <xdr:row>64</xdr:row>
      <xdr:rowOff>53553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9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168575</xdr:rowOff>
    </xdr:from>
    <xdr:to>
      <xdr:col>45</xdr:col>
      <xdr:colOff>177800</xdr:colOff>
      <xdr:row>64</xdr:row>
      <xdr:rowOff>2753</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0969925"/>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38037</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101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39052</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101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44680</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101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148952</xdr:rowOff>
    </xdr:from>
    <xdr:to>
      <xdr:col>24</xdr:col>
      <xdr:colOff>114300</xdr:colOff>
      <xdr:row>83</xdr:row>
      <xdr:rowOff>79102</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379</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40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28302</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3797300" y="1424395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154032</xdr:rowOff>
    </xdr:from>
    <xdr:to>
      <xdr:col>19</xdr:col>
      <xdr:colOff>177800</xdr:colOff>
      <xdr:row>83</xdr:row>
      <xdr:rowOff>13607</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908300" y="142129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82</xdr:row>
      <xdr:rowOff>154032</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019300" y="1417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80934</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82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49909</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705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15620</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816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125603</xdr:rowOff>
    </xdr:from>
    <xdr:to>
      <xdr:col>55</xdr:col>
      <xdr:colOff>50800</xdr:colOff>
      <xdr:row>86</xdr:row>
      <xdr:rowOff>55753</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04267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40530</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E00-00005D010000}"/>
            </a:ext>
          </a:extLst>
        </xdr:cNvPr>
        <xdr:cNvSpPr txBox="1"/>
      </xdr:nvSpPr>
      <xdr:spPr>
        <a:xfrm>
          <a:off x="10515600" y="14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128651</xdr:rowOff>
    </xdr:from>
    <xdr:to>
      <xdr:col>50</xdr:col>
      <xdr:colOff>165100</xdr:colOff>
      <xdr:row>86</xdr:row>
      <xdr:rowOff>58801</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9588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xdr:rowOff>
    </xdr:from>
    <xdr:to>
      <xdr:col>55</xdr:col>
      <xdr:colOff>0</xdr:colOff>
      <xdr:row>86</xdr:row>
      <xdr:rowOff>8001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9639300" y="1474965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130023</xdr:rowOff>
    </xdr:from>
    <xdr:to>
      <xdr:col>46</xdr:col>
      <xdr:colOff>38100</xdr:colOff>
      <xdr:row>86</xdr:row>
      <xdr:rowOff>60173</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8699500" y="14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xdr:rowOff>
    </xdr:from>
    <xdr:to>
      <xdr:col>50</xdr:col>
      <xdr:colOff>114300</xdr:colOff>
      <xdr:row>86</xdr:row>
      <xdr:rowOff>9373</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8750300" y="1475270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131775</xdr:rowOff>
    </xdr:from>
    <xdr:to>
      <xdr:col>41</xdr:col>
      <xdr:colOff>101600</xdr:colOff>
      <xdr:row>86</xdr:row>
      <xdr:rowOff>61925</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7810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9373</xdr:rowOff>
    </xdr:from>
    <xdr:to>
      <xdr:col>45</xdr:col>
      <xdr:colOff>177800</xdr:colOff>
      <xdr:row>86</xdr:row>
      <xdr:rowOff>11125</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7861300" y="1475407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a:extLst>
            <a:ext uri="{FF2B5EF4-FFF2-40B4-BE49-F238E27FC236}">
              <a16:creationId xmlns:a16="http://schemas.microsoft.com/office/drawing/2014/main" id="{00000000-0008-0000-0E00-000064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a:extLst>
            <a:ext uri="{FF2B5EF4-FFF2-40B4-BE49-F238E27FC236}">
              <a16:creationId xmlns:a16="http://schemas.microsoft.com/office/drawing/2014/main" id="{00000000-0008-0000-0E00-000065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a:extLst>
            <a:ext uri="{FF2B5EF4-FFF2-40B4-BE49-F238E27FC236}">
              <a16:creationId xmlns:a16="http://schemas.microsoft.com/office/drawing/2014/main" id="{00000000-0008-0000-0E00-000066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a:extLst>
            <a:ext uri="{FF2B5EF4-FFF2-40B4-BE49-F238E27FC236}">
              <a16:creationId xmlns:a16="http://schemas.microsoft.com/office/drawing/2014/main" id="{00000000-0008-0000-0E00-000067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49928</xdr:rowOff>
    </xdr:from>
    <xdr:ext cx="469744" cy="259045"/>
    <xdr:sp macro="" textlink="">
      <xdr:nvSpPr>
        <xdr:cNvPr id="360" name="n_1mainValue【公営住宅】&#10;一人当たり面積">
          <a:extLst>
            <a:ext uri="{FF2B5EF4-FFF2-40B4-BE49-F238E27FC236}">
              <a16:creationId xmlns:a16="http://schemas.microsoft.com/office/drawing/2014/main" id="{00000000-0008-0000-0E00-000068010000}"/>
            </a:ext>
          </a:extLst>
        </xdr:cNvPr>
        <xdr:cNvSpPr txBox="1"/>
      </xdr:nvSpPr>
      <xdr:spPr>
        <a:xfrm>
          <a:off x="93917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51300</xdr:rowOff>
    </xdr:from>
    <xdr:ext cx="469744" cy="259045"/>
    <xdr:sp macro="" textlink="">
      <xdr:nvSpPr>
        <xdr:cNvPr id="361" name="n_2mainValue【公営住宅】&#10;一人当たり面積">
          <a:extLst>
            <a:ext uri="{FF2B5EF4-FFF2-40B4-BE49-F238E27FC236}">
              <a16:creationId xmlns:a16="http://schemas.microsoft.com/office/drawing/2014/main" id="{00000000-0008-0000-0E00-000069010000}"/>
            </a:ext>
          </a:extLst>
        </xdr:cNvPr>
        <xdr:cNvSpPr txBox="1"/>
      </xdr:nvSpPr>
      <xdr:spPr>
        <a:xfrm>
          <a:off x="8515427" y="147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53052</xdr:rowOff>
    </xdr:from>
    <xdr:ext cx="469744" cy="259045"/>
    <xdr:sp macro="" textlink="">
      <xdr:nvSpPr>
        <xdr:cNvPr id="362" name="n_3mainValue【公営住宅】&#10;一人当たり面積">
          <a:extLst>
            <a:ext uri="{FF2B5EF4-FFF2-40B4-BE49-F238E27FC236}">
              <a16:creationId xmlns:a16="http://schemas.microsoft.com/office/drawing/2014/main" id="{00000000-0008-0000-0E00-00006A010000}"/>
            </a:ext>
          </a:extLst>
        </xdr:cNvPr>
        <xdr:cNvSpPr txBox="1"/>
      </xdr:nvSpPr>
      <xdr:spPr>
        <a:xfrm>
          <a:off x="7626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a:extLst>
            <a:ext uri="{FF2B5EF4-FFF2-40B4-BE49-F238E27FC236}">
              <a16:creationId xmlns:a16="http://schemas.microsoft.com/office/drawing/2014/main" id="{00000000-0008-0000-0E00-00009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a:extLst>
            <a:ext uri="{FF2B5EF4-FFF2-40B4-BE49-F238E27FC236}">
              <a16:creationId xmlns:a16="http://schemas.microsoft.com/office/drawing/2014/main" id="{00000000-0008-0000-0E00-000097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id="{00000000-0008-0000-0E00-00009901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142966</xdr:rowOff>
    </xdr:from>
    <xdr:to>
      <xdr:col>85</xdr:col>
      <xdr:colOff>177800</xdr:colOff>
      <xdr:row>42</xdr:row>
      <xdr:rowOff>73116</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62687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57893</xdr:rowOff>
    </xdr:from>
    <xdr:ext cx="405111" cy="259045"/>
    <xdr:sp macro="" textlink="">
      <xdr:nvSpPr>
        <xdr:cNvPr id="421" name="【認定こども園・幼稚園・保育所】&#10;有形固定資産減価償却率該当値テキスト">
          <a:extLst>
            <a:ext uri="{FF2B5EF4-FFF2-40B4-BE49-F238E27FC236}">
              <a16:creationId xmlns:a16="http://schemas.microsoft.com/office/drawing/2014/main" id="{00000000-0008-0000-0E00-0000A5010000}"/>
            </a:ext>
          </a:extLst>
        </xdr:cNvPr>
        <xdr:cNvSpPr txBox="1"/>
      </xdr:nvSpPr>
      <xdr:spPr>
        <a:xfrm>
          <a:off x="16357600" y="708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162560</xdr:rowOff>
    </xdr:from>
    <xdr:to>
      <xdr:col>81</xdr:col>
      <xdr:colOff>101600</xdr:colOff>
      <xdr:row>42</xdr:row>
      <xdr:rowOff>92710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5430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22316</xdr:rowOff>
    </xdr:from>
    <xdr:to>
      <xdr:col>85</xdr:col>
      <xdr:colOff>127000</xdr:colOff>
      <xdr:row>42</xdr:row>
      <xdr:rowOff>41910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5481300" y="722321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28666</xdr:rowOff>
    </xdr:from>
    <xdr:to>
      <xdr:col>76</xdr:col>
      <xdr:colOff>165100</xdr:colOff>
      <xdr:row>42</xdr:row>
      <xdr:rowOff>130266</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4541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41910</xdr:rowOff>
    </xdr:from>
    <xdr:to>
      <xdr:col>81</xdr:col>
      <xdr:colOff>50800</xdr:colOff>
      <xdr:row>42</xdr:row>
      <xdr:rowOff>79466</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4592300" y="72428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79466</xdr:rowOff>
    </xdr:from>
    <xdr:to>
      <xdr:col>76</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3703300" y="72803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28" name="n_1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30" name="n_3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83837</xdr:rowOff>
    </xdr:from>
    <xdr:ext cx="405111" cy="259045"/>
    <xdr:sp macro="" textlink="">
      <xdr:nvSpPr>
        <xdr:cNvPr id="432" name="n_1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52660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121393</xdr:rowOff>
    </xdr:from>
    <xdr:ext cx="405111" cy="259045"/>
    <xdr:sp macro="" textlink="">
      <xdr:nvSpPr>
        <xdr:cNvPr id="433" name="n_2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4389744"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4" name="n_3mainValue【認定こども園・幼稚園・保育所】&#10;有形固定資産減価償却率">
          <a:extLst>
            <a:ext uri="{FF2B5EF4-FFF2-40B4-BE49-F238E27FC236}">
              <a16:creationId xmlns:a16="http://schemas.microsoft.com/office/drawing/2014/main" id="{00000000-0008-0000-0E00-0000B2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00000000-0008-0000-0E00-0000C9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00000000-0008-0000-0E00-0000CB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00000000-0008-0000-0E00-0000CD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161646</xdr:rowOff>
    </xdr:from>
    <xdr:to>
      <xdr:col>116</xdr:col>
      <xdr:colOff>114300</xdr:colOff>
      <xdr:row>41</xdr:row>
      <xdr:rowOff>91796</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21107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76573</xdr:rowOff>
    </xdr:from>
    <xdr:ext cx="469744" cy="259045"/>
    <xdr:sp macro="" textlink="">
      <xdr:nvSpPr>
        <xdr:cNvPr id="473" name="【認定こども園・幼稚園・保育所】&#10;一人当たり面積該当値テキスト">
          <a:extLst>
            <a:ext uri="{FF2B5EF4-FFF2-40B4-BE49-F238E27FC236}">
              <a16:creationId xmlns:a16="http://schemas.microsoft.com/office/drawing/2014/main" id="{00000000-0008-0000-0E00-0000D9010000}"/>
            </a:ext>
          </a:extLst>
        </xdr:cNvPr>
        <xdr:cNvSpPr txBox="1"/>
      </xdr:nvSpPr>
      <xdr:spPr>
        <a:xfrm>
          <a:off x="22199600" y="69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163475</xdr:rowOff>
    </xdr:from>
    <xdr:to>
      <xdr:col>112</xdr:col>
      <xdr:colOff>38100</xdr:colOff>
      <xdr:row>41</xdr:row>
      <xdr:rowOff>93625</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21272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40996</xdr:rowOff>
    </xdr:from>
    <xdr:to>
      <xdr:col>116</xdr:col>
      <xdr:colOff>63500</xdr:colOff>
      <xdr:row>41</xdr:row>
      <xdr:rowOff>42825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1323300" y="70704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164388</xdr:rowOff>
    </xdr:from>
    <xdr:to>
      <xdr:col>107</xdr:col>
      <xdr:colOff>101600</xdr:colOff>
      <xdr:row>41</xdr:row>
      <xdr:rowOff>94538</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20383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42825</xdr:rowOff>
    </xdr:from>
    <xdr:to>
      <xdr:col>111</xdr:col>
      <xdr:colOff>177800</xdr:colOff>
      <xdr:row>41</xdr:row>
      <xdr:rowOff>43738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0434300" y="707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166218</xdr:rowOff>
    </xdr:from>
    <xdr:to>
      <xdr:col>102</xdr:col>
      <xdr:colOff>165100</xdr:colOff>
      <xdr:row>41</xdr:row>
      <xdr:rowOff>96368</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9494500" y="7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43738</xdr:rowOff>
    </xdr:from>
    <xdr:to>
      <xdr:col>107</xdr:col>
      <xdr:colOff>50800</xdr:colOff>
      <xdr:row>41</xdr:row>
      <xdr:rowOff>45568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9545300" y="707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84752</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10757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85665</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201994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87495</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00000000-0008-0000-0E00-0000E6010000}"/>
            </a:ext>
          </a:extLst>
        </xdr:cNvPr>
        <xdr:cNvSpPr txBox="1"/>
      </xdr:nvSpPr>
      <xdr:spPr>
        <a:xfrm>
          <a:off x="19310427" y="71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5732</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78105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5481300" y="1033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45720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592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11430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102812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E00-000017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E00-000018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E00-00001902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E00-00001A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E00-00001B020000}"/>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E00-00001C020000}"/>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E00-00001D020000}"/>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00000000-0008-0000-0E00-00003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a:extLst>
            <a:ext uri="{FF2B5EF4-FFF2-40B4-BE49-F238E27FC236}">
              <a16:creationId xmlns:a16="http://schemas.microsoft.com/office/drawing/2014/main" id="{00000000-0008-0000-0E00-000036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a:extLst>
            <a:ext uri="{FF2B5EF4-FFF2-40B4-BE49-F238E27FC236}">
              <a16:creationId xmlns:a16="http://schemas.microsoft.com/office/drawing/2014/main" id="{00000000-0008-0000-0E00-000038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a:extLst>
            <a:ext uri="{FF2B5EF4-FFF2-40B4-BE49-F238E27FC236}">
              <a16:creationId xmlns:a16="http://schemas.microsoft.com/office/drawing/2014/main" id="{00000000-0008-0000-0E00-00003A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165227</xdr:rowOff>
    </xdr:from>
    <xdr:to>
      <xdr:col>116</xdr:col>
      <xdr:colOff>114300</xdr:colOff>
      <xdr:row>63</xdr:row>
      <xdr:rowOff>95377</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21107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582" name="【学校施設】&#10;一人当たり面積該当値テキスト">
          <a:extLst>
            <a:ext uri="{FF2B5EF4-FFF2-40B4-BE49-F238E27FC236}">
              <a16:creationId xmlns:a16="http://schemas.microsoft.com/office/drawing/2014/main" id="{00000000-0008-0000-0E00-000046020000}"/>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168351</xdr:rowOff>
    </xdr:from>
    <xdr:to>
      <xdr:col>112</xdr:col>
      <xdr:colOff>38100</xdr:colOff>
      <xdr:row>63</xdr:row>
      <xdr:rowOff>98501</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1272500" y="10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44577</xdr:rowOff>
    </xdr:from>
    <xdr:to>
      <xdr:col>116</xdr:col>
      <xdr:colOff>63500</xdr:colOff>
      <xdr:row>63</xdr:row>
      <xdr:rowOff>47701</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1323300" y="10845927"/>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170866</xdr:rowOff>
    </xdr:from>
    <xdr:to>
      <xdr:col>107</xdr:col>
      <xdr:colOff>101600</xdr:colOff>
      <xdr:row>63</xdr:row>
      <xdr:rowOff>101016</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108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47701</xdr:rowOff>
    </xdr:from>
    <xdr:to>
      <xdr:col>111</xdr:col>
      <xdr:colOff>177800</xdr:colOff>
      <xdr:row>63</xdr:row>
      <xdr:rowOff>50216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0434300" y="1084905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1930</xdr:rowOff>
    </xdr:from>
    <xdr:to>
      <xdr:col>102</xdr:col>
      <xdr:colOff>165100</xdr:colOff>
      <xdr:row>63</xdr:row>
      <xdr:rowOff>103530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9494500" y="108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50216</xdr:rowOff>
    </xdr:from>
    <xdr:to>
      <xdr:col>107</xdr:col>
      <xdr:colOff>50800</xdr:colOff>
      <xdr:row>63</xdr:row>
      <xdr:rowOff>52730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545300" y="1085156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a:extLst>
            <a:ext uri="{FF2B5EF4-FFF2-40B4-BE49-F238E27FC236}">
              <a16:creationId xmlns:a16="http://schemas.microsoft.com/office/drawing/2014/main" id="{00000000-0008-0000-0E00-00004D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a:extLst>
            <a:ext uri="{FF2B5EF4-FFF2-40B4-BE49-F238E27FC236}">
              <a16:creationId xmlns:a16="http://schemas.microsoft.com/office/drawing/2014/main" id="{00000000-0008-0000-0E00-00004E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a:extLst>
            <a:ext uri="{FF2B5EF4-FFF2-40B4-BE49-F238E27FC236}">
              <a16:creationId xmlns:a16="http://schemas.microsoft.com/office/drawing/2014/main" id="{00000000-0008-0000-0E00-00004F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a:extLst>
            <a:ext uri="{FF2B5EF4-FFF2-40B4-BE49-F238E27FC236}">
              <a16:creationId xmlns:a16="http://schemas.microsoft.com/office/drawing/2014/main" id="{00000000-0008-0000-0E00-000050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89628</xdr:rowOff>
    </xdr:from>
    <xdr:ext cx="469744" cy="259045"/>
    <xdr:sp macro="" textlink="">
      <xdr:nvSpPr>
        <xdr:cNvPr id="593" name="n_1mainValue【学校施設】&#10;一人当たり面積">
          <a:extLst>
            <a:ext uri="{FF2B5EF4-FFF2-40B4-BE49-F238E27FC236}">
              <a16:creationId xmlns:a16="http://schemas.microsoft.com/office/drawing/2014/main" id="{00000000-0008-0000-0E00-000051020000}"/>
            </a:ext>
          </a:extLst>
        </xdr:cNvPr>
        <xdr:cNvSpPr txBox="1"/>
      </xdr:nvSpPr>
      <xdr:spPr>
        <a:xfrm>
          <a:off x="21075727" y="1089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92143</xdr:rowOff>
    </xdr:from>
    <xdr:ext cx="469744" cy="259045"/>
    <xdr:sp macro="" textlink="">
      <xdr:nvSpPr>
        <xdr:cNvPr id="594" name="n_2mainValue【学校施設】&#10;一人当たり面積">
          <a:extLst>
            <a:ext uri="{FF2B5EF4-FFF2-40B4-BE49-F238E27FC236}">
              <a16:creationId xmlns:a16="http://schemas.microsoft.com/office/drawing/2014/main" id="{00000000-0008-0000-0E00-000052020000}"/>
            </a:ext>
          </a:extLst>
        </xdr:cNvPr>
        <xdr:cNvSpPr txBox="1"/>
      </xdr:nvSpPr>
      <xdr:spPr>
        <a:xfrm>
          <a:off x="20199427" y="1089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94657</xdr:rowOff>
    </xdr:from>
    <xdr:ext cx="469744" cy="259045"/>
    <xdr:sp macro="" textlink="">
      <xdr:nvSpPr>
        <xdr:cNvPr id="595" name="n_3mainValue【学校施設】&#10;一人当たり面積">
          <a:extLst>
            <a:ext uri="{FF2B5EF4-FFF2-40B4-BE49-F238E27FC236}">
              <a16:creationId xmlns:a16="http://schemas.microsoft.com/office/drawing/2014/main" id="{00000000-0008-0000-0E00-000053020000}"/>
            </a:ext>
          </a:extLst>
        </xdr:cNvPr>
        <xdr:cNvSpPr txBox="1"/>
      </xdr:nvSpPr>
      <xdr:spPr>
        <a:xfrm>
          <a:off x="19310427" y="108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a:extLst>
            <a:ext uri="{FF2B5EF4-FFF2-40B4-BE49-F238E27FC236}">
              <a16:creationId xmlns:a16="http://schemas.microsoft.com/office/drawing/2014/main" id="{00000000-0008-0000-0E00-00006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2" name="【児童館】&#10;有形固定資産減価償却率最小値テキスト">
          <a:extLst>
            <a:ext uri="{FF2B5EF4-FFF2-40B4-BE49-F238E27FC236}">
              <a16:creationId xmlns:a16="http://schemas.microsoft.com/office/drawing/2014/main" id="{00000000-0008-0000-0E00-00006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24" name="【児童館】&#10;有形固定資産減価償却率最大値テキスト">
          <a:extLst>
            <a:ext uri="{FF2B5EF4-FFF2-40B4-BE49-F238E27FC236}">
              <a16:creationId xmlns:a16="http://schemas.microsoft.com/office/drawing/2014/main" id="{00000000-0008-0000-0E00-000070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26" name="【児童館】&#10;有形固定資産減価償却率平均値テキスト">
          <a:extLst>
            <a:ext uri="{FF2B5EF4-FFF2-40B4-BE49-F238E27FC236}">
              <a16:creationId xmlns:a16="http://schemas.microsoft.com/office/drawing/2014/main" id="{00000000-0008-0000-0E00-000072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8" name="【児童館】&#10;有形固定資産減価償却率該当値テキスト">
          <a:extLst>
            <a:ext uri="{FF2B5EF4-FFF2-40B4-BE49-F238E27FC236}">
              <a16:creationId xmlns:a16="http://schemas.microsoft.com/office/drawing/2014/main" id="{00000000-0008-0000-0E00-00007E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45" name="n_1aveValue【児童館】&#10;有形固定資産減価償却率">
          <a:extLst>
            <a:ext uri="{FF2B5EF4-FFF2-40B4-BE49-F238E27FC236}">
              <a16:creationId xmlns:a16="http://schemas.microsoft.com/office/drawing/2014/main" id="{00000000-0008-0000-0E00-00008502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46" name="n_2aveValue【児童館】&#10;有形固定資産減価償却率">
          <a:extLst>
            <a:ext uri="{FF2B5EF4-FFF2-40B4-BE49-F238E27FC236}">
              <a16:creationId xmlns:a16="http://schemas.microsoft.com/office/drawing/2014/main" id="{00000000-0008-0000-0E00-00008602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47" name="n_3aveValue【児童館】&#10;有形固定資産減価償却率">
          <a:extLst>
            <a:ext uri="{FF2B5EF4-FFF2-40B4-BE49-F238E27FC236}">
              <a16:creationId xmlns:a16="http://schemas.microsoft.com/office/drawing/2014/main" id="{00000000-0008-0000-0E00-00008702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48" name="n_4aveValue【児童館】&#10;有形固定資産減価償却率">
          <a:extLst>
            <a:ext uri="{FF2B5EF4-FFF2-40B4-BE49-F238E27FC236}">
              <a16:creationId xmlns:a16="http://schemas.microsoft.com/office/drawing/2014/main" id="{00000000-0008-0000-0E00-00008802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9" name="n_1mainValue【児童館】&#10;有形固定資産減価償却率">
          <a:extLst>
            <a:ext uri="{FF2B5EF4-FFF2-40B4-BE49-F238E27FC236}">
              <a16:creationId xmlns:a16="http://schemas.microsoft.com/office/drawing/2014/main" id="{00000000-0008-0000-0E00-000089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50" name="n_2mainValue【児童館】&#10;有形固定資産減価償却率">
          <a:extLst>
            <a:ext uri="{FF2B5EF4-FFF2-40B4-BE49-F238E27FC236}">
              <a16:creationId xmlns:a16="http://schemas.microsoft.com/office/drawing/2014/main" id="{00000000-0008-0000-0E00-00008A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1" name="n_3mainValue【児童館】&#10;有形固定資産減価償却率">
          <a:extLst>
            <a:ext uri="{FF2B5EF4-FFF2-40B4-BE49-F238E27FC236}">
              <a16:creationId xmlns:a16="http://schemas.microsoft.com/office/drawing/2014/main" id="{00000000-0008-0000-0E00-00008B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00000000-0008-0000-0E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74" name="【児童館】&#10;一人当たり面積最小値テキスト">
          <a:extLst>
            <a:ext uri="{FF2B5EF4-FFF2-40B4-BE49-F238E27FC236}">
              <a16:creationId xmlns:a16="http://schemas.microsoft.com/office/drawing/2014/main" id="{00000000-0008-0000-0E00-0000A2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76" name="【児童館】&#10;一人当たり面積最大値テキスト">
          <a:extLst>
            <a:ext uri="{FF2B5EF4-FFF2-40B4-BE49-F238E27FC236}">
              <a16:creationId xmlns:a16="http://schemas.microsoft.com/office/drawing/2014/main" id="{00000000-0008-0000-0E00-0000A402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678" name="【児童館】&#10;一人当たり面積平均値テキスト">
          <a:extLst>
            <a:ext uri="{FF2B5EF4-FFF2-40B4-BE49-F238E27FC236}">
              <a16:creationId xmlns:a16="http://schemas.microsoft.com/office/drawing/2014/main" id="{00000000-0008-0000-0E00-0000A6020000}"/>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90" name="【児童館】&#10;一人当たり面積該当値テキスト">
          <a:extLst>
            <a:ext uri="{FF2B5EF4-FFF2-40B4-BE49-F238E27FC236}">
              <a16:creationId xmlns:a16="http://schemas.microsoft.com/office/drawing/2014/main" id="{00000000-0008-0000-0E00-0000B2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99822</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1323300" y="1466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97" name="n_1aveValue【児童館】&#10;一人当たり面積">
          <a:extLst>
            <a:ext uri="{FF2B5EF4-FFF2-40B4-BE49-F238E27FC236}">
              <a16:creationId xmlns:a16="http://schemas.microsoft.com/office/drawing/2014/main" id="{00000000-0008-0000-0E00-0000B9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98" name="n_2aveValue【児童館】&#10;一人当たり面積">
          <a:extLst>
            <a:ext uri="{FF2B5EF4-FFF2-40B4-BE49-F238E27FC236}">
              <a16:creationId xmlns:a16="http://schemas.microsoft.com/office/drawing/2014/main" id="{00000000-0008-0000-0E00-0000BA020000}"/>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99" name="n_3aveValue【児童館】&#10;一人当たり面積">
          <a:extLst>
            <a:ext uri="{FF2B5EF4-FFF2-40B4-BE49-F238E27FC236}">
              <a16:creationId xmlns:a16="http://schemas.microsoft.com/office/drawing/2014/main" id="{00000000-0008-0000-0E00-0000BB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00" name="n_4aveValue【児童館】&#10;一人当たり面積">
          <a:extLst>
            <a:ext uri="{FF2B5EF4-FFF2-40B4-BE49-F238E27FC236}">
              <a16:creationId xmlns:a16="http://schemas.microsoft.com/office/drawing/2014/main" id="{00000000-0008-0000-0E00-0000BC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01" name="n_1mainValue【児童館】&#10;一人当たり面積">
          <a:extLst>
            <a:ext uri="{FF2B5EF4-FFF2-40B4-BE49-F238E27FC236}">
              <a16:creationId xmlns:a16="http://schemas.microsoft.com/office/drawing/2014/main" id="{00000000-0008-0000-0E00-0000BD02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02" name="n_2mainValue【児童館】&#10;一人当たり面積">
          <a:extLst>
            <a:ext uri="{FF2B5EF4-FFF2-40B4-BE49-F238E27FC236}">
              <a16:creationId xmlns:a16="http://schemas.microsoft.com/office/drawing/2014/main" id="{00000000-0008-0000-0E00-0000BE02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03" name="n_3mainValue【児童館】&#10;一人当たり面積">
          <a:extLst>
            <a:ext uri="{FF2B5EF4-FFF2-40B4-BE49-F238E27FC236}">
              <a16:creationId xmlns:a16="http://schemas.microsoft.com/office/drawing/2014/main" id="{00000000-0008-0000-0E00-0000BF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0000000-0008-0000-0E00-0000D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32" name="【公民館】&#10;有形固定資産減価償却率最大値テキスト">
          <a:extLst>
            <a:ext uri="{FF2B5EF4-FFF2-40B4-BE49-F238E27FC236}">
              <a16:creationId xmlns:a16="http://schemas.microsoft.com/office/drawing/2014/main" id="{00000000-0008-0000-0E00-0000DC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E00-0000DE020000}"/>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746" name="【公民館】&#10;有形固定資産減価償却率該当値テキスト">
          <a:extLst>
            <a:ext uri="{FF2B5EF4-FFF2-40B4-BE49-F238E27FC236}">
              <a16:creationId xmlns:a16="http://schemas.microsoft.com/office/drawing/2014/main" id="{00000000-0008-0000-0E00-0000EA020000}"/>
            </a:ext>
          </a:extLst>
        </xdr:cNvPr>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84364</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5481300" y="180441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84364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4592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108</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3703300" y="18075184"/>
          <a:ext cx="889000" cy="5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E00-0000F1020000}"/>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E00-0000F202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E00-0000F3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E00-0000F4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151691</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E00-0000F5020000}"/>
            </a:ext>
          </a:extLst>
        </xdr:cNvPr>
        <xdr:cNvSpPr txBox="1"/>
      </xdr:nvSpPr>
      <xdr:spPr>
        <a:xfrm>
          <a:off x="152660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140261</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E00-0000F6020000}"/>
            </a:ext>
          </a:extLst>
        </xdr:cNvPr>
        <xdr:cNvSpPr txBox="1"/>
      </xdr:nvSpPr>
      <xdr:spPr>
        <a:xfrm>
          <a:off x="14389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E00-0000F7020000}"/>
            </a:ext>
          </a:extLst>
        </xdr:cNvPr>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a:extLst>
            <a:ext uri="{FF2B5EF4-FFF2-40B4-BE49-F238E27FC236}">
              <a16:creationId xmlns:a16="http://schemas.microsoft.com/office/drawing/2014/main" id="{00000000-0008-0000-0E00-00000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84" name="【公民館】&#10;一人当たり面積最小値テキスト">
          <a:extLst>
            <a:ext uri="{FF2B5EF4-FFF2-40B4-BE49-F238E27FC236}">
              <a16:creationId xmlns:a16="http://schemas.microsoft.com/office/drawing/2014/main" id="{00000000-0008-0000-0E00-000010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86" name="【公民館】&#10;一人当たり面積最大値テキスト">
          <a:extLst>
            <a:ext uri="{FF2B5EF4-FFF2-40B4-BE49-F238E27FC236}">
              <a16:creationId xmlns:a16="http://schemas.microsoft.com/office/drawing/2014/main" id="{00000000-0008-0000-0E00-000012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88" name="【公民館】&#10;一人当たり面積平均値テキスト">
          <a:extLst>
            <a:ext uri="{FF2B5EF4-FFF2-40B4-BE49-F238E27FC236}">
              <a16:creationId xmlns:a16="http://schemas.microsoft.com/office/drawing/2014/main" id="{00000000-0008-0000-0E00-000014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90" name="フローチャート: 判断 789">
          <a:extLst>
            <a:ext uri="{FF2B5EF4-FFF2-40B4-BE49-F238E27FC236}">
              <a16:creationId xmlns:a16="http://schemas.microsoft.com/office/drawing/2014/main" id="{00000000-0008-0000-0E00-000016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57404</xdr:rowOff>
    </xdr:from>
    <xdr:to>
      <xdr:col>116</xdr:col>
      <xdr:colOff>114300</xdr:colOff>
      <xdr:row>106</xdr:row>
      <xdr:rowOff>159004</xdr:rowOff>
    </xdr:to>
    <xdr:sp macro="" textlink="">
      <xdr:nvSpPr>
        <xdr:cNvPr id="799" name="楕円 798">
          <a:extLst>
            <a:ext uri="{FF2B5EF4-FFF2-40B4-BE49-F238E27FC236}">
              <a16:creationId xmlns:a16="http://schemas.microsoft.com/office/drawing/2014/main" id="{00000000-0008-0000-0E00-00001F030000}"/>
            </a:ext>
          </a:extLst>
        </xdr:cNvPr>
        <xdr:cNvSpPr/>
      </xdr:nvSpPr>
      <xdr:spPr>
        <a:xfrm>
          <a:off x="22110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35831</xdr:rowOff>
    </xdr:from>
    <xdr:ext cx="469744" cy="259045"/>
    <xdr:sp macro="" textlink="">
      <xdr:nvSpPr>
        <xdr:cNvPr id="800" name="【公民館】&#10;一人当たり面積該当値テキスト">
          <a:extLst>
            <a:ext uri="{FF2B5EF4-FFF2-40B4-BE49-F238E27FC236}">
              <a16:creationId xmlns:a16="http://schemas.microsoft.com/office/drawing/2014/main" id="{00000000-0008-0000-0E00-000020030000}"/>
            </a:ext>
          </a:extLst>
        </xdr:cNvPr>
        <xdr:cNvSpPr txBox="1"/>
      </xdr:nvSpPr>
      <xdr:spPr>
        <a:xfrm>
          <a:off x="22199600"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87122</xdr:rowOff>
    </xdr:from>
    <xdr:to>
      <xdr:col>112</xdr:col>
      <xdr:colOff>38100</xdr:colOff>
      <xdr:row>107</xdr:row>
      <xdr:rowOff>17272</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21272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108204</xdr:rowOff>
    </xdr:from>
    <xdr:to>
      <xdr:col>116</xdr:col>
      <xdr:colOff>63500</xdr:colOff>
      <xdr:row>106</xdr:row>
      <xdr:rowOff>137922</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1323300" y="182819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91694</xdr:rowOff>
    </xdr:from>
    <xdr:to>
      <xdr:col>107</xdr:col>
      <xdr:colOff>101600</xdr:colOff>
      <xdr:row>107</xdr:row>
      <xdr:rowOff>21844</xdr:rowOff>
    </xdr:to>
    <xdr:sp macro="" textlink="">
      <xdr:nvSpPr>
        <xdr:cNvPr id="803" name="楕円 802">
          <a:extLst>
            <a:ext uri="{FF2B5EF4-FFF2-40B4-BE49-F238E27FC236}">
              <a16:creationId xmlns:a16="http://schemas.microsoft.com/office/drawing/2014/main" id="{00000000-0008-0000-0E00-000023030000}"/>
            </a:ext>
          </a:extLst>
        </xdr:cNvPr>
        <xdr:cNvSpPr/>
      </xdr:nvSpPr>
      <xdr:spPr>
        <a:xfrm>
          <a:off x="20383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137922</xdr:rowOff>
    </xdr:from>
    <xdr:to>
      <xdr:col>111</xdr:col>
      <xdr:colOff>177800</xdr:colOff>
      <xdr:row>106</xdr:row>
      <xdr:rowOff>142494</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0434300" y="1831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50546</xdr:rowOff>
    </xdr:from>
    <xdr:to>
      <xdr:col>102</xdr:col>
      <xdr:colOff>165100</xdr:colOff>
      <xdr:row>108</xdr:row>
      <xdr:rowOff>152146</xdr:rowOff>
    </xdr:to>
    <xdr:sp macro="" textlink="">
      <xdr:nvSpPr>
        <xdr:cNvPr id="805" name="楕円 804">
          <a:extLst>
            <a:ext uri="{FF2B5EF4-FFF2-40B4-BE49-F238E27FC236}">
              <a16:creationId xmlns:a16="http://schemas.microsoft.com/office/drawing/2014/main" id="{00000000-0008-0000-0E00-000025030000}"/>
            </a:ext>
          </a:extLst>
        </xdr:cNvPr>
        <xdr:cNvSpPr/>
      </xdr:nvSpPr>
      <xdr:spPr>
        <a:xfrm>
          <a:off x="19494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142494</xdr:rowOff>
    </xdr:from>
    <xdr:to>
      <xdr:col>107</xdr:col>
      <xdr:colOff>50800</xdr:colOff>
      <xdr:row>108</xdr:row>
      <xdr:rowOff>101346</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flipV="1">
          <a:off x="19545300" y="1831619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07" name="n_1aveValue【公民館】&#10;一人当たり面積">
          <a:extLst>
            <a:ext uri="{FF2B5EF4-FFF2-40B4-BE49-F238E27FC236}">
              <a16:creationId xmlns:a16="http://schemas.microsoft.com/office/drawing/2014/main" id="{00000000-0008-0000-0E00-00002703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08" name="n_2aveValue【公民館】&#10;一人当たり面積">
          <a:extLst>
            <a:ext uri="{FF2B5EF4-FFF2-40B4-BE49-F238E27FC236}">
              <a16:creationId xmlns:a16="http://schemas.microsoft.com/office/drawing/2014/main" id="{00000000-0008-0000-0E00-000028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09" name="n_3aveValue【公民館】&#10;一人当たり面積">
          <a:extLst>
            <a:ext uri="{FF2B5EF4-FFF2-40B4-BE49-F238E27FC236}">
              <a16:creationId xmlns:a16="http://schemas.microsoft.com/office/drawing/2014/main" id="{00000000-0008-0000-0E00-00002903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10" name="n_4aveValue【公民館】&#10;一人当たり面積">
          <a:extLst>
            <a:ext uri="{FF2B5EF4-FFF2-40B4-BE49-F238E27FC236}">
              <a16:creationId xmlns:a16="http://schemas.microsoft.com/office/drawing/2014/main" id="{00000000-0008-0000-0E00-00002A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8399</xdr:rowOff>
    </xdr:from>
    <xdr:ext cx="469744" cy="259045"/>
    <xdr:sp macro="" textlink="">
      <xdr:nvSpPr>
        <xdr:cNvPr id="811" name="n_1mainValue【公民館】&#10;一人当たり面積">
          <a:extLst>
            <a:ext uri="{FF2B5EF4-FFF2-40B4-BE49-F238E27FC236}">
              <a16:creationId xmlns:a16="http://schemas.microsoft.com/office/drawing/2014/main" id="{00000000-0008-0000-0E00-00002B030000}"/>
            </a:ext>
          </a:extLst>
        </xdr:cNvPr>
        <xdr:cNvSpPr txBox="1"/>
      </xdr:nvSpPr>
      <xdr:spPr>
        <a:xfrm>
          <a:off x="21075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38371</xdr:rowOff>
    </xdr:from>
    <xdr:ext cx="469744" cy="259045"/>
    <xdr:sp macro="" textlink="">
      <xdr:nvSpPr>
        <xdr:cNvPr id="812" name="n_2mainValue【公民館】&#10;一人当たり面積">
          <a:extLst>
            <a:ext uri="{FF2B5EF4-FFF2-40B4-BE49-F238E27FC236}">
              <a16:creationId xmlns:a16="http://schemas.microsoft.com/office/drawing/2014/main" id="{00000000-0008-0000-0E00-00002C030000}"/>
            </a:ext>
          </a:extLst>
        </xdr:cNvPr>
        <xdr:cNvSpPr txBox="1"/>
      </xdr:nvSpPr>
      <xdr:spPr>
        <a:xfrm>
          <a:off x="201994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143273</xdr:rowOff>
    </xdr:from>
    <xdr:ext cx="469744" cy="259045"/>
    <xdr:sp macro="" textlink="">
      <xdr:nvSpPr>
        <xdr:cNvPr id="813" name="n_3mainValue【公民館】&#10;一人当たり面積">
          <a:extLst>
            <a:ext uri="{FF2B5EF4-FFF2-40B4-BE49-F238E27FC236}">
              <a16:creationId xmlns:a16="http://schemas.microsoft.com/office/drawing/2014/main" id="{00000000-0008-0000-0E00-00002D030000}"/>
            </a:ext>
          </a:extLst>
        </xdr:cNvPr>
        <xdr:cNvSpPr txBox="1"/>
      </xdr:nvSpPr>
      <xdr:spPr>
        <a:xfrm>
          <a:off x="19310427" y="186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学校施設については、小学校が有形固定資産減価償却率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％に対し、中学校が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保育所や学校に関する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建替えや改修などの施設整備の方向性を決定していく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ためには、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統廃合を含めた運営形態等の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協議が必要不可欠であり、その決定・決断を早急に行う必要がある。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136978</xdr:rowOff>
    </xdr:from>
    <xdr:to>
      <xdr:col>24</xdr:col>
      <xdr:colOff>114300</xdr:colOff>
      <xdr:row>64</xdr:row>
      <xdr:rowOff>67128</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51905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16328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9891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2" name="n_1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3" name="n_2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4" name="n_3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F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F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F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F00-000081000000}"/>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xdr:rowOff>
    </xdr:from>
    <xdr:to>
      <xdr:col>55</xdr:col>
      <xdr:colOff>50800</xdr:colOff>
      <xdr:row>62</xdr:row>
      <xdr:rowOff>103378</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0426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151655</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F00-00008D000000}"/>
            </a:ext>
          </a:extLst>
        </xdr:cNvPr>
        <xdr:cNvSpPr txBox="1"/>
      </xdr:nvSpPr>
      <xdr:spPr>
        <a:xfrm>
          <a:off x="10515600"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xdr:rowOff>
    </xdr:from>
    <xdr:to>
      <xdr:col>50</xdr:col>
      <xdr:colOff>165100</xdr:colOff>
      <xdr:row>62</xdr:row>
      <xdr:rowOff>105664</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52578</xdr:rowOff>
    </xdr:from>
    <xdr:to>
      <xdr:col>55</xdr:col>
      <xdr:colOff>0</xdr:colOff>
      <xdr:row>62</xdr:row>
      <xdr:rowOff>54864</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9639300" y="106824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54864</xdr:rowOff>
    </xdr:from>
    <xdr:to>
      <xdr:col>50</xdr:col>
      <xdr:colOff>114300</xdr:colOff>
      <xdr:row>62</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684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20638</xdr:rowOff>
    </xdr:from>
    <xdr:to>
      <xdr:col>41</xdr:col>
      <xdr:colOff>101600</xdr:colOff>
      <xdr:row>62</xdr:row>
      <xdr:rowOff>122238</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7810500" y="106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71438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7861300" y="10687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F00-000094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F00-000095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F00-000096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F00-000097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96791</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113365</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F00-0000C5000000}"/>
            </a:ext>
          </a:extLst>
        </xdr:cNvPr>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83</xdr:row>
      <xdr:rowOff>170362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3797300" y="143794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83</xdr:row>
      <xdr:rowOff>149134</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2908300" y="1434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142421</xdr:rowOff>
    </xdr:from>
    <xdr:to>
      <xdr:col>10</xdr:col>
      <xdr:colOff>165100</xdr:colOff>
      <xdr:row>83</xdr:row>
      <xdr:rowOff>72571</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968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21771</xdr:rowOff>
    </xdr:from>
    <xdr:to>
      <xdr:col>15</xdr:col>
      <xdr:colOff>50800</xdr:colOff>
      <xdr:row>83</xdr:row>
      <xdr:rowOff>116477</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2019300" y="1425212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4" name="n_1aveValue【福祉施設】&#10;有形固定資産減価償却率">
          <a:extLst>
            <a:ext uri="{FF2B5EF4-FFF2-40B4-BE49-F238E27FC236}">
              <a16:creationId xmlns:a16="http://schemas.microsoft.com/office/drawing/2014/main" id="{00000000-0008-0000-0F00-0000CC00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5" name="n_2aveValue【福祉施設】&#10;有形固定資産減価償却率">
          <a:extLst>
            <a:ext uri="{FF2B5EF4-FFF2-40B4-BE49-F238E27FC236}">
              <a16:creationId xmlns:a16="http://schemas.microsoft.com/office/drawing/2014/main" id="{00000000-0008-0000-0F00-0000CD00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06" name="n_3aveValue【福祉施設】&#10;有形固定資産減価償却率">
          <a:extLst>
            <a:ext uri="{FF2B5EF4-FFF2-40B4-BE49-F238E27FC236}">
              <a16:creationId xmlns:a16="http://schemas.microsoft.com/office/drawing/2014/main" id="{00000000-0008-0000-0F00-0000CE00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7" name="n_4aveValue【福祉施設】&#10;有形固定資産減価償却率">
          <a:extLst>
            <a:ext uri="{FF2B5EF4-FFF2-40B4-BE49-F238E27FC236}">
              <a16:creationId xmlns:a16="http://schemas.microsoft.com/office/drawing/2014/main" id="{00000000-0008-0000-0F00-0000CF00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19611</xdr:rowOff>
    </xdr:from>
    <xdr:ext cx="405111" cy="259045"/>
    <xdr:sp macro="" textlink="">
      <xdr:nvSpPr>
        <xdr:cNvPr id="208" name="n_1mainValue【福祉施設】&#10;有形固定資産減価償却率">
          <a:extLst>
            <a:ext uri="{FF2B5EF4-FFF2-40B4-BE49-F238E27FC236}">
              <a16:creationId xmlns:a16="http://schemas.microsoft.com/office/drawing/2014/main" id="{00000000-0008-0000-0F00-0000D0000000}"/>
            </a:ext>
          </a:extLst>
        </xdr:cNvPr>
        <xdr:cNvSpPr txBox="1"/>
      </xdr:nvSpPr>
      <xdr:spPr>
        <a:xfrm>
          <a:off x="3582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209" name="n_2mainValue【福祉施設】&#10;有形固定資産減価償却率">
          <a:extLst>
            <a:ext uri="{FF2B5EF4-FFF2-40B4-BE49-F238E27FC236}">
              <a16:creationId xmlns:a16="http://schemas.microsoft.com/office/drawing/2014/main" id="{00000000-0008-0000-0F00-0000D1000000}"/>
            </a:ext>
          </a:extLst>
        </xdr:cNvPr>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63698</xdr:rowOff>
    </xdr:from>
    <xdr:ext cx="405111" cy="259045"/>
    <xdr:sp macro="" textlink="">
      <xdr:nvSpPr>
        <xdr:cNvPr id="210" name="n_3mainValue【福祉施設】&#10;有形固定資産減価償却率">
          <a:extLst>
            <a:ext uri="{FF2B5EF4-FFF2-40B4-BE49-F238E27FC236}">
              <a16:creationId xmlns:a16="http://schemas.microsoft.com/office/drawing/2014/main" id="{00000000-0008-0000-0F00-0000D2000000}"/>
            </a:ext>
          </a:extLst>
        </xdr:cNvPr>
        <xdr:cNvSpPr txBox="1"/>
      </xdr:nvSpPr>
      <xdr:spPr>
        <a:xfrm>
          <a:off x="1816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F00-0000E9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F00-0000EB00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F00-0000ED000000}"/>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33934</xdr:rowOff>
    </xdr:from>
    <xdr:to>
      <xdr:col>55</xdr:col>
      <xdr:colOff>50800</xdr:colOff>
      <xdr:row>85</xdr:row>
      <xdr:rowOff>135534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4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156836</xdr:rowOff>
    </xdr:from>
    <xdr:ext cx="469744" cy="259045"/>
    <xdr:sp macro="" textlink="">
      <xdr:nvSpPr>
        <xdr:cNvPr id="249" name="【福祉施設】&#10;一人当たり面積該当値テキスト">
          <a:extLst>
            <a:ext uri="{FF2B5EF4-FFF2-40B4-BE49-F238E27FC236}">
              <a16:creationId xmlns:a16="http://schemas.microsoft.com/office/drawing/2014/main" id="{00000000-0008-0000-0F00-0000F9000000}"/>
            </a:ext>
          </a:extLst>
        </xdr:cNvPr>
        <xdr:cNvSpPr txBox="1"/>
      </xdr:nvSpPr>
      <xdr:spPr>
        <a:xfrm>
          <a:off x="10515600" y="1455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35764</xdr:rowOff>
    </xdr:from>
    <xdr:to>
      <xdr:col>50</xdr:col>
      <xdr:colOff>165100</xdr:colOff>
      <xdr:row>85</xdr:row>
      <xdr:rowOff>137364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84734</xdr:rowOff>
    </xdr:from>
    <xdr:to>
      <xdr:col>55</xdr:col>
      <xdr:colOff>0</xdr:colOff>
      <xdr:row>85</xdr:row>
      <xdr:rowOff>86564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465798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37592</xdr:rowOff>
    </xdr:from>
    <xdr:to>
      <xdr:col>46</xdr:col>
      <xdr:colOff>38100</xdr:colOff>
      <xdr:row>85</xdr:row>
      <xdr:rowOff>139192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86564</xdr:rowOff>
    </xdr:from>
    <xdr:to>
      <xdr:col>50</xdr:col>
      <xdr:colOff>114300</xdr:colOff>
      <xdr:row>85</xdr:row>
      <xdr:rowOff>88392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46598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68681</xdr:rowOff>
    </xdr:from>
    <xdr:to>
      <xdr:col>41</xdr:col>
      <xdr:colOff>101600</xdr:colOff>
      <xdr:row>85</xdr:row>
      <xdr:rowOff>170281</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88392</xdr:rowOff>
    </xdr:from>
    <xdr:to>
      <xdr:col>45</xdr:col>
      <xdr:colOff>177800</xdr:colOff>
      <xdr:row>85</xdr:row>
      <xdr:rowOff>119481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466164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6" name="n_1aveValue【福祉施設】&#10;一人当たり面積">
          <a:extLst>
            <a:ext uri="{FF2B5EF4-FFF2-40B4-BE49-F238E27FC236}">
              <a16:creationId xmlns:a16="http://schemas.microsoft.com/office/drawing/2014/main" id="{00000000-0008-0000-0F00-000000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7" name="n_2aveValue【福祉施設】&#10;一人当たり面積">
          <a:extLst>
            <a:ext uri="{FF2B5EF4-FFF2-40B4-BE49-F238E27FC236}">
              <a16:creationId xmlns:a16="http://schemas.microsoft.com/office/drawing/2014/main" id="{00000000-0008-0000-0F00-000001010000}"/>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8" name="n_3aveValue【福祉施設】&#10;一人当たり面積">
          <a:extLst>
            <a:ext uri="{FF2B5EF4-FFF2-40B4-BE49-F238E27FC236}">
              <a16:creationId xmlns:a16="http://schemas.microsoft.com/office/drawing/2014/main" id="{00000000-0008-0000-0F00-00000201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9" name="n_4aveValue【福祉施設】&#10;一人当たり面積">
          <a:extLst>
            <a:ext uri="{FF2B5EF4-FFF2-40B4-BE49-F238E27FC236}">
              <a16:creationId xmlns:a16="http://schemas.microsoft.com/office/drawing/2014/main" id="{00000000-0008-0000-0F00-000003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128491</xdr:rowOff>
    </xdr:from>
    <xdr:ext cx="469744" cy="259045"/>
    <xdr:sp macro="" textlink="">
      <xdr:nvSpPr>
        <xdr:cNvPr id="260" name="n_1mainValue【福祉施設】&#10;一人当たり面積">
          <a:extLst>
            <a:ext uri="{FF2B5EF4-FFF2-40B4-BE49-F238E27FC236}">
              <a16:creationId xmlns:a16="http://schemas.microsoft.com/office/drawing/2014/main" id="{00000000-0008-0000-0F00-000004010000}"/>
            </a:ext>
          </a:extLst>
        </xdr:cNvPr>
        <xdr:cNvSpPr txBox="1"/>
      </xdr:nvSpPr>
      <xdr:spPr>
        <a:xfrm>
          <a:off x="9391727" y="1470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261" name="n_2mainValue【福祉施設】&#10;一人当たり面積">
          <a:extLst>
            <a:ext uri="{FF2B5EF4-FFF2-40B4-BE49-F238E27FC236}">
              <a16:creationId xmlns:a16="http://schemas.microsoft.com/office/drawing/2014/main" id="{00000000-0008-0000-0F00-000005010000}"/>
            </a:ext>
          </a:extLst>
        </xdr:cNvPr>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161408</xdr:rowOff>
    </xdr:from>
    <xdr:ext cx="469744" cy="259045"/>
    <xdr:sp macro="" textlink="">
      <xdr:nvSpPr>
        <xdr:cNvPr id="262" name="n_3mainValue【福祉施設】&#10;一人当たり面積">
          <a:extLst>
            <a:ext uri="{FF2B5EF4-FFF2-40B4-BE49-F238E27FC236}">
              <a16:creationId xmlns:a16="http://schemas.microsoft.com/office/drawing/2014/main" id="{00000000-0008-0000-0F00-000006010000}"/>
            </a:ext>
          </a:extLst>
        </xdr:cNvPr>
        <xdr:cNvSpPr txBox="1"/>
      </xdr:nvSpPr>
      <xdr:spPr>
        <a:xfrm>
          <a:off x="76264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00000000-0008-0000-0F00-00002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5" name="【一般廃棄物処理施設】&#10;有形固定資産減価償却率最小値テキスト">
          <a:extLst>
            <a:ext uri="{FF2B5EF4-FFF2-40B4-BE49-F238E27FC236}">
              <a16:creationId xmlns:a16="http://schemas.microsoft.com/office/drawing/2014/main" id="{00000000-0008-0000-0F00-000031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7" name="【一般廃棄物処理施設】&#10;有形固定資産減価償却率最大値テキスト">
          <a:extLst>
            <a:ext uri="{FF2B5EF4-FFF2-40B4-BE49-F238E27FC236}">
              <a16:creationId xmlns:a16="http://schemas.microsoft.com/office/drawing/2014/main" id="{00000000-0008-0000-0F00-000033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09" name="【一般廃棄物処理施設】&#10;有形固定資産減価償却率平均値テキスト">
          <a:extLst>
            <a:ext uri="{FF2B5EF4-FFF2-40B4-BE49-F238E27FC236}">
              <a16:creationId xmlns:a16="http://schemas.microsoft.com/office/drawing/2014/main" id="{00000000-0008-0000-0F00-00003501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00000000-0008-0000-0F00-000041010000}"/>
            </a:ext>
          </a:extLst>
        </xdr:cNvPr>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154577</xdr:rowOff>
    </xdr:from>
    <xdr:to>
      <xdr:col>85</xdr:col>
      <xdr:colOff>127000</xdr:colOff>
      <xdr:row>40</xdr:row>
      <xdr:rowOff>19050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5481300" y="68411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154577</xdr:rowOff>
    </xdr:from>
    <xdr:to>
      <xdr:col>81</xdr:col>
      <xdr:colOff>50800</xdr:colOff>
      <xdr:row>40</xdr:row>
      <xdr:rowOff>68035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4592300" y="684112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164193</xdr:rowOff>
    </xdr:from>
    <xdr:to>
      <xdr:col>72</xdr:col>
      <xdr:colOff>38100</xdr:colOff>
      <xdr:row>39</xdr:row>
      <xdr:rowOff>94343</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3652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43543</xdr:rowOff>
    </xdr:from>
    <xdr:to>
      <xdr:col>76</xdr:col>
      <xdr:colOff>114300</xdr:colOff>
      <xdr:row>40</xdr:row>
      <xdr:rowOff>68035</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3703300" y="673009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00000000-0008-0000-0F00-000048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29" name="n_2aveValue【一般廃棄物処理施設】&#10;有形固定資産減価償却率">
          <a:extLst>
            <a:ext uri="{FF2B5EF4-FFF2-40B4-BE49-F238E27FC236}">
              <a16:creationId xmlns:a16="http://schemas.microsoft.com/office/drawing/2014/main" id="{00000000-0008-0000-0F00-000049010000}"/>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30" name="n_3ave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31" name="n_4aveValue【一般廃棄物処理施設】&#10;有形固定資産減価償却率">
          <a:extLst>
            <a:ext uri="{FF2B5EF4-FFF2-40B4-BE49-F238E27FC236}">
              <a16:creationId xmlns:a16="http://schemas.microsoft.com/office/drawing/2014/main" id="{00000000-0008-0000-0F00-00004B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332" name="n_1main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333" name="n_2main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85470</xdr:rowOff>
    </xdr:from>
    <xdr:ext cx="405111" cy="259045"/>
    <xdr:sp macro="" textlink="">
      <xdr:nvSpPr>
        <xdr:cNvPr id="334" name="n_3main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3500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a:extLst>
            <a:ext uri="{FF2B5EF4-FFF2-40B4-BE49-F238E27FC236}">
              <a16:creationId xmlns:a16="http://schemas.microsoft.com/office/drawing/2014/main" id="{00000000-0008-0000-0F00-00006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61" name="【一般廃棄物処理施設】&#10;一人当たり有形固定資産（償却資産）額最小値テキスト">
          <a:extLst>
            <a:ext uri="{FF2B5EF4-FFF2-40B4-BE49-F238E27FC236}">
              <a16:creationId xmlns:a16="http://schemas.microsoft.com/office/drawing/2014/main" id="{00000000-0008-0000-0F00-000069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63" name="【一般廃棄物処理施設】&#10;一人当たり有形固定資産（償却資産）額最大値テキスト">
          <a:extLst>
            <a:ext uri="{FF2B5EF4-FFF2-40B4-BE49-F238E27FC236}">
              <a16:creationId xmlns:a16="http://schemas.microsoft.com/office/drawing/2014/main" id="{00000000-0008-0000-0F00-00006B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65" name="【一般廃棄物処理施設】&#10;一人当たり有形固定資産（償却資産）額平均値テキスト">
          <a:extLst>
            <a:ext uri="{FF2B5EF4-FFF2-40B4-BE49-F238E27FC236}">
              <a16:creationId xmlns:a16="http://schemas.microsoft.com/office/drawing/2014/main" id="{00000000-0008-0000-0F00-00006D01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10205</xdr:rowOff>
    </xdr:from>
    <xdr:to>
      <xdr:col>116</xdr:col>
      <xdr:colOff>114300</xdr:colOff>
      <xdr:row>41</xdr:row>
      <xdr:rowOff>111805</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2110700" y="70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160082</xdr:rowOff>
    </xdr:from>
    <xdr:ext cx="534377" cy="259045"/>
    <xdr:sp macro="" textlink="">
      <xdr:nvSpPr>
        <xdr:cNvPr id="377" name="【一般廃棄物処理施設】&#10;一人当たり有形固定資産（償却資産）額該当値テキスト">
          <a:extLst>
            <a:ext uri="{FF2B5EF4-FFF2-40B4-BE49-F238E27FC236}">
              <a16:creationId xmlns:a16="http://schemas.microsoft.com/office/drawing/2014/main" id="{00000000-0008-0000-0F00-000079010000}"/>
            </a:ext>
          </a:extLst>
        </xdr:cNvPr>
        <xdr:cNvSpPr txBox="1"/>
      </xdr:nvSpPr>
      <xdr:spPr>
        <a:xfrm>
          <a:off x="22199600" y="70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14558</xdr:rowOff>
    </xdr:from>
    <xdr:to>
      <xdr:col>112</xdr:col>
      <xdr:colOff>38100</xdr:colOff>
      <xdr:row>41</xdr:row>
      <xdr:rowOff>116158</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1272500" y="70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61005</xdr:rowOff>
    </xdr:from>
    <xdr:to>
      <xdr:col>116</xdr:col>
      <xdr:colOff>63500</xdr:colOff>
      <xdr:row>41</xdr:row>
      <xdr:rowOff>65358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1323300" y="7090455"/>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164418</xdr:rowOff>
    </xdr:from>
    <xdr:to>
      <xdr:col>107</xdr:col>
      <xdr:colOff>101600</xdr:colOff>
      <xdr:row>41</xdr:row>
      <xdr:rowOff>94568</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20383500" y="70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43768</xdr:rowOff>
    </xdr:from>
    <xdr:to>
      <xdr:col>111</xdr:col>
      <xdr:colOff>177800</xdr:colOff>
      <xdr:row>41</xdr:row>
      <xdr:rowOff>65358</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0434300" y="707321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145477</xdr:rowOff>
    </xdr:from>
    <xdr:to>
      <xdr:col>102</xdr:col>
      <xdr:colOff>165100</xdr:colOff>
      <xdr:row>42</xdr:row>
      <xdr:rowOff>75627</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19494500" y="71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43768</xdr:rowOff>
    </xdr:from>
    <xdr:to>
      <xdr:col>107</xdr:col>
      <xdr:colOff>50800</xdr:colOff>
      <xdr:row>42</xdr:row>
      <xdr:rowOff>24827</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19545300" y="7073218"/>
          <a:ext cx="889000" cy="1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107285</xdr:rowOff>
    </xdr:from>
    <xdr:ext cx="534377" cy="259045"/>
    <xdr:sp macro="" textlink="">
      <xdr:nvSpPr>
        <xdr:cNvPr id="388" name="n_1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21043411" y="71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85695</xdr:rowOff>
    </xdr:from>
    <xdr:ext cx="534377" cy="259045"/>
    <xdr:sp macro="" textlink="">
      <xdr:nvSpPr>
        <xdr:cNvPr id="389" name="n_2main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20167111" y="71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66754</xdr:rowOff>
    </xdr:from>
    <xdr:ext cx="534377" cy="259045"/>
    <xdr:sp macro="" textlink="">
      <xdr:nvSpPr>
        <xdr:cNvPr id="390" name="n_3main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19278111" y="72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00000000-0008-0000-0F00-00009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7" name="【保健センター・保健所】&#10;有形固定資産減価償却率最小値テキスト">
          <a:extLst>
            <a:ext uri="{FF2B5EF4-FFF2-40B4-BE49-F238E27FC236}">
              <a16:creationId xmlns:a16="http://schemas.microsoft.com/office/drawing/2014/main" id="{00000000-0008-0000-0F00-0000A1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19" name="【保健センター・保健所】&#10;有形固定資産減価償却率最大値テキスト">
          <a:extLst>
            <a:ext uri="{FF2B5EF4-FFF2-40B4-BE49-F238E27FC236}">
              <a16:creationId xmlns:a16="http://schemas.microsoft.com/office/drawing/2014/main" id="{00000000-0008-0000-0F00-0000A3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00000000-0008-0000-0F00-0000A5010000}"/>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76580</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id="{00000000-0008-0000-0F00-0000B1010000}"/>
            </a:ext>
          </a:extLst>
        </xdr:cNvPr>
        <xdr:cNvSpPr txBox="1"/>
      </xdr:nvSpPr>
      <xdr:spPr>
        <a:xfrm>
          <a:off x="16357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19413</xdr:rowOff>
    </xdr:from>
    <xdr:to>
      <xdr:col>81</xdr:col>
      <xdr:colOff>101600</xdr:colOff>
      <xdr:row>58</xdr:row>
      <xdr:rowOff>121013</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5430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58</xdr:row>
      <xdr:rowOff>104503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5481300" y="100143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70213</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4592300" y="9980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00000000-0008-0000-0F00-0000B601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137540</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5266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0000000-0008-0000-0F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00000000-0008-0000-0F00-0000D2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0000000-0008-0000-0F00-0000D401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00000000-0008-0000-0F00-0000D6010000}"/>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61214</xdr:rowOff>
    </xdr:from>
    <xdr:to>
      <xdr:col>116</xdr:col>
      <xdr:colOff>114300</xdr:colOff>
      <xdr:row>57</xdr:row>
      <xdr:rowOff>162814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21107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84091</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00000000-0008-0000-0F00-0000E2010000}"/>
            </a:ext>
          </a:extLst>
        </xdr:cNvPr>
        <xdr:cNvSpPr txBox="1"/>
      </xdr:nvSpPr>
      <xdr:spPr>
        <a:xfrm>
          <a:off x="22199600" y="968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77216</xdr:rowOff>
    </xdr:from>
    <xdr:to>
      <xdr:col>112</xdr:col>
      <xdr:colOff>38100</xdr:colOff>
      <xdr:row>58</xdr:row>
      <xdr:rowOff>7366</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1272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112014</xdr:rowOff>
    </xdr:from>
    <xdr:to>
      <xdr:col>116</xdr:col>
      <xdr:colOff>63500</xdr:colOff>
      <xdr:row>57</xdr:row>
      <xdr:rowOff>128016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1323300" y="988466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90932</xdr:rowOff>
    </xdr:from>
    <xdr:to>
      <xdr:col>107</xdr:col>
      <xdr:colOff>101600</xdr:colOff>
      <xdr:row>58</xdr:row>
      <xdr:rowOff>21082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0383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128016</xdr:rowOff>
    </xdr:from>
    <xdr:to>
      <xdr:col>111</xdr:col>
      <xdr:colOff>177800</xdr:colOff>
      <xdr:row>57</xdr:row>
      <xdr:rowOff>141732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0434300" y="99006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487" name="n_1aveValue【保健センター・保健所】&#10;一人当たり面積">
          <a:extLst>
            <a:ext uri="{FF2B5EF4-FFF2-40B4-BE49-F238E27FC236}">
              <a16:creationId xmlns:a16="http://schemas.microsoft.com/office/drawing/2014/main" id="{00000000-0008-0000-0F00-0000E7010000}"/>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488" name="n_2aveValue【保健センター・保健所】&#10;一人当たり面積">
          <a:extLst>
            <a:ext uri="{FF2B5EF4-FFF2-40B4-BE49-F238E27FC236}">
              <a16:creationId xmlns:a16="http://schemas.microsoft.com/office/drawing/2014/main" id="{00000000-0008-0000-0F00-0000E8010000}"/>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89" name="n_3aveValue【保健センター・保健所】&#10;一人当たり面積">
          <a:extLst>
            <a:ext uri="{FF2B5EF4-FFF2-40B4-BE49-F238E27FC236}">
              <a16:creationId xmlns:a16="http://schemas.microsoft.com/office/drawing/2014/main" id="{00000000-0008-0000-0F00-0000E901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90" name="n_4aveValue【保健センター・保健所】&#10;一人当たり面積">
          <a:extLst>
            <a:ext uri="{FF2B5EF4-FFF2-40B4-BE49-F238E27FC236}">
              <a16:creationId xmlns:a16="http://schemas.microsoft.com/office/drawing/2014/main" id="{00000000-0008-0000-0F00-0000EA01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23893</xdr:rowOff>
    </xdr:from>
    <xdr:ext cx="469744" cy="259045"/>
    <xdr:sp macro="" textlink="">
      <xdr:nvSpPr>
        <xdr:cNvPr id="491" name="n_1mainValue【保健センター・保健所】&#10;一人当たり面積">
          <a:extLst>
            <a:ext uri="{FF2B5EF4-FFF2-40B4-BE49-F238E27FC236}">
              <a16:creationId xmlns:a16="http://schemas.microsoft.com/office/drawing/2014/main" id="{00000000-0008-0000-0F00-0000EB010000}"/>
            </a:ext>
          </a:extLst>
        </xdr:cNvPr>
        <xdr:cNvSpPr txBox="1"/>
      </xdr:nvSpPr>
      <xdr:spPr>
        <a:xfrm>
          <a:off x="21075727" y="96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37609</xdr:rowOff>
    </xdr:from>
    <xdr:ext cx="469744" cy="259045"/>
    <xdr:sp macro="" textlink="">
      <xdr:nvSpPr>
        <xdr:cNvPr id="492" name="n_2mainValue【保健センター・保健所】&#10;一人当たり面積">
          <a:extLst>
            <a:ext uri="{FF2B5EF4-FFF2-40B4-BE49-F238E27FC236}">
              <a16:creationId xmlns:a16="http://schemas.microsoft.com/office/drawing/2014/main" id="{00000000-0008-0000-0F00-0000EC010000}"/>
            </a:ext>
          </a:extLst>
        </xdr:cNvPr>
        <xdr:cNvSpPr txBox="1"/>
      </xdr:nvSpPr>
      <xdr:spPr>
        <a:xfrm>
          <a:off x="20199427" y="963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a:extLst>
            <a:ext uri="{FF2B5EF4-FFF2-40B4-BE49-F238E27FC236}">
              <a16:creationId xmlns:a16="http://schemas.microsoft.com/office/drawing/2014/main" id="{00000000-0008-0000-0F00-00000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18" name="【消防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20" name="【消防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22" name="【消防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86377</xdr:rowOff>
    </xdr:from>
    <xdr:ext cx="405111" cy="259045"/>
    <xdr:sp macro="" textlink="">
      <xdr:nvSpPr>
        <xdr:cNvPr id="534" name="【消防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114300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481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156211</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4592300" y="141351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74930</xdr:rowOff>
    </xdr:from>
    <xdr:to>
      <xdr:col>72</xdr:col>
      <xdr:colOff>38100</xdr:colOff>
      <xdr:row>81</xdr:row>
      <xdr:rowOff>5080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125730</xdr:rowOff>
    </xdr:from>
    <xdr:to>
      <xdr:col>76</xdr:col>
      <xdr:colOff>114300</xdr:colOff>
      <xdr:row>82</xdr:row>
      <xdr:rowOff>156211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1384173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41" name="n_1aveValue【消防施設】&#10;有形固定資産減価償却率">
          <a:extLst>
            <a:ext uri="{FF2B5EF4-FFF2-40B4-BE49-F238E27FC236}">
              <a16:creationId xmlns:a16="http://schemas.microsoft.com/office/drawing/2014/main" id="{00000000-0008-0000-0F00-00001D02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42" name="n_2aveValue【消防施設】&#10;有形固定資産減価償却率">
          <a:extLst>
            <a:ext uri="{FF2B5EF4-FFF2-40B4-BE49-F238E27FC236}">
              <a16:creationId xmlns:a16="http://schemas.microsoft.com/office/drawing/2014/main" id="{00000000-0008-0000-0F00-00001E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543" name="n_3aveValue【消防施設】&#10;有形固定資産減価償却率">
          <a:extLst>
            <a:ext uri="{FF2B5EF4-FFF2-40B4-BE49-F238E27FC236}">
              <a16:creationId xmlns:a16="http://schemas.microsoft.com/office/drawing/2014/main" id="{00000000-0008-0000-0F00-00001F02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44" name="n_4aveValue【消防施設】&#10;有形固定資産減価償却率">
          <a:extLst>
            <a:ext uri="{FF2B5EF4-FFF2-40B4-BE49-F238E27FC236}">
              <a16:creationId xmlns:a16="http://schemas.microsoft.com/office/drawing/2014/main" id="{00000000-0008-0000-0F00-000020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143527</xdr:rowOff>
    </xdr:from>
    <xdr:ext cx="405111" cy="259045"/>
    <xdr:sp macro="" textlink="">
      <xdr:nvSpPr>
        <xdr:cNvPr id="545" name="n_1mainValue【消防施設】&#10;有形固定資産減価償却率">
          <a:extLst>
            <a:ext uri="{FF2B5EF4-FFF2-40B4-BE49-F238E27FC236}">
              <a16:creationId xmlns:a16="http://schemas.microsoft.com/office/drawing/2014/main" id="{00000000-0008-0000-0F00-000021020000}"/>
            </a:ext>
          </a:extLst>
        </xdr:cNvPr>
        <xdr:cNvSpPr txBox="1"/>
      </xdr:nvSpPr>
      <xdr:spPr>
        <a:xfrm>
          <a:off x="15266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546" name="n_2mainValue【消防施設】&#10;有形固定資産減価償却率">
          <a:extLst>
            <a:ext uri="{FF2B5EF4-FFF2-40B4-BE49-F238E27FC236}">
              <a16:creationId xmlns:a16="http://schemas.microsoft.com/office/drawing/2014/main" id="{00000000-0008-0000-0F00-000022020000}"/>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21607</xdr:rowOff>
    </xdr:from>
    <xdr:ext cx="405111" cy="259045"/>
    <xdr:sp macro="" textlink="">
      <xdr:nvSpPr>
        <xdr:cNvPr id="547" name="n_3mainValue【消防施設】&#10;有形固定資産減価償却率">
          <a:extLst>
            <a:ext uri="{FF2B5EF4-FFF2-40B4-BE49-F238E27FC236}">
              <a16:creationId xmlns:a16="http://schemas.microsoft.com/office/drawing/2014/main" id="{00000000-0008-0000-0F00-000023020000}"/>
            </a:ext>
          </a:extLst>
        </xdr:cNvPr>
        <xdr:cNvSpPr txBox="1"/>
      </xdr:nvSpPr>
      <xdr:spPr>
        <a:xfrm>
          <a:off x="13500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消防施設】&#10;一人当たり面積グラフ枠">
          <a:extLst>
            <a:ext uri="{FF2B5EF4-FFF2-40B4-BE49-F238E27FC236}">
              <a16:creationId xmlns:a16="http://schemas.microsoft.com/office/drawing/2014/main" id="{00000000-0008-0000-0F00-00003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72" name="【消防施設】&#10;一人当たり面積最小値テキスト">
          <a:extLst>
            <a:ext uri="{FF2B5EF4-FFF2-40B4-BE49-F238E27FC236}">
              <a16:creationId xmlns:a16="http://schemas.microsoft.com/office/drawing/2014/main" id="{00000000-0008-0000-0F00-00003C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74" name="【消防施設】&#10;一人当たり面積最大値テキスト">
          <a:extLst>
            <a:ext uri="{FF2B5EF4-FFF2-40B4-BE49-F238E27FC236}">
              <a16:creationId xmlns:a16="http://schemas.microsoft.com/office/drawing/2014/main" id="{00000000-0008-0000-0F00-00003E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76" name="【消防施設】&#10;一人当たり面積平均値テキスト">
          <a:extLst>
            <a:ext uri="{FF2B5EF4-FFF2-40B4-BE49-F238E27FC236}">
              <a16:creationId xmlns:a16="http://schemas.microsoft.com/office/drawing/2014/main" id="{00000000-0008-0000-0F00-00004002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588" name="【消防施設】&#10;一人当たり面積該当値テキスト">
          <a:extLst>
            <a:ext uri="{FF2B5EF4-FFF2-40B4-BE49-F238E27FC236}">
              <a16:creationId xmlns:a16="http://schemas.microsoft.com/office/drawing/2014/main" id="{00000000-0008-0000-0F00-00004C02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1323300" y="1445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73025</xdr:rowOff>
    </xdr:from>
    <xdr:to>
      <xdr:col>107</xdr:col>
      <xdr:colOff>101600</xdr:colOff>
      <xdr:row>80</xdr:row>
      <xdr:rowOff>3175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123825</xdr:rowOff>
    </xdr:from>
    <xdr:to>
      <xdr:col>111</xdr:col>
      <xdr:colOff>177800</xdr:colOff>
      <xdr:row>84</xdr:row>
      <xdr:rowOff>53339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0434300" y="13668375"/>
          <a:ext cx="889000" cy="78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23495</xdr:rowOff>
    </xdr:from>
    <xdr:to>
      <xdr:col>102</xdr:col>
      <xdr:colOff>165100</xdr:colOff>
      <xdr:row>85</xdr:row>
      <xdr:rowOff>125095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123825</xdr:rowOff>
    </xdr:from>
    <xdr:to>
      <xdr:col>107</xdr:col>
      <xdr:colOff>50800</xdr:colOff>
      <xdr:row>85</xdr:row>
      <xdr:rowOff>74295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13668375"/>
          <a:ext cx="889000" cy="9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95" name="n_1aveValue【消防施設】&#10;一人当たり面積">
          <a:extLst>
            <a:ext uri="{FF2B5EF4-FFF2-40B4-BE49-F238E27FC236}">
              <a16:creationId xmlns:a16="http://schemas.microsoft.com/office/drawing/2014/main" id="{00000000-0008-0000-0F00-000053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96" name="n_2aveValue【消防施設】&#10;一人当たり面積">
          <a:extLst>
            <a:ext uri="{FF2B5EF4-FFF2-40B4-BE49-F238E27FC236}">
              <a16:creationId xmlns:a16="http://schemas.microsoft.com/office/drawing/2014/main" id="{00000000-0008-0000-0F00-000054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97" name="n_3aveValue【消防施設】&#10;一人当たり面積">
          <a:extLst>
            <a:ext uri="{FF2B5EF4-FFF2-40B4-BE49-F238E27FC236}">
              <a16:creationId xmlns:a16="http://schemas.microsoft.com/office/drawing/2014/main" id="{00000000-0008-0000-0F00-000055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98" name="n_4aveValue【消防施設】&#10;一人当たり面積">
          <a:extLst>
            <a:ext uri="{FF2B5EF4-FFF2-40B4-BE49-F238E27FC236}">
              <a16:creationId xmlns:a16="http://schemas.microsoft.com/office/drawing/2014/main" id="{00000000-0008-0000-0F00-000056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599" name="n_1mainValue【消防施設】&#10;一人当たり面積">
          <a:extLst>
            <a:ext uri="{FF2B5EF4-FFF2-40B4-BE49-F238E27FC236}">
              <a16:creationId xmlns:a16="http://schemas.microsoft.com/office/drawing/2014/main" id="{00000000-0008-0000-0F00-000057020000}"/>
            </a:ext>
          </a:extLst>
        </xdr:cNvPr>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19702</xdr:rowOff>
    </xdr:from>
    <xdr:ext cx="469744" cy="259045"/>
    <xdr:sp macro="" textlink="">
      <xdr:nvSpPr>
        <xdr:cNvPr id="600" name="n_2mainValue【消防施設】&#10;一人当たり面積">
          <a:extLst>
            <a:ext uri="{FF2B5EF4-FFF2-40B4-BE49-F238E27FC236}">
              <a16:creationId xmlns:a16="http://schemas.microsoft.com/office/drawing/2014/main" id="{00000000-0008-0000-0F00-000058020000}"/>
            </a:ext>
          </a:extLst>
        </xdr:cNvPr>
        <xdr:cNvSpPr txBox="1"/>
      </xdr:nvSpPr>
      <xdr:spPr>
        <a:xfrm>
          <a:off x="201994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116222</xdr:rowOff>
    </xdr:from>
    <xdr:ext cx="469744" cy="259045"/>
    <xdr:sp macro="" textlink="">
      <xdr:nvSpPr>
        <xdr:cNvPr id="601" name="n_3mainValue【消防施設】&#10;一人当たり面積">
          <a:extLst>
            <a:ext uri="{FF2B5EF4-FFF2-40B4-BE49-F238E27FC236}">
              <a16:creationId xmlns:a16="http://schemas.microsoft.com/office/drawing/2014/main" id="{00000000-0008-0000-0F00-000059020000}"/>
            </a:ext>
          </a:extLst>
        </xdr:cNvPr>
        <xdr:cNvSpPr txBox="1"/>
      </xdr:nvSpPr>
      <xdr:spPr>
        <a:xfrm>
          <a:off x="193104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a:extLst>
            <a:ext uri="{FF2B5EF4-FFF2-40B4-BE49-F238E27FC236}">
              <a16:creationId xmlns:a16="http://schemas.microsoft.com/office/drawing/2014/main" id="{00000000-0008-0000-0F00-00007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8" name="【庁舎】&#10;有形固定資産減価償却率最小値テキスト">
          <a:extLst>
            <a:ext uri="{FF2B5EF4-FFF2-40B4-BE49-F238E27FC236}">
              <a16:creationId xmlns:a16="http://schemas.microsoft.com/office/drawing/2014/main" id="{00000000-0008-0000-0F00-00007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0" name="【庁舎】&#10;有形固定資産減価償却率最大値テキスト">
          <a:extLst>
            <a:ext uri="{FF2B5EF4-FFF2-40B4-BE49-F238E27FC236}">
              <a16:creationId xmlns:a16="http://schemas.microsoft.com/office/drawing/2014/main" id="{00000000-0008-0000-0F00-000076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32" name="【庁舎】&#10;有形固定資産減価償却率平均値テキスト">
          <a:extLst>
            <a:ext uri="{FF2B5EF4-FFF2-40B4-BE49-F238E27FC236}">
              <a16:creationId xmlns:a16="http://schemas.microsoft.com/office/drawing/2014/main" id="{00000000-0008-0000-0F00-000078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644" name="【庁舎】&#10;有形固定資産減価償却率該当値テキスト">
          <a:extLst>
            <a:ext uri="{FF2B5EF4-FFF2-40B4-BE49-F238E27FC236}">
              <a16:creationId xmlns:a16="http://schemas.microsoft.com/office/drawing/2014/main" id="{00000000-0008-0000-0F00-000084020000}"/>
            </a:ext>
          </a:extLst>
        </xdr:cNvPr>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64588</xdr:rowOff>
    </xdr:from>
    <xdr:to>
      <xdr:col>81</xdr:col>
      <xdr:colOff>101600</xdr:colOff>
      <xdr:row>107</xdr:row>
      <xdr:rowOff>166188</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5430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115388</xdr:rowOff>
    </xdr:from>
    <xdr:to>
      <xdr:col>85</xdr:col>
      <xdr:colOff>127000</xdr:colOff>
      <xdr:row>107</xdr:row>
      <xdr:rowOff>141514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5481300" y="184605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115388</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592300" y="184311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164193</xdr:rowOff>
    </xdr:from>
    <xdr:to>
      <xdr:col>72</xdr:col>
      <xdr:colOff>38100</xdr:colOff>
      <xdr:row>107</xdr:row>
      <xdr:rowOff>94343</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65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43543</xdr:rowOff>
    </xdr:from>
    <xdr:to>
      <xdr:col>76</xdr:col>
      <xdr:colOff>114300</xdr:colOff>
      <xdr:row>107</xdr:row>
      <xdr:rowOff>85998</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3703300" y="1838869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51" name="n_1aveValue【庁舎】&#10;有形固定資産減価償却率">
          <a:extLst>
            <a:ext uri="{FF2B5EF4-FFF2-40B4-BE49-F238E27FC236}">
              <a16:creationId xmlns:a16="http://schemas.microsoft.com/office/drawing/2014/main" id="{00000000-0008-0000-0F00-00008B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52" name="n_2aveValue【庁舎】&#10;有形固定資産減価償却率">
          <a:extLst>
            <a:ext uri="{FF2B5EF4-FFF2-40B4-BE49-F238E27FC236}">
              <a16:creationId xmlns:a16="http://schemas.microsoft.com/office/drawing/2014/main" id="{00000000-0008-0000-0F00-00008C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53" name="n_3aveValue【庁舎】&#10;有形固定資産減価償却率">
          <a:extLst>
            <a:ext uri="{FF2B5EF4-FFF2-40B4-BE49-F238E27FC236}">
              <a16:creationId xmlns:a16="http://schemas.microsoft.com/office/drawing/2014/main" id="{00000000-0008-0000-0F00-00008D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54" name="n_4aveValue【庁舎】&#10;有形固定資産減価償却率">
          <a:extLst>
            <a:ext uri="{FF2B5EF4-FFF2-40B4-BE49-F238E27FC236}">
              <a16:creationId xmlns:a16="http://schemas.microsoft.com/office/drawing/2014/main" id="{00000000-0008-0000-0F00-00008E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157315</xdr:rowOff>
    </xdr:from>
    <xdr:ext cx="405111" cy="259045"/>
    <xdr:sp macro="" textlink="">
      <xdr:nvSpPr>
        <xdr:cNvPr id="655" name="n_1mainValue【庁舎】&#10;有形固定資産減価償却率">
          <a:extLst>
            <a:ext uri="{FF2B5EF4-FFF2-40B4-BE49-F238E27FC236}">
              <a16:creationId xmlns:a16="http://schemas.microsoft.com/office/drawing/2014/main" id="{00000000-0008-0000-0F00-00008F020000}"/>
            </a:ext>
          </a:extLst>
        </xdr:cNvPr>
        <xdr:cNvSpPr txBox="1"/>
      </xdr:nvSpPr>
      <xdr:spPr>
        <a:xfrm>
          <a:off x="152660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656" name="n_2mainValue【庁舎】&#10;有形固定資産減価償却率">
          <a:extLst>
            <a:ext uri="{FF2B5EF4-FFF2-40B4-BE49-F238E27FC236}">
              <a16:creationId xmlns:a16="http://schemas.microsoft.com/office/drawing/2014/main" id="{00000000-0008-0000-0F00-000090020000}"/>
            </a:ext>
          </a:extLst>
        </xdr:cNvPr>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85470</xdr:rowOff>
    </xdr:from>
    <xdr:ext cx="405111" cy="259045"/>
    <xdr:sp macro="" textlink="">
      <xdr:nvSpPr>
        <xdr:cNvPr id="657" name="n_3mainValue【庁舎】&#10;有形固定資産減価償却率">
          <a:extLst>
            <a:ext uri="{FF2B5EF4-FFF2-40B4-BE49-F238E27FC236}">
              <a16:creationId xmlns:a16="http://schemas.microsoft.com/office/drawing/2014/main" id="{00000000-0008-0000-0F00-000091020000}"/>
            </a:ext>
          </a:extLst>
        </xdr:cNvPr>
        <xdr:cNvSpPr txBox="1"/>
      </xdr:nvSpPr>
      <xdr:spPr>
        <a:xfrm>
          <a:off x="13500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a:extLst>
            <a:ext uri="{FF2B5EF4-FFF2-40B4-BE49-F238E27FC236}">
              <a16:creationId xmlns:a16="http://schemas.microsoft.com/office/drawing/2014/main" id="{00000000-0008-0000-0F00-0000A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4" name="【庁舎】&#10;一人当たり面積最小値テキスト">
          <a:extLst>
            <a:ext uri="{FF2B5EF4-FFF2-40B4-BE49-F238E27FC236}">
              <a16:creationId xmlns:a16="http://schemas.microsoft.com/office/drawing/2014/main" id="{00000000-0008-0000-0F00-0000AC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86" name="【庁舎】&#10;一人当たり面積最大値テキスト">
          <a:extLst>
            <a:ext uri="{FF2B5EF4-FFF2-40B4-BE49-F238E27FC236}">
              <a16:creationId xmlns:a16="http://schemas.microsoft.com/office/drawing/2014/main" id="{00000000-0008-0000-0F00-0000AE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88" name="【庁舎】&#10;一人当たり面積平均値テキスト">
          <a:extLst>
            <a:ext uri="{FF2B5EF4-FFF2-40B4-BE49-F238E27FC236}">
              <a16:creationId xmlns:a16="http://schemas.microsoft.com/office/drawing/2014/main" id="{00000000-0008-0000-0F00-0000B002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85327</xdr:rowOff>
    </xdr:from>
    <xdr:to>
      <xdr:col>116</xdr:col>
      <xdr:colOff>114300</xdr:colOff>
      <xdr:row>109</xdr:row>
      <xdr:rowOff>15477</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2110700" y="1860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700" name="【庁舎】&#10;一人当たり面積該当値テキスト">
          <a:extLst>
            <a:ext uri="{FF2B5EF4-FFF2-40B4-BE49-F238E27FC236}">
              <a16:creationId xmlns:a16="http://schemas.microsoft.com/office/drawing/2014/main" id="{00000000-0008-0000-0F00-0000BC020000}"/>
            </a:ext>
          </a:extLst>
        </xdr:cNvPr>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86469</xdr:rowOff>
    </xdr:from>
    <xdr:to>
      <xdr:col>112</xdr:col>
      <xdr:colOff>38100</xdr:colOff>
      <xdr:row>109</xdr:row>
      <xdr:rowOff>16619</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1272500" y="186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136127</xdr:rowOff>
    </xdr:from>
    <xdr:to>
      <xdr:col>116</xdr:col>
      <xdr:colOff>63500</xdr:colOff>
      <xdr:row>108</xdr:row>
      <xdr:rowOff>137269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1323300" y="1865272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87285</xdr:rowOff>
    </xdr:from>
    <xdr:to>
      <xdr:col>107</xdr:col>
      <xdr:colOff>101600</xdr:colOff>
      <xdr:row>109</xdr:row>
      <xdr:rowOff>17435</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0383500" y="186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137269</xdr:rowOff>
    </xdr:from>
    <xdr:to>
      <xdr:col>111</xdr:col>
      <xdr:colOff>177800</xdr:colOff>
      <xdr:row>108</xdr:row>
      <xdr:rowOff>138085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0434300" y="1865386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94796</xdr:rowOff>
    </xdr:from>
    <xdr:to>
      <xdr:col>102</xdr:col>
      <xdr:colOff>165100</xdr:colOff>
      <xdr:row>109</xdr:row>
      <xdr:rowOff>24946</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9494500" y="18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138085</xdr:rowOff>
    </xdr:from>
    <xdr:to>
      <xdr:col>107</xdr:col>
      <xdr:colOff>50800</xdr:colOff>
      <xdr:row>108</xdr:row>
      <xdr:rowOff>145596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9545300" y="1865468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07" name="n_1aveValue【庁舎】&#10;一人当たり面積">
          <a:extLst>
            <a:ext uri="{FF2B5EF4-FFF2-40B4-BE49-F238E27FC236}">
              <a16:creationId xmlns:a16="http://schemas.microsoft.com/office/drawing/2014/main" id="{00000000-0008-0000-0F00-0000C3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08" name="n_2aveValue【庁舎】&#10;一人当たり面積">
          <a:extLst>
            <a:ext uri="{FF2B5EF4-FFF2-40B4-BE49-F238E27FC236}">
              <a16:creationId xmlns:a16="http://schemas.microsoft.com/office/drawing/2014/main" id="{00000000-0008-0000-0F00-0000C4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09" name="n_3aveValue【庁舎】&#10;一人当たり面積">
          <a:extLst>
            <a:ext uri="{FF2B5EF4-FFF2-40B4-BE49-F238E27FC236}">
              <a16:creationId xmlns:a16="http://schemas.microsoft.com/office/drawing/2014/main" id="{00000000-0008-0000-0F00-0000C5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10" name="n_4aveValue【庁舎】&#10;一人当たり面積">
          <a:extLst>
            <a:ext uri="{FF2B5EF4-FFF2-40B4-BE49-F238E27FC236}">
              <a16:creationId xmlns:a16="http://schemas.microsoft.com/office/drawing/2014/main" id="{00000000-0008-0000-0F00-0000C6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7746</xdr:rowOff>
    </xdr:from>
    <xdr:ext cx="469744" cy="259045"/>
    <xdr:sp macro="" textlink="">
      <xdr:nvSpPr>
        <xdr:cNvPr id="711" name="n_1mainValue【庁舎】&#10;一人当たり面積">
          <a:extLst>
            <a:ext uri="{FF2B5EF4-FFF2-40B4-BE49-F238E27FC236}">
              <a16:creationId xmlns:a16="http://schemas.microsoft.com/office/drawing/2014/main" id="{00000000-0008-0000-0F00-0000C7020000}"/>
            </a:ext>
          </a:extLst>
        </xdr:cNvPr>
        <xdr:cNvSpPr txBox="1"/>
      </xdr:nvSpPr>
      <xdr:spPr>
        <a:xfrm>
          <a:off x="21075727" y="1869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8562</xdr:rowOff>
    </xdr:from>
    <xdr:ext cx="469744" cy="259045"/>
    <xdr:sp macro="" textlink="">
      <xdr:nvSpPr>
        <xdr:cNvPr id="712" name="n_2mainValue【庁舎】&#10;一人当たり面積">
          <a:extLst>
            <a:ext uri="{FF2B5EF4-FFF2-40B4-BE49-F238E27FC236}">
              <a16:creationId xmlns:a16="http://schemas.microsoft.com/office/drawing/2014/main" id="{00000000-0008-0000-0F00-0000C8020000}"/>
            </a:ext>
          </a:extLst>
        </xdr:cNvPr>
        <xdr:cNvSpPr txBox="1"/>
      </xdr:nvSpPr>
      <xdr:spPr>
        <a:xfrm>
          <a:off x="20199427" y="186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16073</xdr:rowOff>
    </xdr:from>
    <xdr:ext cx="469744" cy="259045"/>
    <xdr:sp macro="" textlink="">
      <xdr:nvSpPr>
        <xdr:cNvPr id="713" name="n_3mainValue【庁舎】&#10;一人当たり面積">
          <a:extLst>
            <a:ext uri="{FF2B5EF4-FFF2-40B4-BE49-F238E27FC236}">
              <a16:creationId xmlns:a16="http://schemas.microsoft.com/office/drawing/2014/main" id="{00000000-0008-0000-0F00-0000C9020000}"/>
            </a:ext>
          </a:extLst>
        </xdr:cNvPr>
        <xdr:cNvSpPr txBox="1"/>
      </xdr:nvSpPr>
      <xdr:spPr>
        <a:xfrm>
          <a:off x="19310427" y="1870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％で老朽化が進んでおり、全国平均を大きく上回っている。また、役場庁舎についても有形固定資産償却率が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％となっており、こちらについても全国平均を大きく上回っている。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役場庁舎、体育館ともに耐震基準も満たしておらず、施設のあり方や整備等について早急に方向性を示さなければならない。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人口減少や交付税算入される地方債の償還が進んだことにより、需要額が減少したことに加え、太陽光発電や肉用牛の価格高騰などにより税収が微増傾向にあるため、前年度を</a:t>
          </a:r>
          <a:r>
            <a:rPr kumimoji="1" lang="en-US" altLang="ja-JP" sz="1000" baseline="0">
              <a:solidFill>
                <a:schemeClr val="dk1"/>
              </a:solidFill>
              <a:effectLst/>
              <a:latin typeface="+mn-lt"/>
              <a:ea typeface="+mn-ea"/>
              <a:cs typeface="+mn-cs"/>
            </a:rPr>
            <a:t>0.01</a:t>
          </a:r>
          <a:r>
            <a:rPr kumimoji="1" lang="ja-JP" altLang="ja-JP" sz="1000" baseline="0">
              <a:solidFill>
                <a:schemeClr val="dk1"/>
              </a:solidFill>
              <a:effectLst/>
              <a:latin typeface="+mn-lt"/>
              <a:ea typeface="+mn-ea"/>
              <a:cs typeface="+mn-cs"/>
            </a:rPr>
            <a:t>ポイント上回り</a:t>
          </a:r>
          <a:r>
            <a:rPr kumimoji="1" lang="ja-JP" altLang="ja-JP" sz="1000">
              <a:solidFill>
                <a:schemeClr val="dk1"/>
              </a:solidFill>
              <a:effectLst/>
              <a:latin typeface="+mn-lt"/>
              <a:ea typeface="+mn-ea"/>
              <a:cs typeface="+mn-cs"/>
            </a:rPr>
            <a:t>、類似団体平均と同率となった。しかしながら町内に中心となる産業がないことなどにより、財政基盤が弱く、今後、人口減少等の影響による普通交付税が</a:t>
          </a:r>
          <a:r>
            <a:rPr kumimoji="1" lang="ja-JP" altLang="ja-JP" sz="1000">
              <a:solidFill>
                <a:schemeClr val="tx1"/>
              </a:solidFill>
              <a:effectLst/>
              <a:latin typeface="+mn-lt"/>
              <a:ea typeface="+mn-ea"/>
              <a:cs typeface="+mn-cs"/>
            </a:rPr>
            <a:t>減額となる中で行財政改革を</a:t>
          </a:r>
          <a:r>
            <a:rPr kumimoji="1" lang="ja-JP" altLang="ja-JP" sz="1000">
              <a:solidFill>
                <a:schemeClr val="dk1"/>
              </a:solidFill>
              <a:effectLst/>
              <a:latin typeface="+mn-lt"/>
              <a:ea typeface="+mn-ea"/>
              <a:cs typeface="+mn-cs"/>
            </a:rPr>
            <a:t>更に進めるため、緊急に必要な事業を峻別し、投資的経費を抑制するなど歳出の徹底的な見直しを実施する。加えて、産業の活性化と雇用促進を図るため企業誘致の積極的な推進により財政基盤を強化するとともに、税収確保対策の強化、ふるさと納税事業の拡大などにより自主財源の確保に努める</a:t>
          </a:r>
          <a:r>
            <a:rPr kumimoji="1" lang="ja-JP" altLang="en-US" sz="10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分子について、</a:t>
          </a:r>
          <a:r>
            <a:rPr kumimoji="1" lang="ja-JP" altLang="en-US" sz="1100">
              <a:solidFill>
                <a:schemeClr val="dk1"/>
              </a:solidFill>
              <a:effectLst/>
              <a:latin typeface="+mn-lt"/>
              <a:ea typeface="+mn-ea"/>
              <a:cs typeface="+mn-cs"/>
            </a:rPr>
            <a:t>扶助費や物件費、公債費は</a:t>
          </a:r>
          <a:r>
            <a:rPr kumimoji="1" lang="ja-JP" altLang="ja-JP" sz="1100">
              <a:solidFill>
                <a:schemeClr val="dk1"/>
              </a:solidFill>
              <a:effectLst/>
              <a:latin typeface="+mn-lt"/>
              <a:ea typeface="+mn-ea"/>
              <a:cs typeface="+mn-cs"/>
            </a:rPr>
            <a:t>減少したものの、</a:t>
          </a:r>
          <a:r>
            <a:rPr kumimoji="1" lang="ja-JP" altLang="en-US" sz="1100">
              <a:solidFill>
                <a:schemeClr val="dk1"/>
              </a:solidFill>
              <a:effectLst/>
              <a:latin typeface="+mn-lt"/>
              <a:ea typeface="+mn-ea"/>
              <a:cs typeface="+mn-cs"/>
            </a:rPr>
            <a:t>機構改革等による人件費や物件費、</a:t>
          </a:r>
          <a:r>
            <a:rPr kumimoji="1" lang="ja-JP" altLang="ja-JP" sz="1100">
              <a:solidFill>
                <a:schemeClr val="dk1"/>
              </a:solidFill>
              <a:effectLst/>
              <a:latin typeface="+mn-lt"/>
              <a:ea typeface="+mn-ea"/>
              <a:cs typeface="+mn-cs"/>
            </a:rPr>
            <a:t>補助費等の増加額が上回ったことから、全体で増となった。分母について、</a:t>
          </a:r>
          <a:r>
            <a:rPr kumimoji="1" lang="ja-JP" altLang="en-US" sz="1100">
              <a:solidFill>
                <a:schemeClr val="dk1"/>
              </a:solidFill>
              <a:effectLst/>
              <a:latin typeface="+mn-lt"/>
              <a:ea typeface="+mn-ea"/>
              <a:cs typeface="+mn-cs"/>
            </a:rPr>
            <a:t>臨時財政対策債の減などの影響により</a:t>
          </a:r>
          <a:r>
            <a:rPr kumimoji="1" lang="ja-JP" altLang="ja-JP" sz="1100">
              <a:solidFill>
                <a:schemeClr val="dk1"/>
              </a:solidFill>
              <a:effectLst/>
              <a:latin typeface="+mn-lt"/>
              <a:ea typeface="+mn-ea"/>
              <a:cs typeface="+mn-cs"/>
            </a:rPr>
            <a:t>、全体で減となった。その結果昨年度より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ポイント悪化し、類似団体平均を大きく上回った。収入の増はなかなか見込めないため、経常的な支出を見直し、数値の改善を図る。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508</xdr:rowOff>
    </xdr:from>
    <xdr:to>
      <xdr:col>23</xdr:col>
      <xdr:colOff>133350</xdr:colOff>
      <xdr:row>66</xdr:row>
      <xdr:rowOff>116332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162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66</xdr:row>
      <xdr:rowOff>508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6660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65</xdr:row>
      <xdr:rowOff>22352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411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92456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411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65532</xdr:rowOff>
    </xdr:from>
    <xdr:to>
      <xdr:col>23</xdr:col>
      <xdr:colOff>184150</xdr:colOff>
      <xdr:row>66</xdr:row>
      <xdr:rowOff>167132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132859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人件費、物件費等決算額が類似団体平均を大幅に下回っているのは、主に人件費が要因となっている。これは、指定管理者制度を公立保育所運営事業に導入したことや、学校給食調理業務</a:t>
          </a:r>
          <a:r>
            <a:rPr kumimoji="1" lang="ja-JP" altLang="en-US"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学校用務員業務を民間委託したことに加え、団塊世代の大量退職に対し、新規採用職員を極力抑制してきたこと</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による</a:t>
          </a:r>
          <a:r>
            <a:rPr kumimoji="1" lang="ja-JP" altLang="en-US" sz="1100">
              <a:solidFill>
                <a:schemeClr val="tx1"/>
              </a:solidFill>
              <a:effectLst/>
              <a:latin typeface="+mn-lt"/>
              <a:ea typeface="+mn-ea"/>
              <a:cs typeface="+mn-cs"/>
            </a:rPr>
            <a:t>ものである</a:t>
          </a: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今後も、指定管理者制度導入や民間委託を推進するとともに、新規採用職員の抑制により、更なる歳出削減に努める。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121163</xdr:rowOff>
    </xdr:from>
    <xdr:to>
      <xdr:col>23</xdr:col>
      <xdr:colOff>133350</xdr:colOff>
      <xdr:row>81</xdr:row>
      <xdr:rowOff>166441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08613"/>
          <a:ext cx="8382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110440</xdr:rowOff>
    </xdr:from>
    <xdr:to>
      <xdr:col>19</xdr:col>
      <xdr:colOff>133350</xdr:colOff>
      <xdr:row>81</xdr:row>
      <xdr:rowOff>121163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7890"/>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106124</xdr:rowOff>
    </xdr:from>
    <xdr:to>
      <xdr:col>15</xdr:col>
      <xdr:colOff>82550</xdr:colOff>
      <xdr:row>81</xdr:row>
      <xdr:rowOff>110440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9357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57947</xdr:rowOff>
    </xdr:from>
    <xdr:to>
      <xdr:col>11</xdr:col>
      <xdr:colOff>31750</xdr:colOff>
      <xdr:row>81</xdr:row>
      <xdr:rowOff>106124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4539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115641</xdr:rowOff>
    </xdr:from>
    <xdr:to>
      <xdr:col>23</xdr:col>
      <xdr:colOff>184150</xdr:colOff>
      <xdr:row>82</xdr:row>
      <xdr:rowOff>45791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132168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4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70363</xdr:rowOff>
    </xdr:from>
    <xdr:to>
      <xdr:col>19</xdr:col>
      <xdr:colOff>184150</xdr:colOff>
      <xdr:row>82</xdr:row>
      <xdr:rowOff>513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2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59640</xdr:rowOff>
    </xdr:from>
    <xdr:to>
      <xdr:col>15</xdr:col>
      <xdr:colOff>133350</xdr:colOff>
      <xdr:row>81</xdr:row>
      <xdr:rowOff>161240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171417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55324</xdr:rowOff>
    </xdr:from>
    <xdr:to>
      <xdr:col>11</xdr:col>
      <xdr:colOff>82550</xdr:colOff>
      <xdr:row>81</xdr:row>
      <xdr:rowOff>156924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167101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7147</xdr:rowOff>
    </xdr:from>
    <xdr:to>
      <xdr:col>7</xdr:col>
      <xdr:colOff>31750</xdr:colOff>
      <xdr:row>81</xdr:row>
      <xdr:rowOff>108747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118924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給与制度の経過措置取扱いの見直しにより、類似団体平均を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ポイント上回っている。類似団体平均の水準値までの低下を目指す。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109643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3825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93557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85513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336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85</xdr:row>
      <xdr:rowOff>168487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24570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これまでの新規採用職員数の抑制や指定管理者制度を含めた業務の民間委託推進等により、職類似団体平均を</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人下回る結果となっている。しかし、人口減少が職員減少を上回り、上昇基調にあるため、類似団体平均より良い水準を維持するため、今後も業務の効率化を図りながら定員管理の適正化に努める。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151606</xdr:rowOff>
    </xdr:from>
    <xdr:to>
      <xdr:col>81</xdr:col>
      <xdr:colOff>44450</xdr:colOff>
      <xdr:row>59</xdr:row>
      <xdr:rowOff>162465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67156"/>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143161</xdr:rowOff>
    </xdr:from>
    <xdr:to>
      <xdr:col>77</xdr:col>
      <xdr:colOff>44450</xdr:colOff>
      <xdr:row>59</xdr:row>
      <xdr:rowOff>151606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5871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126873</xdr:rowOff>
    </xdr:from>
    <xdr:to>
      <xdr:col>72</xdr:col>
      <xdr:colOff>203200</xdr:colOff>
      <xdr:row>59</xdr:row>
      <xdr:rowOff>143161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242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103346</xdr:rowOff>
    </xdr:from>
    <xdr:to>
      <xdr:col>68</xdr:col>
      <xdr:colOff>152400</xdr:colOff>
      <xdr:row>59</xdr:row>
      <xdr:rowOff>126873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1889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111665</xdr:rowOff>
    </xdr:from>
    <xdr:to>
      <xdr:col>81</xdr:col>
      <xdr:colOff>95250</xdr:colOff>
      <xdr:row>60</xdr:row>
      <xdr:rowOff>41815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128192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7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100806</xdr:rowOff>
    </xdr:from>
    <xdr:to>
      <xdr:col>77</xdr:col>
      <xdr:colOff>95250</xdr:colOff>
      <xdr:row>60</xdr:row>
      <xdr:rowOff>30956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41133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8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92361</xdr:rowOff>
    </xdr:from>
    <xdr:to>
      <xdr:col>73</xdr:col>
      <xdr:colOff>44450</xdr:colOff>
      <xdr:row>60</xdr:row>
      <xdr:rowOff>22511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32688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76073</xdr:rowOff>
    </xdr:from>
    <xdr:to>
      <xdr:col>68</xdr:col>
      <xdr:colOff>203200</xdr:colOff>
      <xdr:row>60</xdr:row>
      <xdr:rowOff>6223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52546</xdr:rowOff>
    </xdr:from>
    <xdr:to>
      <xdr:col>64</xdr:col>
      <xdr:colOff>152400</xdr:colOff>
      <xdr:row>59</xdr:row>
      <xdr:rowOff>154146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164323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3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ポイント下回っている状況である。公債費負担適正化計画に基づき平成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年までの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新規地方債の発行抑制に努めてきたが、近年、普通建設事業の補助裏財源やソフト事業の財源とした地方債発行により増加傾向となっている。計画的な事業実施により、新規地方債の発行抑制に取り組み、引き続き水準を抑えたい。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105156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3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105156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109982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3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134112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166133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団塊世代の大量退職に対し、新規採用職員を抑制していることから退職手当負担見込額が抑えられている。また、病院事業会計の歳入不足を補うための財政調整基金の取崩しが</a:t>
          </a:r>
          <a:r>
            <a:rPr kumimoji="1" lang="ja-JP" altLang="en-US" sz="1100">
              <a:solidFill>
                <a:schemeClr val="tx1"/>
              </a:solidFill>
              <a:effectLst/>
              <a:latin typeface="+mn-lt"/>
              <a:ea typeface="+mn-ea"/>
              <a:cs typeface="+mn-cs"/>
            </a:rPr>
            <a:t>続いて</a:t>
          </a:r>
          <a:r>
            <a:rPr kumimoji="1" lang="ja-JP" altLang="ja-JP" sz="1100">
              <a:solidFill>
                <a:schemeClr val="tx1"/>
              </a:solidFill>
              <a:effectLst/>
              <a:latin typeface="+mn-lt"/>
              <a:ea typeface="+mn-ea"/>
              <a:cs typeface="+mn-cs"/>
            </a:rPr>
            <a:t>お</a:t>
          </a:r>
          <a:r>
            <a:rPr kumimoji="1" lang="ja-JP" altLang="ja-JP" sz="1100">
              <a:solidFill>
                <a:schemeClr val="dk1"/>
              </a:solidFill>
              <a:effectLst/>
              <a:latin typeface="+mn-lt"/>
              <a:ea typeface="+mn-ea"/>
              <a:cs typeface="+mn-cs"/>
            </a:rPr>
            <a:t>り、基金残高の減少が見込まれるため、今後、比率の上昇が見込まれる。　</a:t>
          </a:r>
          <a:endParaRPr lang="ja-JP" altLang="ja-JP" sz="1400">
            <a:effectLst/>
          </a:endParaRPr>
        </a:p>
        <a:p>
          <a:r>
            <a:rPr kumimoji="1" lang="ja-JP" altLang="ja-JP" sz="1100">
              <a:solidFill>
                <a:schemeClr val="dk1"/>
              </a:solidFill>
              <a:effectLst/>
              <a:latin typeface="+mn-lt"/>
              <a:ea typeface="+mn-ea"/>
              <a:cs typeface="+mn-cs"/>
            </a:rPr>
            <a:t>　 このため、財政調整基金に極力頼らない財政基盤とするため、事業の見直しや地方債の新規発行の抑制などの適正化を図り、財政の健全化に努める。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人件費に係るものは、前年比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ポイント増加となり、類似団体平均と比べても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ポイントと高い水準にある。このため、適正な定員管理や、時間外勤務手当の抑制などにより人件費抑制の改善策を図っていく。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主に保健体育施設の</a:t>
          </a:r>
          <a:r>
            <a:rPr kumimoji="1" lang="ja-JP" altLang="en-US" sz="1100">
              <a:solidFill>
                <a:schemeClr val="tx1"/>
              </a:solidFill>
              <a:effectLst/>
              <a:latin typeface="+mn-lt"/>
              <a:ea typeface="+mn-ea"/>
              <a:cs typeface="+mn-cs"/>
            </a:rPr>
            <a:t>委託料を</a:t>
          </a:r>
          <a:r>
            <a:rPr kumimoji="1" lang="ja-JP" altLang="en-US" sz="1100">
              <a:solidFill>
                <a:schemeClr val="dk1"/>
              </a:solidFill>
              <a:effectLst/>
              <a:latin typeface="+mn-lt"/>
              <a:ea typeface="+mn-ea"/>
              <a:cs typeface="+mn-cs"/>
            </a:rPr>
            <a:t>維持補修費として計上したことによる影響が大きい</a:t>
          </a:r>
          <a:r>
            <a:rPr kumimoji="1" lang="ja-JP" altLang="en-US" sz="1100">
              <a:solidFill>
                <a:schemeClr val="tx1"/>
              </a:solidFill>
              <a:effectLst/>
              <a:latin typeface="+mn-lt"/>
              <a:ea typeface="+mn-ea"/>
              <a:cs typeface="+mn-cs"/>
            </a:rPr>
            <a:t>。加えて、消防費</a:t>
          </a:r>
          <a:r>
            <a:rPr kumimoji="1" lang="ja-JP" altLang="en-US" sz="1100">
              <a:solidFill>
                <a:schemeClr val="dk1"/>
              </a:solidFill>
              <a:effectLst/>
              <a:latin typeface="+mn-lt"/>
              <a:ea typeface="+mn-ea"/>
              <a:cs typeface="+mn-cs"/>
            </a:rPr>
            <a:t>の旅費や、し尿</a:t>
          </a:r>
          <a:r>
            <a:rPr kumimoji="1" lang="ja-JP" altLang="en-US" sz="1100">
              <a:solidFill>
                <a:schemeClr val="tx1"/>
              </a:solidFill>
              <a:effectLst/>
              <a:latin typeface="+mn-lt"/>
              <a:ea typeface="+mn-ea"/>
              <a:cs typeface="+mn-cs"/>
            </a:rPr>
            <a:t>処理費が</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今後とも過度な上昇を防ぎ、類似団体平均を下回るよう努めたい。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07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787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78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1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っている。要因として、障害関連事業や児童福祉事業において、制度改正等に伴うサービス拡大や単独事業による支出を行っていることが大きい。今後、資格審査等の適正化により財政を圧迫する上昇傾向に歯止めをかけるよう努める。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83457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9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83457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84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58</xdr:row>
      <xdr:rowOff>39915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316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91622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ポイント上回り、前年度比も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した。これは、老朽化や大雨に伴う道路や農道の維持費が増加したことによるものである。今後は、公共施設等総合管理計画に基づき公共施設の計画的な老朽化対策に取り組む。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18415</xdr:rowOff>
    </xdr:from>
    <xdr:to>
      <xdr:col>82</xdr:col>
      <xdr:colOff>107950</xdr:colOff>
      <xdr:row>60</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3396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xdr:rowOff>
    </xdr:from>
    <xdr:to>
      <xdr:col>78</xdr:col>
      <xdr:colOff>69850</xdr:colOff>
      <xdr:row>59</xdr:row>
      <xdr:rowOff>18415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225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99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539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127635</xdr:rowOff>
    </xdr:from>
    <xdr:to>
      <xdr:col>82</xdr:col>
      <xdr:colOff>158750</xdr:colOff>
      <xdr:row>60</xdr:row>
      <xdr:rowOff>57785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99712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139065</xdr:rowOff>
    </xdr:from>
    <xdr:to>
      <xdr:col>78</xdr:col>
      <xdr:colOff>120650</xdr:colOff>
      <xdr:row>59</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53992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127635</xdr:rowOff>
    </xdr:from>
    <xdr:to>
      <xdr:col>74</xdr:col>
      <xdr:colOff>31750</xdr:colOff>
      <xdr:row>59</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42562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ポイント上昇し、類似団体平均より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ポイント上回っている。前年度より上昇した要因として、</a:t>
          </a:r>
          <a:r>
            <a:rPr kumimoji="1" lang="ja-JP" altLang="en-US" sz="1100">
              <a:solidFill>
                <a:schemeClr val="dk1"/>
              </a:solidFill>
              <a:effectLst/>
              <a:latin typeface="+mn-lt"/>
              <a:ea typeface="+mn-ea"/>
              <a:cs typeface="+mn-cs"/>
            </a:rPr>
            <a:t>一部事務組合の負担金の増加が挙げられる。</a:t>
          </a:r>
          <a:r>
            <a:rPr kumimoji="1" lang="ja-JP" altLang="ja-JP" sz="1100">
              <a:solidFill>
                <a:schemeClr val="dk1"/>
              </a:solidFill>
              <a:effectLst/>
              <a:latin typeface="+mn-lt"/>
              <a:ea typeface="+mn-ea"/>
              <a:cs typeface="+mn-cs"/>
            </a:rPr>
            <a:t>今後は、新改革プランに基づき病院経営の見直しによる補助金の減や単独補助金の見直しを実施し、補助費等の縮減に努めていく。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138430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226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78994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88138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新規地方債の借入抑制を行ってきたことにより、公債費が前年比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ポイント下回った。今後も新規発行の抑制に努め、健全な財政の堅持を図る。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3556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344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40132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40132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90424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3995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108729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64533</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  類似団体平均を</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とそれぞれ大きく上回っている状況であり、公債費以外の費用の増加割合が大きくなってきている。今後は、病院事業会計への損失補てんの補助金等や医療費の増に伴う国民健康保険事業特別会計への繰出金の増加が見込まれることから、経営見直しや事業の適正化を図ることにより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50800</xdr:rowOff>
    </xdr:from>
    <xdr:to>
      <xdr:col>82</xdr:col>
      <xdr:colOff>107950</xdr:colOff>
      <xdr:row>79</xdr:row>
      <xdr:rowOff>168911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5953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73661</xdr:rowOff>
    </xdr:from>
    <xdr:to>
      <xdr:col>78</xdr:col>
      <xdr:colOff>69850</xdr:colOff>
      <xdr:row>79</xdr:row>
      <xdr:rowOff>50800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4467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73661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59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77</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324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109238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132671</xdr:rowOff>
    </xdr:from>
    <xdr:to>
      <xdr:col>29</xdr:col>
      <xdr:colOff>127000</xdr:colOff>
      <xdr:row>18</xdr:row>
      <xdr:rowOff>135906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266396"/>
          <a:ext cx="647700" cy="3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132671</xdr:rowOff>
    </xdr:from>
    <xdr:to>
      <xdr:col>26</xdr:col>
      <xdr:colOff>50800</xdr:colOff>
      <xdr:row>18</xdr:row>
      <xdr:rowOff>158663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66396"/>
          <a:ext cx="698500" cy="2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158663</xdr:rowOff>
    </xdr:from>
    <xdr:to>
      <xdr:col>22</xdr:col>
      <xdr:colOff>114300</xdr:colOff>
      <xdr:row>19</xdr:row>
      <xdr:rowOff>25018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92388"/>
          <a:ext cx="698500" cy="3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10947</xdr:rowOff>
    </xdr:from>
    <xdr:to>
      <xdr:col>18</xdr:col>
      <xdr:colOff>177800</xdr:colOff>
      <xdr:row>19</xdr:row>
      <xdr:rowOff>25018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316122"/>
          <a:ext cx="698500" cy="1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85106</xdr:rowOff>
    </xdr:from>
    <xdr:to>
      <xdr:col>29</xdr:col>
      <xdr:colOff>177800</xdr:colOff>
      <xdr:row>19</xdr:row>
      <xdr:rowOff>15256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21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57183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9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81871</xdr:rowOff>
    </xdr:from>
    <xdr:to>
      <xdr:col>26</xdr:col>
      <xdr:colOff>101600</xdr:colOff>
      <xdr:row>19</xdr:row>
      <xdr:rowOff>12021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1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168248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0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107863</xdr:rowOff>
    </xdr:from>
    <xdr:to>
      <xdr:col>22</xdr:col>
      <xdr:colOff>165100</xdr:colOff>
      <xdr:row>19</xdr:row>
      <xdr:rowOff>38013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4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22790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2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145668</xdr:rowOff>
    </xdr:from>
    <xdr:to>
      <xdr:col>19</xdr:col>
      <xdr:colOff>38100</xdr:colOff>
      <xdr:row>19</xdr:row>
      <xdr:rowOff>75818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7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60595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131597</xdr:rowOff>
    </xdr:from>
    <xdr:to>
      <xdr:col>15</xdr:col>
      <xdr:colOff>101600</xdr:colOff>
      <xdr:row>19</xdr:row>
      <xdr:rowOff>61747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6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46524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5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234290</xdr:rowOff>
    </xdr:from>
    <xdr:to>
      <xdr:col>29</xdr:col>
      <xdr:colOff>127000</xdr:colOff>
      <xdr:row>35</xdr:row>
      <xdr:rowOff>263868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44640"/>
          <a:ext cx="647700" cy="2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251523</xdr:rowOff>
    </xdr:from>
    <xdr:to>
      <xdr:col>26</xdr:col>
      <xdr:colOff>50800</xdr:colOff>
      <xdr:row>35</xdr:row>
      <xdr:rowOff>263868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61873"/>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248514</xdr:rowOff>
    </xdr:from>
    <xdr:to>
      <xdr:col>22</xdr:col>
      <xdr:colOff>114300</xdr:colOff>
      <xdr:row>35</xdr:row>
      <xdr:rowOff>251523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58864"/>
          <a:ext cx="698500" cy="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248514</xdr:rowOff>
    </xdr:from>
    <xdr:to>
      <xdr:col>18</xdr:col>
      <xdr:colOff>177800</xdr:colOff>
      <xdr:row>35</xdr:row>
      <xdr:rowOff>260083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58864"/>
          <a:ext cx="698500" cy="1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183490</xdr:rowOff>
    </xdr:from>
    <xdr:to>
      <xdr:col>29</xdr:col>
      <xdr:colOff>177800</xdr:colOff>
      <xdr:row>35</xdr:row>
      <xdr:rowOff>285090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155567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213068</xdr:rowOff>
    </xdr:from>
    <xdr:to>
      <xdr:col>26</xdr:col>
      <xdr:colOff>101600</xdr:colOff>
      <xdr:row>35</xdr:row>
      <xdr:rowOff>314668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2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299445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0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200723</xdr:rowOff>
    </xdr:from>
    <xdr:to>
      <xdr:col>22</xdr:col>
      <xdr:colOff>165100</xdr:colOff>
      <xdr:row>35</xdr:row>
      <xdr:rowOff>302323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287100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197714</xdr:rowOff>
    </xdr:from>
    <xdr:to>
      <xdr:col>19</xdr:col>
      <xdr:colOff>38100</xdr:colOff>
      <xdr:row>35</xdr:row>
      <xdr:rowOff>299314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0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284091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9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209283</xdr:rowOff>
    </xdr:from>
    <xdr:to>
      <xdr:col>15</xdr:col>
      <xdr:colOff>101600</xdr:colOff>
      <xdr:row>35</xdr:row>
      <xdr:rowOff>310883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1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295660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0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135989</xdr:rowOff>
    </xdr:from>
    <xdr:to>
      <xdr:col>24</xdr:col>
      <xdr:colOff>63500</xdr:colOff>
      <xdr:row>36</xdr:row>
      <xdr:rowOff>170820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8189"/>
          <a:ext cx="838200" cy="3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170820</xdr:rowOff>
    </xdr:from>
    <xdr:to>
      <xdr:col>19</xdr:col>
      <xdr:colOff>177800</xdr:colOff>
      <xdr:row>37</xdr:row>
      <xdr:rowOff>18047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3020"/>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18047</xdr:rowOff>
    </xdr:from>
    <xdr:to>
      <xdr:col>15</xdr:col>
      <xdr:colOff>50800</xdr:colOff>
      <xdr:row>37</xdr:row>
      <xdr:rowOff>68042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1697"/>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171201</xdr:rowOff>
    </xdr:from>
    <xdr:to>
      <xdr:col>10</xdr:col>
      <xdr:colOff>114300</xdr:colOff>
      <xdr:row>37</xdr:row>
      <xdr:rowOff>68042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3401"/>
          <a:ext cx="889000" cy="6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85189</xdr:rowOff>
    </xdr:from>
    <xdr:to>
      <xdr:col>24</xdr:col>
      <xdr:colOff>114300</xdr:colOff>
      <xdr:row>37</xdr:row>
      <xdr:rowOff>15339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63616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120020</xdr:rowOff>
    </xdr:from>
    <xdr:to>
      <xdr:col>20</xdr:col>
      <xdr:colOff>38100</xdr:colOff>
      <xdr:row>37</xdr:row>
      <xdr:rowOff>50170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41297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138697</xdr:rowOff>
    </xdr:from>
    <xdr:to>
      <xdr:col>15</xdr:col>
      <xdr:colOff>101600</xdr:colOff>
      <xdr:row>37</xdr:row>
      <xdr:rowOff>68847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59974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17242</xdr:rowOff>
    </xdr:from>
    <xdr:to>
      <xdr:col>10</xdr:col>
      <xdr:colOff>165100</xdr:colOff>
      <xdr:row>37</xdr:row>
      <xdr:rowOff>118842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109969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120401</xdr:rowOff>
    </xdr:from>
    <xdr:to>
      <xdr:col>6</xdr:col>
      <xdr:colOff>38100</xdr:colOff>
      <xdr:row>37</xdr:row>
      <xdr:rowOff>50551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41678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83167</xdr:rowOff>
    </xdr:from>
    <xdr:to>
      <xdr:col>24</xdr:col>
      <xdr:colOff>63500</xdr:colOff>
      <xdr:row>56</xdr:row>
      <xdr:rowOff>114760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84367"/>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114760</xdr:rowOff>
    </xdr:from>
    <xdr:to>
      <xdr:col>19</xdr:col>
      <xdr:colOff>177800</xdr:colOff>
      <xdr:row>56</xdr:row>
      <xdr:rowOff>120653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596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96965</xdr:rowOff>
    </xdr:from>
    <xdr:to>
      <xdr:col>15</xdr:col>
      <xdr:colOff>50800</xdr:colOff>
      <xdr:row>56</xdr:row>
      <xdr:rowOff>120653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98165"/>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96965</xdr:rowOff>
    </xdr:from>
    <xdr:to>
      <xdr:col>10</xdr:col>
      <xdr:colOff>114300</xdr:colOff>
      <xdr:row>57</xdr:row>
      <xdr:rowOff>1877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98165"/>
          <a:ext cx="889000" cy="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32367</xdr:rowOff>
    </xdr:from>
    <xdr:to>
      <xdr:col>24</xdr:col>
      <xdr:colOff>114300</xdr:colOff>
      <xdr:row>56</xdr:row>
      <xdr:rowOff>133967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118744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63960</xdr:rowOff>
    </xdr:from>
    <xdr:to>
      <xdr:col>20</xdr:col>
      <xdr:colOff>38100</xdr:colOff>
      <xdr:row>56</xdr:row>
      <xdr:rowOff>165560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156687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69853</xdr:rowOff>
    </xdr:from>
    <xdr:to>
      <xdr:col>15</xdr:col>
      <xdr:colOff>101600</xdr:colOff>
      <xdr:row>57</xdr:row>
      <xdr:rowOff>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162580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46165</xdr:rowOff>
    </xdr:from>
    <xdr:to>
      <xdr:col>10</xdr:col>
      <xdr:colOff>165100</xdr:colOff>
      <xdr:row>56</xdr:row>
      <xdr:rowOff>147765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138892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122527</xdr:rowOff>
    </xdr:from>
    <xdr:to>
      <xdr:col>6</xdr:col>
      <xdr:colOff>38100</xdr:colOff>
      <xdr:row>57</xdr:row>
      <xdr:rowOff>52677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43804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170447</xdr:rowOff>
    </xdr:from>
    <xdr:to>
      <xdr:col>24</xdr:col>
      <xdr:colOff>63500</xdr:colOff>
      <xdr:row>78</xdr:row>
      <xdr:rowOff>35573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7209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23892</xdr:rowOff>
    </xdr:from>
    <xdr:to>
      <xdr:col>19</xdr:col>
      <xdr:colOff>177800</xdr:colOff>
      <xdr:row>78</xdr:row>
      <xdr:rowOff>35573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96992"/>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23892</xdr:rowOff>
    </xdr:from>
    <xdr:to>
      <xdr:col>15</xdr:col>
      <xdr:colOff>50800</xdr:colOff>
      <xdr:row>78</xdr:row>
      <xdr:rowOff>32899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9699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32899</xdr:rowOff>
    </xdr:from>
    <xdr:to>
      <xdr:col>10</xdr:col>
      <xdr:colOff>114300</xdr:colOff>
      <xdr:row>78</xdr:row>
      <xdr:rowOff>56581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05999"/>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119647</xdr:rowOff>
    </xdr:from>
    <xdr:to>
      <xdr:col>24</xdr:col>
      <xdr:colOff>114300</xdr:colOff>
      <xdr:row>78</xdr:row>
      <xdr:rowOff>49797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98074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156223</xdr:rowOff>
    </xdr:from>
    <xdr:to>
      <xdr:col>20</xdr:col>
      <xdr:colOff>38100</xdr:colOff>
      <xdr:row>78</xdr:row>
      <xdr:rowOff>86373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77500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144542</xdr:rowOff>
    </xdr:from>
    <xdr:to>
      <xdr:col>15</xdr:col>
      <xdr:colOff>101600</xdr:colOff>
      <xdr:row>78</xdr:row>
      <xdr:rowOff>74692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65819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153549</xdr:rowOff>
    </xdr:from>
    <xdr:to>
      <xdr:col>10</xdr:col>
      <xdr:colOff>165100</xdr:colOff>
      <xdr:row>78</xdr:row>
      <xdr:rowOff>83699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74826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5781</xdr:rowOff>
    </xdr:from>
    <xdr:to>
      <xdr:col>6</xdr:col>
      <xdr:colOff>38100</xdr:colOff>
      <xdr:row>78</xdr:row>
      <xdr:rowOff>107381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98508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51330</xdr:rowOff>
    </xdr:from>
    <xdr:to>
      <xdr:col>24</xdr:col>
      <xdr:colOff>63500</xdr:colOff>
      <xdr:row>94</xdr:row>
      <xdr:rowOff>96658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7630"/>
          <a:ext cx="8382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84575</xdr:rowOff>
    </xdr:from>
    <xdr:to>
      <xdr:col>19</xdr:col>
      <xdr:colOff>177800</xdr:colOff>
      <xdr:row>94</xdr:row>
      <xdr:rowOff>96658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0087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84575</xdr:rowOff>
    </xdr:from>
    <xdr:to>
      <xdr:col>15</xdr:col>
      <xdr:colOff>50800</xdr:colOff>
      <xdr:row>94</xdr:row>
      <xdr:rowOff>132304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00875"/>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132304</xdr:rowOff>
    </xdr:from>
    <xdr:to>
      <xdr:col>10</xdr:col>
      <xdr:colOff>114300</xdr:colOff>
      <xdr:row>95</xdr:row>
      <xdr:rowOff>54253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48604"/>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530</xdr:rowOff>
    </xdr:from>
    <xdr:to>
      <xdr:col>24</xdr:col>
      <xdr:colOff>114300</xdr:colOff>
      <xdr:row>94</xdr:row>
      <xdr:rowOff>102130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23407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45858</xdr:rowOff>
    </xdr:from>
    <xdr:to>
      <xdr:col>20</xdr:col>
      <xdr:colOff>38100</xdr:colOff>
      <xdr:row>94</xdr:row>
      <xdr:rowOff>147458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163985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33775</xdr:rowOff>
    </xdr:from>
    <xdr:to>
      <xdr:col>15</xdr:col>
      <xdr:colOff>101600</xdr:colOff>
      <xdr:row>94</xdr:row>
      <xdr:rowOff>135375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151902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81504</xdr:rowOff>
    </xdr:from>
    <xdr:to>
      <xdr:col>10</xdr:col>
      <xdr:colOff>165100</xdr:colOff>
      <xdr:row>95</xdr:row>
      <xdr:rowOff>11654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28181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9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3453</xdr:rowOff>
    </xdr:from>
    <xdr:to>
      <xdr:col>6</xdr:col>
      <xdr:colOff>38100</xdr:colOff>
      <xdr:row>95</xdr:row>
      <xdr:rowOff>105053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121580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73036</xdr:rowOff>
    </xdr:from>
    <xdr:to>
      <xdr:col>55</xdr:col>
      <xdr:colOff>0</xdr:colOff>
      <xdr:row>36</xdr:row>
      <xdr:rowOff>125032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45236"/>
          <a:ext cx="838200" cy="5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73036</xdr:rowOff>
    </xdr:from>
    <xdr:to>
      <xdr:col>50</xdr:col>
      <xdr:colOff>114300</xdr:colOff>
      <xdr:row>36</xdr:row>
      <xdr:rowOff>122357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45236"/>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122357</xdr:rowOff>
    </xdr:from>
    <xdr:to>
      <xdr:col>45</xdr:col>
      <xdr:colOff>177800</xdr:colOff>
      <xdr:row>36</xdr:row>
      <xdr:rowOff>156213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4557"/>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111281</xdr:rowOff>
    </xdr:from>
    <xdr:to>
      <xdr:col>41</xdr:col>
      <xdr:colOff>50800</xdr:colOff>
      <xdr:row>36</xdr:row>
      <xdr:rowOff>156213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83481"/>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74232</xdr:rowOff>
    </xdr:from>
    <xdr:to>
      <xdr:col>55</xdr:col>
      <xdr:colOff>50800</xdr:colOff>
      <xdr:row>37</xdr:row>
      <xdr:rowOff>4382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52659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22236</xdr:rowOff>
    </xdr:from>
    <xdr:to>
      <xdr:col>50</xdr:col>
      <xdr:colOff>165100</xdr:colOff>
      <xdr:row>36</xdr:row>
      <xdr:rowOff>123836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114963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71557</xdr:rowOff>
    </xdr:from>
    <xdr:to>
      <xdr:col>46</xdr:col>
      <xdr:colOff>38100</xdr:colOff>
      <xdr:row>37</xdr:row>
      <xdr:rowOff>1707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164284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3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105413</xdr:rowOff>
    </xdr:from>
    <xdr:to>
      <xdr:col>41</xdr:col>
      <xdr:colOff>101600</xdr:colOff>
      <xdr:row>37</xdr:row>
      <xdr:rowOff>35563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26690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7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60481</xdr:rowOff>
    </xdr:from>
    <xdr:to>
      <xdr:col>36</xdr:col>
      <xdr:colOff>165100</xdr:colOff>
      <xdr:row>36</xdr:row>
      <xdr:rowOff>162081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153208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2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138679</xdr:rowOff>
    </xdr:from>
    <xdr:to>
      <xdr:col>55</xdr:col>
      <xdr:colOff>0</xdr:colOff>
      <xdr:row>58</xdr:row>
      <xdr:rowOff>69013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39879"/>
          <a:ext cx="838200" cy="2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64088</xdr:rowOff>
    </xdr:from>
    <xdr:to>
      <xdr:col>50</xdr:col>
      <xdr:colOff>114300</xdr:colOff>
      <xdr:row>58</xdr:row>
      <xdr:rowOff>69013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8188"/>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11806</xdr:rowOff>
    </xdr:from>
    <xdr:to>
      <xdr:col>45</xdr:col>
      <xdr:colOff>177800</xdr:colOff>
      <xdr:row>58</xdr:row>
      <xdr:rowOff>64088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590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11806</xdr:rowOff>
    </xdr:from>
    <xdr:to>
      <xdr:col>41</xdr:col>
      <xdr:colOff>50800</xdr:colOff>
      <xdr:row>58</xdr:row>
      <xdr:rowOff>66979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5906"/>
          <a:ext cx="889000" cy="5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87879</xdr:rowOff>
    </xdr:from>
    <xdr:to>
      <xdr:col>55</xdr:col>
      <xdr:colOff>50800</xdr:colOff>
      <xdr:row>57</xdr:row>
      <xdr:rowOff>18029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110756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4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18213</xdr:rowOff>
    </xdr:from>
    <xdr:to>
      <xdr:col>50</xdr:col>
      <xdr:colOff>165100</xdr:colOff>
      <xdr:row>58</xdr:row>
      <xdr:rowOff>119813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110940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13288</xdr:rowOff>
    </xdr:from>
    <xdr:to>
      <xdr:col>46</xdr:col>
      <xdr:colOff>38100</xdr:colOff>
      <xdr:row>58</xdr:row>
      <xdr:rowOff>114888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106015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132456</xdr:rowOff>
    </xdr:from>
    <xdr:to>
      <xdr:col>41</xdr:col>
      <xdr:colOff>101600</xdr:colOff>
      <xdr:row>58</xdr:row>
      <xdr:rowOff>62606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53733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16179</xdr:rowOff>
    </xdr:from>
    <xdr:to>
      <xdr:col>36</xdr:col>
      <xdr:colOff>165100</xdr:colOff>
      <xdr:row>58</xdr:row>
      <xdr:rowOff>117779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108906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59133</xdr:rowOff>
    </xdr:from>
    <xdr:to>
      <xdr:col>55</xdr:col>
      <xdr:colOff>0</xdr:colOff>
      <xdr:row>78</xdr:row>
      <xdr:rowOff>67824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2233"/>
          <a:ext cx="8382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49412</xdr:rowOff>
    </xdr:from>
    <xdr:to>
      <xdr:col>50</xdr:col>
      <xdr:colOff>114300</xdr:colOff>
      <xdr:row>78</xdr:row>
      <xdr:rowOff>67824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22512"/>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135009</xdr:rowOff>
    </xdr:from>
    <xdr:to>
      <xdr:col>45</xdr:col>
      <xdr:colOff>177800</xdr:colOff>
      <xdr:row>78</xdr:row>
      <xdr:rowOff>49412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36659"/>
          <a:ext cx="8890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135009</xdr:rowOff>
    </xdr:from>
    <xdr:to>
      <xdr:col>41</xdr:col>
      <xdr:colOff>50800</xdr:colOff>
      <xdr:row>78</xdr:row>
      <xdr:rowOff>3381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36659"/>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8333</xdr:rowOff>
    </xdr:from>
    <xdr:to>
      <xdr:col>55</xdr:col>
      <xdr:colOff>50800</xdr:colOff>
      <xdr:row>78</xdr:row>
      <xdr:rowOff>109933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94710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17024</xdr:rowOff>
    </xdr:from>
    <xdr:to>
      <xdr:col>50</xdr:col>
      <xdr:colOff>165100</xdr:colOff>
      <xdr:row>78</xdr:row>
      <xdr:rowOff>118624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109751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170062</xdr:rowOff>
    </xdr:from>
    <xdr:to>
      <xdr:col>46</xdr:col>
      <xdr:colOff>38100</xdr:colOff>
      <xdr:row>78</xdr:row>
      <xdr:rowOff>100212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91339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84209</xdr:rowOff>
    </xdr:from>
    <xdr:to>
      <xdr:col>41</xdr:col>
      <xdr:colOff>101600</xdr:colOff>
      <xdr:row>78</xdr:row>
      <xdr:rowOff>14359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124031</xdr:rowOff>
    </xdr:from>
    <xdr:to>
      <xdr:col>36</xdr:col>
      <xdr:colOff>165100</xdr:colOff>
      <xdr:row>78</xdr:row>
      <xdr:rowOff>54181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45308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113681</xdr:rowOff>
    </xdr:from>
    <xdr:to>
      <xdr:col>55</xdr:col>
      <xdr:colOff>0</xdr:colOff>
      <xdr:row>98</xdr:row>
      <xdr:rowOff>152178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5781"/>
          <a:ext cx="8382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152178</xdr:rowOff>
    </xdr:from>
    <xdr:to>
      <xdr:col>50</xdr:col>
      <xdr:colOff>114300</xdr:colOff>
      <xdr:row>98</xdr:row>
      <xdr:rowOff>163113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54278"/>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153755</xdr:rowOff>
    </xdr:from>
    <xdr:to>
      <xdr:col>45</xdr:col>
      <xdr:colOff>177800</xdr:colOff>
      <xdr:row>98</xdr:row>
      <xdr:rowOff>163113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55855"/>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153755</xdr:rowOff>
    </xdr:from>
    <xdr:to>
      <xdr:col>41</xdr:col>
      <xdr:colOff>50800</xdr:colOff>
      <xdr:row>99</xdr:row>
      <xdr:rowOff>50850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55855"/>
          <a:ext cx="889000" cy="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62881</xdr:rowOff>
    </xdr:from>
    <xdr:to>
      <xdr:col>55</xdr:col>
      <xdr:colOff>50800</xdr:colOff>
      <xdr:row>98</xdr:row>
      <xdr:rowOff>164481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41308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101378</xdr:rowOff>
    </xdr:from>
    <xdr:to>
      <xdr:col>50</xdr:col>
      <xdr:colOff>165100</xdr:colOff>
      <xdr:row>99</xdr:row>
      <xdr:rowOff>31528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22655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112313</xdr:rowOff>
    </xdr:from>
    <xdr:to>
      <xdr:col>46</xdr:col>
      <xdr:colOff>38100</xdr:colOff>
      <xdr:row>99</xdr:row>
      <xdr:rowOff>42463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33590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102955</xdr:rowOff>
    </xdr:from>
    <xdr:to>
      <xdr:col>41</xdr:col>
      <xdr:colOff>101600</xdr:colOff>
      <xdr:row>99</xdr:row>
      <xdr:rowOff>33105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24232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50</xdr:rowOff>
    </xdr:from>
    <xdr:to>
      <xdr:col>36</xdr:col>
      <xdr:colOff>165100</xdr:colOff>
      <xdr:row>99</xdr:row>
      <xdr:rowOff>101650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92777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92138</xdr:rowOff>
    </xdr:from>
    <xdr:to>
      <xdr:col>85</xdr:col>
      <xdr:colOff>127000</xdr:colOff>
      <xdr:row>39</xdr:row>
      <xdr:rowOff>96860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8688"/>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92030</xdr:rowOff>
    </xdr:from>
    <xdr:to>
      <xdr:col>81</xdr:col>
      <xdr:colOff>50800</xdr:colOff>
      <xdr:row>39</xdr:row>
      <xdr:rowOff>92138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7858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92030</xdr:rowOff>
    </xdr:from>
    <xdr:to>
      <xdr:col>76</xdr:col>
      <xdr:colOff>114300</xdr:colOff>
      <xdr:row>39</xdr:row>
      <xdr:rowOff>93268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78580"/>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93268</xdr:rowOff>
    </xdr:from>
    <xdr:to>
      <xdr:col>71</xdr:col>
      <xdr:colOff>177800</xdr:colOff>
      <xdr:row>39</xdr:row>
      <xdr:rowOff>94038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79818"/>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46060</xdr:rowOff>
    </xdr:from>
    <xdr:to>
      <xdr:col>85</xdr:col>
      <xdr:colOff>177800</xdr:colOff>
      <xdr:row>39</xdr:row>
      <xdr:rowOff>147660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41338</xdr:rowOff>
    </xdr:from>
    <xdr:to>
      <xdr:col>81</xdr:col>
      <xdr:colOff>101600</xdr:colOff>
      <xdr:row>39</xdr:row>
      <xdr:rowOff>142938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134065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2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41230</xdr:rowOff>
    </xdr:from>
    <xdr:to>
      <xdr:col>76</xdr:col>
      <xdr:colOff>165100</xdr:colOff>
      <xdr:row>39</xdr:row>
      <xdr:rowOff>142830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133957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42468</xdr:rowOff>
    </xdr:from>
    <xdr:to>
      <xdr:col>72</xdr:col>
      <xdr:colOff>38100</xdr:colOff>
      <xdr:row>39</xdr:row>
      <xdr:rowOff>144068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135195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2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43238</xdr:rowOff>
    </xdr:from>
    <xdr:to>
      <xdr:col>67</xdr:col>
      <xdr:colOff>101600</xdr:colOff>
      <xdr:row>39</xdr:row>
      <xdr:rowOff>144838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135965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2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22163</xdr:rowOff>
    </xdr:from>
    <xdr:to>
      <xdr:col>85</xdr:col>
      <xdr:colOff>127000</xdr:colOff>
      <xdr:row>77</xdr:row>
      <xdr:rowOff>31184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23813"/>
          <a:ext cx="8382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10092</xdr:rowOff>
    </xdr:from>
    <xdr:to>
      <xdr:col>81</xdr:col>
      <xdr:colOff>50800</xdr:colOff>
      <xdr:row>77</xdr:row>
      <xdr:rowOff>22163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1174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10092</xdr:rowOff>
    </xdr:from>
    <xdr:to>
      <xdr:col>76</xdr:col>
      <xdr:colOff>114300</xdr:colOff>
      <xdr:row>77</xdr:row>
      <xdr:rowOff>15208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117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151053</xdr:rowOff>
    </xdr:from>
    <xdr:to>
      <xdr:col>71</xdr:col>
      <xdr:colOff>177800</xdr:colOff>
      <xdr:row>77</xdr:row>
      <xdr:rowOff>15208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81253"/>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151834</xdr:rowOff>
    </xdr:from>
    <xdr:to>
      <xdr:col>85</xdr:col>
      <xdr:colOff>177800</xdr:colOff>
      <xdr:row>77</xdr:row>
      <xdr:rowOff>81984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130261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142813</xdr:rowOff>
    </xdr:from>
    <xdr:to>
      <xdr:col>81</xdr:col>
      <xdr:colOff>101600</xdr:colOff>
      <xdr:row>77</xdr:row>
      <xdr:rowOff>72963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64090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130742</xdr:rowOff>
    </xdr:from>
    <xdr:to>
      <xdr:col>76</xdr:col>
      <xdr:colOff>165100</xdr:colOff>
      <xdr:row>77</xdr:row>
      <xdr:rowOff>60892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52019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135858</xdr:rowOff>
    </xdr:from>
    <xdr:to>
      <xdr:col>72</xdr:col>
      <xdr:colOff>38100</xdr:colOff>
      <xdr:row>77</xdr:row>
      <xdr:rowOff>66008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57135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100253</xdr:rowOff>
    </xdr:from>
    <xdr:to>
      <xdr:col>67</xdr:col>
      <xdr:colOff>101600</xdr:colOff>
      <xdr:row>77</xdr:row>
      <xdr:rowOff>30403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21530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56234</xdr:rowOff>
    </xdr:from>
    <xdr:to>
      <xdr:col>85</xdr:col>
      <xdr:colOff>127000</xdr:colOff>
      <xdr:row>98</xdr:row>
      <xdr:rowOff>81274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58334"/>
          <a:ext cx="8382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63649</xdr:rowOff>
    </xdr:from>
    <xdr:to>
      <xdr:col>81</xdr:col>
      <xdr:colOff>50800</xdr:colOff>
      <xdr:row>98</xdr:row>
      <xdr:rowOff>81274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5749"/>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63649</xdr:rowOff>
    </xdr:from>
    <xdr:to>
      <xdr:col>76</xdr:col>
      <xdr:colOff>114300</xdr:colOff>
      <xdr:row>98</xdr:row>
      <xdr:rowOff>77395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5749"/>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77395</xdr:rowOff>
    </xdr:from>
    <xdr:to>
      <xdr:col>71</xdr:col>
      <xdr:colOff>177800</xdr:colOff>
      <xdr:row>98</xdr:row>
      <xdr:rowOff>99977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79495"/>
          <a:ext cx="8890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5434</xdr:rowOff>
    </xdr:from>
    <xdr:to>
      <xdr:col>85</xdr:col>
      <xdr:colOff>177800</xdr:colOff>
      <xdr:row>98</xdr:row>
      <xdr:rowOff>107034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30474</xdr:rowOff>
    </xdr:from>
    <xdr:to>
      <xdr:col>81</xdr:col>
      <xdr:colOff>101600</xdr:colOff>
      <xdr:row>98</xdr:row>
      <xdr:rowOff>132074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123201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12849</xdr:rowOff>
    </xdr:from>
    <xdr:to>
      <xdr:col>76</xdr:col>
      <xdr:colOff>165100</xdr:colOff>
      <xdr:row>98</xdr:row>
      <xdr:rowOff>114449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105576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26595</xdr:rowOff>
    </xdr:from>
    <xdr:to>
      <xdr:col>72</xdr:col>
      <xdr:colOff>38100</xdr:colOff>
      <xdr:row>98</xdr:row>
      <xdr:rowOff>128195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119322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49177</xdr:rowOff>
    </xdr:from>
    <xdr:to>
      <xdr:col>67</xdr:col>
      <xdr:colOff>101600</xdr:colOff>
      <xdr:row>98</xdr:row>
      <xdr:rowOff>150777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141904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130762</xdr:rowOff>
    </xdr:from>
    <xdr:to>
      <xdr:col>116</xdr:col>
      <xdr:colOff>63500</xdr:colOff>
      <xdr:row>38</xdr:row>
      <xdr:rowOff>133825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45862"/>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129162</xdr:rowOff>
    </xdr:from>
    <xdr:to>
      <xdr:col>111</xdr:col>
      <xdr:colOff>177800</xdr:colOff>
      <xdr:row>38</xdr:row>
      <xdr:rowOff>130762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4426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126670</xdr:rowOff>
    </xdr:from>
    <xdr:to>
      <xdr:col>107</xdr:col>
      <xdr:colOff>50800</xdr:colOff>
      <xdr:row>38</xdr:row>
      <xdr:rowOff>129162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41770"/>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103970</xdr:rowOff>
    </xdr:from>
    <xdr:to>
      <xdr:col>102</xdr:col>
      <xdr:colOff>114300</xdr:colOff>
      <xdr:row>38</xdr:row>
      <xdr:rowOff>126670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19070"/>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83025</xdr:rowOff>
    </xdr:from>
    <xdr:to>
      <xdr:col>116</xdr:col>
      <xdr:colOff>114300</xdr:colOff>
      <xdr:row>39</xdr:row>
      <xdr:rowOff>13175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169402</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79962</xdr:rowOff>
    </xdr:from>
    <xdr:to>
      <xdr:col>112</xdr:col>
      <xdr:colOff>38100</xdr:colOff>
      <xdr:row>39</xdr:row>
      <xdr:rowOff>10112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87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78362</xdr:rowOff>
    </xdr:from>
    <xdr:to>
      <xdr:col>107</xdr:col>
      <xdr:colOff>101600</xdr:colOff>
      <xdr:row>39</xdr:row>
      <xdr:rowOff>8512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171089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8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75870</xdr:rowOff>
    </xdr:from>
    <xdr:to>
      <xdr:col>102</xdr:col>
      <xdr:colOff>165100</xdr:colOff>
      <xdr:row>39</xdr:row>
      <xdr:rowOff>6020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168597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53170</xdr:rowOff>
    </xdr:from>
    <xdr:to>
      <xdr:col>98</xdr:col>
      <xdr:colOff>38100</xdr:colOff>
      <xdr:row>38</xdr:row>
      <xdr:rowOff>154770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145897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66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170714</xdr:rowOff>
    </xdr:from>
    <xdr:to>
      <xdr:col>116</xdr:col>
      <xdr:colOff>63500</xdr:colOff>
      <xdr:row>57</xdr:row>
      <xdr:rowOff>13360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71914"/>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13360</xdr:rowOff>
    </xdr:from>
    <xdr:to>
      <xdr:col>111</xdr:col>
      <xdr:colOff>177800</xdr:colOff>
      <xdr:row>57</xdr:row>
      <xdr:rowOff>28067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86010"/>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28067</xdr:rowOff>
    </xdr:from>
    <xdr:to>
      <xdr:col>107</xdr:col>
      <xdr:colOff>50800</xdr:colOff>
      <xdr:row>57</xdr:row>
      <xdr:rowOff>45174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00717"/>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45174</xdr:rowOff>
    </xdr:from>
    <xdr:to>
      <xdr:col>102</xdr:col>
      <xdr:colOff>114300</xdr:colOff>
      <xdr:row>57</xdr:row>
      <xdr:rowOff>64529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1782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119914</xdr:rowOff>
    </xdr:from>
    <xdr:to>
      <xdr:col>116</xdr:col>
      <xdr:colOff>114300</xdr:colOff>
      <xdr:row>57</xdr:row>
      <xdr:rowOff>50064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142791</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134010</xdr:rowOff>
    </xdr:from>
    <xdr:to>
      <xdr:col>112</xdr:col>
      <xdr:colOff>38100</xdr:colOff>
      <xdr:row>57</xdr:row>
      <xdr:rowOff>64160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80687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5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148717</xdr:rowOff>
    </xdr:from>
    <xdr:to>
      <xdr:col>107</xdr:col>
      <xdr:colOff>101600</xdr:colOff>
      <xdr:row>57</xdr:row>
      <xdr:rowOff>78867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95394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5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165824</xdr:rowOff>
    </xdr:from>
    <xdr:to>
      <xdr:col>102</xdr:col>
      <xdr:colOff>165100</xdr:colOff>
      <xdr:row>57</xdr:row>
      <xdr:rowOff>95974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112501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54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13729</xdr:rowOff>
    </xdr:from>
    <xdr:to>
      <xdr:col>98</xdr:col>
      <xdr:colOff>38100</xdr:colOff>
      <xdr:row>57</xdr:row>
      <xdr:rowOff>115329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131856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56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113007</xdr:rowOff>
    </xdr:from>
    <xdr:to>
      <xdr:col>116</xdr:col>
      <xdr:colOff>63500</xdr:colOff>
      <xdr:row>76</xdr:row>
      <xdr:rowOff>83784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00307"/>
          <a:ext cx="838200" cy="3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47803</xdr:rowOff>
    </xdr:from>
    <xdr:to>
      <xdr:col>111</xdr:col>
      <xdr:colOff>177800</xdr:colOff>
      <xdr:row>76</xdr:row>
      <xdr:rowOff>83784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78003"/>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47803</xdr:rowOff>
    </xdr:from>
    <xdr:to>
      <xdr:col>107</xdr:col>
      <xdr:colOff>50800</xdr:colOff>
      <xdr:row>76</xdr:row>
      <xdr:rowOff>83572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78003"/>
          <a:ext cx="8890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32021</xdr:rowOff>
    </xdr:from>
    <xdr:to>
      <xdr:col>102</xdr:col>
      <xdr:colOff>114300</xdr:colOff>
      <xdr:row>76</xdr:row>
      <xdr:rowOff>83572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62221"/>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62207</xdr:rowOff>
    </xdr:from>
    <xdr:to>
      <xdr:col>116</xdr:col>
      <xdr:colOff>114300</xdr:colOff>
      <xdr:row>74</xdr:row>
      <xdr:rowOff>163807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4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85084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0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32984</xdr:rowOff>
    </xdr:from>
    <xdr:to>
      <xdr:col>112</xdr:col>
      <xdr:colOff>38100</xdr:colOff>
      <xdr:row>76</xdr:row>
      <xdr:rowOff>134584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125711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5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168453</xdr:rowOff>
    </xdr:from>
    <xdr:to>
      <xdr:col>107</xdr:col>
      <xdr:colOff>101600</xdr:colOff>
      <xdr:row>76</xdr:row>
      <xdr:rowOff>98603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89730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32772</xdr:rowOff>
    </xdr:from>
    <xdr:to>
      <xdr:col>102</xdr:col>
      <xdr:colOff>165100</xdr:colOff>
      <xdr:row>76</xdr:row>
      <xdr:rowOff>134372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125499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152671</xdr:rowOff>
    </xdr:from>
    <xdr:to>
      <xdr:col>98</xdr:col>
      <xdr:colOff>38100</xdr:colOff>
      <xdr:row>76</xdr:row>
      <xdr:rowOff>82821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73948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0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どの経費も類似団体平均を下回っている状況であるが、扶助費が住民一人当たり</a:t>
          </a:r>
          <a:r>
            <a:rPr kumimoji="1" lang="en-US" altLang="ja-JP" sz="1100">
              <a:solidFill>
                <a:schemeClr val="dk1"/>
              </a:solidFill>
              <a:effectLst/>
              <a:latin typeface="+mn-lt"/>
              <a:ea typeface="+mn-ea"/>
              <a:cs typeface="+mn-cs"/>
            </a:rPr>
            <a:t>95,412</a:t>
          </a:r>
          <a:r>
            <a:rPr kumimoji="1" lang="ja-JP" altLang="ja-JP" sz="1100">
              <a:solidFill>
                <a:schemeClr val="dk1"/>
              </a:solidFill>
              <a:effectLst/>
              <a:latin typeface="+mn-lt"/>
              <a:ea typeface="+mn-ea"/>
              <a:cs typeface="+mn-cs"/>
            </a:rPr>
            <a:t>円と類似団体平均を大きく上回っている。要因として、障害関連事業や児童福祉事業において、制度改正等に伴うサービス拡大や単独事業による支出を行っていることが挙げられる。</a:t>
          </a:r>
          <a:r>
            <a:rPr kumimoji="1" lang="ja-JP" altLang="en-US" sz="1100">
              <a:solidFill>
                <a:schemeClr val="dk1"/>
              </a:solidFill>
              <a:effectLst/>
              <a:latin typeface="+mn-lt"/>
              <a:ea typeface="+mn-ea"/>
              <a:cs typeface="+mn-cs"/>
            </a:rPr>
            <a:t>また、繰出金については、畜産３基金の１本化のための繰入・繰出の増によるものが要因である。</a:t>
          </a:r>
          <a:r>
            <a:rPr kumimoji="1" lang="ja-JP" altLang="ja-JP" sz="1100">
              <a:solidFill>
                <a:schemeClr val="dk1"/>
              </a:solidFill>
              <a:effectLst/>
              <a:latin typeface="+mn-lt"/>
              <a:ea typeface="+mn-ea"/>
              <a:cs typeface="+mn-cs"/>
            </a:rPr>
            <a:t>今後、資格審査等の適正化により財政を圧迫する上昇傾向に歯止めをかけるよう努める。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9,277
9,245
85.39
7,897,255
7,803,056
88,483
3,279,962
5,329,601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149860</xdr:rowOff>
    </xdr:from>
    <xdr:to>
      <xdr:col>24</xdr:col>
      <xdr:colOff>63500</xdr:colOff>
      <xdr:row>37</xdr:row>
      <xdr:rowOff>161671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3510"/>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149860</xdr:rowOff>
    </xdr:from>
    <xdr:to>
      <xdr:col>19</xdr:col>
      <xdr:colOff>177800</xdr:colOff>
      <xdr:row>38</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93510"/>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3302</xdr:rowOff>
    </xdr:from>
    <xdr:to>
      <xdr:col>15</xdr:col>
      <xdr:colOff>50800</xdr:colOff>
      <xdr:row>38</xdr:row>
      <xdr:rowOff>55245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18402"/>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6477</xdr:rowOff>
    </xdr:from>
    <xdr:to>
      <xdr:col>10</xdr:col>
      <xdr:colOff>114300</xdr:colOff>
      <xdr:row>38</xdr:row>
      <xdr:rowOff>55245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1577"/>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110871</xdr:rowOff>
    </xdr:from>
    <xdr:to>
      <xdr:col>24</xdr:col>
      <xdr:colOff>114300</xdr:colOff>
      <xdr:row>38</xdr:row>
      <xdr:rowOff>41021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89298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99060</xdr:rowOff>
    </xdr:from>
    <xdr:to>
      <xdr:col>20</xdr:col>
      <xdr:colOff>38100</xdr:colOff>
      <xdr:row>38</xdr:row>
      <xdr:rowOff>29210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20337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123952</xdr:rowOff>
    </xdr:from>
    <xdr:to>
      <xdr:col>15</xdr:col>
      <xdr:colOff>101600</xdr:colOff>
      <xdr:row>38</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45229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4445</xdr:rowOff>
    </xdr:from>
    <xdr:to>
      <xdr:col>10</xdr:col>
      <xdr:colOff>165100</xdr:colOff>
      <xdr:row>38</xdr:row>
      <xdr:rowOff>106045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97172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127127</xdr:rowOff>
    </xdr:from>
    <xdr:to>
      <xdr:col>6</xdr:col>
      <xdr:colOff>38100</xdr:colOff>
      <xdr:row>38</xdr:row>
      <xdr:rowOff>57277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48404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64473</xdr:rowOff>
    </xdr:from>
    <xdr:to>
      <xdr:col>24</xdr:col>
      <xdr:colOff>63500</xdr:colOff>
      <xdr:row>58</xdr:row>
      <xdr:rowOff>80946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8573"/>
          <a:ext cx="8382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61731</xdr:rowOff>
    </xdr:from>
    <xdr:to>
      <xdr:col>19</xdr:col>
      <xdr:colOff>177800</xdr:colOff>
      <xdr:row>58</xdr:row>
      <xdr:rowOff>80946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5831"/>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61731</xdr:rowOff>
    </xdr:from>
    <xdr:to>
      <xdr:col>15</xdr:col>
      <xdr:colOff>50800</xdr:colOff>
      <xdr:row>58</xdr:row>
      <xdr:rowOff>62121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5831"/>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62121</xdr:rowOff>
    </xdr:from>
    <xdr:to>
      <xdr:col>10</xdr:col>
      <xdr:colOff>114300</xdr:colOff>
      <xdr:row>58</xdr:row>
      <xdr:rowOff>69698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6221"/>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13673</xdr:rowOff>
    </xdr:from>
    <xdr:to>
      <xdr:col>24</xdr:col>
      <xdr:colOff>114300</xdr:colOff>
      <xdr:row>58</xdr:row>
      <xdr:rowOff>115273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100050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30146</xdr:rowOff>
    </xdr:from>
    <xdr:to>
      <xdr:col>20</xdr:col>
      <xdr:colOff>38100</xdr:colOff>
      <xdr:row>58</xdr:row>
      <xdr:rowOff>131746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122873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10931</xdr:rowOff>
    </xdr:from>
    <xdr:to>
      <xdr:col>15</xdr:col>
      <xdr:colOff>101600</xdr:colOff>
      <xdr:row>58</xdr:row>
      <xdr:rowOff>112531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103658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11321</xdr:rowOff>
    </xdr:from>
    <xdr:to>
      <xdr:col>10</xdr:col>
      <xdr:colOff>165100</xdr:colOff>
      <xdr:row>58</xdr:row>
      <xdr:rowOff>112921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104048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18898</xdr:rowOff>
    </xdr:from>
    <xdr:to>
      <xdr:col>6</xdr:col>
      <xdr:colOff>38100</xdr:colOff>
      <xdr:row>58</xdr:row>
      <xdr:rowOff>120498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111625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108090</xdr:rowOff>
    </xdr:from>
    <xdr:to>
      <xdr:col>24</xdr:col>
      <xdr:colOff>63500</xdr:colOff>
      <xdr:row>76</xdr:row>
      <xdr:rowOff>160781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38290"/>
          <a:ext cx="8382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133756</xdr:rowOff>
    </xdr:from>
    <xdr:to>
      <xdr:col>19</xdr:col>
      <xdr:colOff>177800</xdr:colOff>
      <xdr:row>76</xdr:row>
      <xdr:rowOff>160781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63956"/>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100084</xdr:rowOff>
    </xdr:from>
    <xdr:to>
      <xdr:col>15</xdr:col>
      <xdr:colOff>50800</xdr:colOff>
      <xdr:row>76</xdr:row>
      <xdr:rowOff>133756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30284"/>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100084</xdr:rowOff>
    </xdr:from>
    <xdr:to>
      <xdr:col>10</xdr:col>
      <xdr:colOff>114300</xdr:colOff>
      <xdr:row>77</xdr:row>
      <xdr:rowOff>4922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0284"/>
          <a:ext cx="8890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57290</xdr:rowOff>
    </xdr:from>
    <xdr:to>
      <xdr:col>24</xdr:col>
      <xdr:colOff>114300</xdr:colOff>
      <xdr:row>76</xdr:row>
      <xdr:rowOff>158890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35717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109981</xdr:rowOff>
    </xdr:from>
    <xdr:to>
      <xdr:col>20</xdr:col>
      <xdr:colOff>38100</xdr:colOff>
      <xdr:row>77</xdr:row>
      <xdr:rowOff>40131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31258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82956</xdr:rowOff>
    </xdr:from>
    <xdr:to>
      <xdr:col>15</xdr:col>
      <xdr:colOff>101600</xdr:colOff>
      <xdr:row>77</xdr:row>
      <xdr:rowOff>13106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0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49284</xdr:rowOff>
    </xdr:from>
    <xdr:to>
      <xdr:col>10</xdr:col>
      <xdr:colOff>165100</xdr:colOff>
      <xdr:row>76</xdr:row>
      <xdr:rowOff>150884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167411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125572</xdr:rowOff>
    </xdr:from>
    <xdr:to>
      <xdr:col>6</xdr:col>
      <xdr:colOff>38100</xdr:colOff>
      <xdr:row>77</xdr:row>
      <xdr:rowOff>55722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139475</xdr:rowOff>
    </xdr:from>
    <xdr:to>
      <xdr:col>24</xdr:col>
      <xdr:colOff>63500</xdr:colOff>
      <xdr:row>96</xdr:row>
      <xdr:rowOff>150326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8675"/>
          <a:ext cx="8382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150326</xdr:rowOff>
    </xdr:from>
    <xdr:to>
      <xdr:col>19</xdr:col>
      <xdr:colOff>177800</xdr:colOff>
      <xdr:row>97</xdr:row>
      <xdr:rowOff>30950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952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30950</xdr:rowOff>
    </xdr:from>
    <xdr:to>
      <xdr:col>15</xdr:col>
      <xdr:colOff>50800</xdr:colOff>
      <xdr:row>97</xdr:row>
      <xdr:rowOff>34480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61600"/>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144396</xdr:rowOff>
    </xdr:from>
    <xdr:to>
      <xdr:col>10</xdr:col>
      <xdr:colOff>114300</xdr:colOff>
      <xdr:row>97</xdr:row>
      <xdr:rowOff>34480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3596"/>
          <a:ext cx="889000" cy="6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88675</xdr:rowOff>
    </xdr:from>
    <xdr:to>
      <xdr:col>24</xdr:col>
      <xdr:colOff>114300</xdr:colOff>
      <xdr:row>97</xdr:row>
      <xdr:rowOff>18825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67102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99526</xdr:rowOff>
    </xdr:from>
    <xdr:to>
      <xdr:col>20</xdr:col>
      <xdr:colOff>38100</xdr:colOff>
      <xdr:row>97</xdr:row>
      <xdr:rowOff>29676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20803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151600</xdr:rowOff>
    </xdr:from>
    <xdr:to>
      <xdr:col>15</xdr:col>
      <xdr:colOff>101600</xdr:colOff>
      <xdr:row>97</xdr:row>
      <xdr:rowOff>81750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72877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155130</xdr:rowOff>
    </xdr:from>
    <xdr:to>
      <xdr:col>10</xdr:col>
      <xdr:colOff>165100</xdr:colOff>
      <xdr:row>97</xdr:row>
      <xdr:rowOff>85280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93596</xdr:rowOff>
    </xdr:from>
    <xdr:to>
      <xdr:col>6</xdr:col>
      <xdr:colOff>38100</xdr:colOff>
      <xdr:row>97</xdr:row>
      <xdr:rowOff>23746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98715</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852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134292</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128322</xdr:rowOff>
    </xdr:from>
    <xdr:to>
      <xdr:col>55</xdr:col>
      <xdr:colOff>0</xdr:colOff>
      <xdr:row>57</xdr:row>
      <xdr:rowOff>161513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58072"/>
          <a:ext cx="838200" cy="3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161513</xdr:rowOff>
    </xdr:from>
    <xdr:to>
      <xdr:col>50</xdr:col>
      <xdr:colOff>114300</xdr:colOff>
      <xdr:row>57</xdr:row>
      <xdr:rowOff>167914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416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167914</xdr:rowOff>
    </xdr:from>
    <xdr:to>
      <xdr:col>45</xdr:col>
      <xdr:colOff>177800</xdr:colOff>
      <xdr:row>58</xdr:row>
      <xdr:rowOff>31028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0564"/>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22582</xdr:rowOff>
    </xdr:from>
    <xdr:to>
      <xdr:col>41</xdr:col>
      <xdr:colOff>50800</xdr:colOff>
      <xdr:row>58</xdr:row>
      <xdr:rowOff>31028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6668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77522</xdr:rowOff>
    </xdr:from>
    <xdr:to>
      <xdr:col>55</xdr:col>
      <xdr:colOff>50800</xdr:colOff>
      <xdr:row>56</xdr:row>
      <xdr:rowOff>7672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100399</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110713</xdr:rowOff>
    </xdr:from>
    <xdr:to>
      <xdr:col>50</xdr:col>
      <xdr:colOff>165100</xdr:colOff>
      <xdr:row>58</xdr:row>
      <xdr:rowOff>40863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31990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117114</xdr:rowOff>
    </xdr:from>
    <xdr:to>
      <xdr:col>46</xdr:col>
      <xdr:colOff>38100</xdr:colOff>
      <xdr:row>58</xdr:row>
      <xdr:rowOff>47264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38391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151678</xdr:rowOff>
    </xdr:from>
    <xdr:to>
      <xdr:col>41</xdr:col>
      <xdr:colOff>101600</xdr:colOff>
      <xdr:row>58</xdr:row>
      <xdr:rowOff>81828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72955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143232</xdr:rowOff>
    </xdr:from>
    <xdr:to>
      <xdr:col>36</xdr:col>
      <xdr:colOff>165100</xdr:colOff>
      <xdr:row>58</xdr:row>
      <xdr:rowOff>73382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64509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105963</xdr:rowOff>
    </xdr:from>
    <xdr:to>
      <xdr:col>55</xdr:col>
      <xdr:colOff>0</xdr:colOff>
      <xdr:row>76</xdr:row>
      <xdr:rowOff>129279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36163"/>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129279</xdr:rowOff>
    </xdr:from>
    <xdr:to>
      <xdr:col>50</xdr:col>
      <xdr:colOff>114300</xdr:colOff>
      <xdr:row>76</xdr:row>
      <xdr:rowOff>137757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59479"/>
          <a:ext cx="8890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137757</xdr:rowOff>
    </xdr:from>
    <xdr:to>
      <xdr:col>45</xdr:col>
      <xdr:colOff>177800</xdr:colOff>
      <xdr:row>77</xdr:row>
      <xdr:rowOff>60891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67957"/>
          <a:ext cx="889000" cy="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60891</xdr:rowOff>
    </xdr:from>
    <xdr:to>
      <xdr:col>41</xdr:col>
      <xdr:colOff>50800</xdr:colOff>
      <xdr:row>77</xdr:row>
      <xdr:rowOff>94038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254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55163</xdr:rowOff>
    </xdr:from>
    <xdr:to>
      <xdr:col>55</xdr:col>
      <xdr:colOff>50800</xdr:colOff>
      <xdr:row>76</xdr:row>
      <xdr:rowOff>156763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33590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78479</xdr:rowOff>
    </xdr:from>
    <xdr:to>
      <xdr:col>50</xdr:col>
      <xdr:colOff>165100</xdr:colOff>
      <xdr:row>77</xdr:row>
      <xdr:rowOff>8629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171206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86957</xdr:rowOff>
    </xdr:from>
    <xdr:to>
      <xdr:col>46</xdr:col>
      <xdr:colOff>38100</xdr:colOff>
      <xdr:row>77</xdr:row>
      <xdr:rowOff>17107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10091</xdr:rowOff>
    </xdr:from>
    <xdr:to>
      <xdr:col>41</xdr:col>
      <xdr:colOff>101600</xdr:colOff>
      <xdr:row>77</xdr:row>
      <xdr:rowOff>111691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102818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43238</xdr:rowOff>
    </xdr:from>
    <xdr:to>
      <xdr:col>36</xdr:col>
      <xdr:colOff>165100</xdr:colOff>
      <xdr:row>77</xdr:row>
      <xdr:rowOff>144838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135965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103654</xdr:rowOff>
    </xdr:from>
    <xdr:to>
      <xdr:col>55</xdr:col>
      <xdr:colOff>0</xdr:colOff>
      <xdr:row>97</xdr:row>
      <xdr:rowOff>113694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34304"/>
          <a:ext cx="8382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92749</xdr:rowOff>
    </xdr:from>
    <xdr:to>
      <xdr:col>50</xdr:col>
      <xdr:colOff>114300</xdr:colOff>
      <xdr:row>97</xdr:row>
      <xdr:rowOff>113694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23399"/>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26908</xdr:rowOff>
    </xdr:from>
    <xdr:to>
      <xdr:col>45</xdr:col>
      <xdr:colOff>177800</xdr:colOff>
      <xdr:row>97</xdr:row>
      <xdr:rowOff>92749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57558"/>
          <a:ext cx="889000" cy="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26908</xdr:rowOff>
    </xdr:from>
    <xdr:to>
      <xdr:col>41</xdr:col>
      <xdr:colOff>50800</xdr:colOff>
      <xdr:row>97</xdr:row>
      <xdr:rowOff>94647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57558"/>
          <a:ext cx="889000" cy="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52854</xdr:rowOff>
    </xdr:from>
    <xdr:to>
      <xdr:col>55</xdr:col>
      <xdr:colOff>50800</xdr:colOff>
      <xdr:row>97</xdr:row>
      <xdr:rowOff>154454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139231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62894</xdr:rowOff>
    </xdr:from>
    <xdr:to>
      <xdr:col>50</xdr:col>
      <xdr:colOff>165100</xdr:colOff>
      <xdr:row>97</xdr:row>
      <xdr:rowOff>164494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155621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41949</xdr:rowOff>
    </xdr:from>
    <xdr:to>
      <xdr:col>46</xdr:col>
      <xdr:colOff>38100</xdr:colOff>
      <xdr:row>97</xdr:row>
      <xdr:rowOff>143549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134676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147558</xdr:rowOff>
    </xdr:from>
    <xdr:to>
      <xdr:col>41</xdr:col>
      <xdr:colOff>101600</xdr:colOff>
      <xdr:row>97</xdr:row>
      <xdr:rowOff>77708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43847</xdr:rowOff>
    </xdr:from>
    <xdr:to>
      <xdr:col>36</xdr:col>
      <xdr:colOff>165100</xdr:colOff>
      <xdr:row>97</xdr:row>
      <xdr:rowOff>145447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136574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32014</xdr:rowOff>
    </xdr:from>
    <xdr:to>
      <xdr:col>85</xdr:col>
      <xdr:colOff>127000</xdr:colOff>
      <xdr:row>38</xdr:row>
      <xdr:rowOff>69398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47114"/>
          <a:ext cx="8382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47064</xdr:rowOff>
    </xdr:from>
    <xdr:to>
      <xdr:col>81</xdr:col>
      <xdr:colOff>50800</xdr:colOff>
      <xdr:row>38</xdr:row>
      <xdr:rowOff>69398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62164"/>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155816</xdr:rowOff>
    </xdr:from>
    <xdr:to>
      <xdr:col>76</xdr:col>
      <xdr:colOff>114300</xdr:colOff>
      <xdr:row>38</xdr:row>
      <xdr:rowOff>47064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99466"/>
          <a:ext cx="889000" cy="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155816</xdr:rowOff>
    </xdr:from>
    <xdr:to>
      <xdr:col>71</xdr:col>
      <xdr:colOff>177800</xdr:colOff>
      <xdr:row>38</xdr:row>
      <xdr:rowOff>20089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9466"/>
          <a:ext cx="889000" cy="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152664</xdr:rowOff>
    </xdr:from>
    <xdr:to>
      <xdr:col>85</xdr:col>
      <xdr:colOff>177800</xdr:colOff>
      <xdr:row>38</xdr:row>
      <xdr:rowOff>82814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18598</xdr:rowOff>
    </xdr:from>
    <xdr:to>
      <xdr:col>81</xdr:col>
      <xdr:colOff>101600</xdr:colOff>
      <xdr:row>38</xdr:row>
      <xdr:rowOff>120198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111325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167714</xdr:rowOff>
    </xdr:from>
    <xdr:to>
      <xdr:col>76</xdr:col>
      <xdr:colOff>165100</xdr:colOff>
      <xdr:row>38</xdr:row>
      <xdr:rowOff>97864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105016</xdr:rowOff>
    </xdr:from>
    <xdr:to>
      <xdr:col>72</xdr:col>
      <xdr:colOff>38100</xdr:colOff>
      <xdr:row>38</xdr:row>
      <xdr:rowOff>35167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26293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140739</xdr:rowOff>
    </xdr:from>
    <xdr:to>
      <xdr:col>67</xdr:col>
      <xdr:colOff>101600</xdr:colOff>
      <xdr:row>38</xdr:row>
      <xdr:rowOff>70889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100168</xdr:rowOff>
    </xdr:from>
    <xdr:to>
      <xdr:col>85</xdr:col>
      <xdr:colOff>127000</xdr:colOff>
      <xdr:row>58</xdr:row>
      <xdr:rowOff>112253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44268"/>
          <a:ext cx="8382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112253</xdr:rowOff>
    </xdr:from>
    <xdr:to>
      <xdr:col>81</xdr:col>
      <xdr:colOff>50800</xdr:colOff>
      <xdr:row>59</xdr:row>
      <xdr:rowOff>22809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10056353"/>
          <a:ext cx="889000" cy="8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22809</xdr:rowOff>
    </xdr:from>
    <xdr:to>
      <xdr:col>76</xdr:col>
      <xdr:colOff>114300</xdr:colOff>
      <xdr:row>59</xdr:row>
      <xdr:rowOff>66030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138359"/>
          <a:ext cx="889000" cy="4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66030</xdr:rowOff>
    </xdr:from>
    <xdr:to>
      <xdr:col>71</xdr:col>
      <xdr:colOff>177800</xdr:colOff>
      <xdr:row>59</xdr:row>
      <xdr:rowOff>136614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81580"/>
          <a:ext cx="889000" cy="7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49368</xdr:rowOff>
    </xdr:from>
    <xdr:to>
      <xdr:col>85</xdr:col>
      <xdr:colOff>177800</xdr:colOff>
      <xdr:row>58</xdr:row>
      <xdr:rowOff>150968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27795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61453</xdr:rowOff>
    </xdr:from>
    <xdr:to>
      <xdr:col>81</xdr:col>
      <xdr:colOff>101600</xdr:colOff>
      <xdr:row>58</xdr:row>
      <xdr:rowOff>163053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143459</xdr:rowOff>
    </xdr:from>
    <xdr:to>
      <xdr:col>76</xdr:col>
      <xdr:colOff>165100</xdr:colOff>
      <xdr:row>59</xdr:row>
      <xdr:rowOff>73609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64736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15230</xdr:rowOff>
    </xdr:from>
    <xdr:to>
      <xdr:col>72</xdr:col>
      <xdr:colOff>38100</xdr:colOff>
      <xdr:row>59</xdr:row>
      <xdr:rowOff>116830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107957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85814</xdr:rowOff>
    </xdr:from>
    <xdr:to>
      <xdr:col>67</xdr:col>
      <xdr:colOff>101600</xdr:colOff>
      <xdr:row>60</xdr:row>
      <xdr:rowOff>15964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2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7091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9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92139</xdr:rowOff>
    </xdr:from>
    <xdr:to>
      <xdr:col>85</xdr:col>
      <xdr:colOff>127000</xdr:colOff>
      <xdr:row>79</xdr:row>
      <xdr:rowOff>96861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6689"/>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92030</xdr:rowOff>
    </xdr:from>
    <xdr:to>
      <xdr:col>81</xdr:col>
      <xdr:colOff>50800</xdr:colOff>
      <xdr:row>79</xdr:row>
      <xdr:rowOff>92139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3658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92030</xdr:rowOff>
    </xdr:from>
    <xdr:to>
      <xdr:col>76</xdr:col>
      <xdr:colOff>114300</xdr:colOff>
      <xdr:row>79</xdr:row>
      <xdr:rowOff>93269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36580"/>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93269</xdr:rowOff>
    </xdr:from>
    <xdr:to>
      <xdr:col>71</xdr:col>
      <xdr:colOff>177800</xdr:colOff>
      <xdr:row>79</xdr:row>
      <xdr:rowOff>94039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37819"/>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46061</xdr:rowOff>
    </xdr:from>
    <xdr:to>
      <xdr:col>85</xdr:col>
      <xdr:colOff>177800</xdr:colOff>
      <xdr:row>79</xdr:row>
      <xdr:rowOff>147661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41339</xdr:rowOff>
    </xdr:from>
    <xdr:to>
      <xdr:col>81</xdr:col>
      <xdr:colOff>101600</xdr:colOff>
      <xdr:row>79</xdr:row>
      <xdr:rowOff>142939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134066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41230</xdr:rowOff>
    </xdr:from>
    <xdr:to>
      <xdr:col>76</xdr:col>
      <xdr:colOff>165100</xdr:colOff>
      <xdr:row>79</xdr:row>
      <xdr:rowOff>142830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133957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42469</xdr:rowOff>
    </xdr:from>
    <xdr:to>
      <xdr:col>72</xdr:col>
      <xdr:colOff>38100</xdr:colOff>
      <xdr:row>79</xdr:row>
      <xdr:rowOff>144069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135196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43239</xdr:rowOff>
    </xdr:from>
    <xdr:to>
      <xdr:col>67</xdr:col>
      <xdr:colOff>101600</xdr:colOff>
      <xdr:row>79</xdr:row>
      <xdr:rowOff>144839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135966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22163</xdr:rowOff>
    </xdr:from>
    <xdr:to>
      <xdr:col>85</xdr:col>
      <xdr:colOff>127000</xdr:colOff>
      <xdr:row>97</xdr:row>
      <xdr:rowOff>31184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52813"/>
          <a:ext cx="8382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10092</xdr:rowOff>
    </xdr:from>
    <xdr:to>
      <xdr:col>81</xdr:col>
      <xdr:colOff>50800</xdr:colOff>
      <xdr:row>97</xdr:row>
      <xdr:rowOff>22163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4074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10092</xdr:rowOff>
    </xdr:from>
    <xdr:to>
      <xdr:col>76</xdr:col>
      <xdr:colOff>114300</xdr:colOff>
      <xdr:row>97</xdr:row>
      <xdr:rowOff>15208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407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151053</xdr:rowOff>
    </xdr:from>
    <xdr:to>
      <xdr:col>71</xdr:col>
      <xdr:colOff>177800</xdr:colOff>
      <xdr:row>97</xdr:row>
      <xdr:rowOff>15208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10253"/>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151834</xdr:rowOff>
    </xdr:from>
    <xdr:to>
      <xdr:col>85</xdr:col>
      <xdr:colOff>177800</xdr:colOff>
      <xdr:row>97</xdr:row>
      <xdr:rowOff>81984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130261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142813</xdr:rowOff>
    </xdr:from>
    <xdr:to>
      <xdr:col>81</xdr:col>
      <xdr:colOff>101600</xdr:colOff>
      <xdr:row>97</xdr:row>
      <xdr:rowOff>72963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64090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130742</xdr:rowOff>
    </xdr:from>
    <xdr:to>
      <xdr:col>76</xdr:col>
      <xdr:colOff>165100</xdr:colOff>
      <xdr:row>97</xdr:row>
      <xdr:rowOff>60892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52019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135858</xdr:rowOff>
    </xdr:from>
    <xdr:to>
      <xdr:col>72</xdr:col>
      <xdr:colOff>38100</xdr:colOff>
      <xdr:row>97</xdr:row>
      <xdr:rowOff>66008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57135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100253</xdr:rowOff>
    </xdr:from>
    <xdr:to>
      <xdr:col>67</xdr:col>
      <xdr:colOff>101600</xdr:colOff>
      <xdr:row>97</xdr:row>
      <xdr:rowOff>30403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21530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132156</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47256"/>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132156</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647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81356</xdr:rowOff>
    </xdr:from>
    <xdr:to>
      <xdr:col>112</xdr:col>
      <xdr:colOff>38100</xdr:colOff>
      <xdr:row>39</xdr:row>
      <xdr:rowOff>11506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3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目的別歳出決算における住民一人当たりのコストは、ほとんどの費目において類似団体を下回っている</a:t>
          </a:r>
          <a:r>
            <a:rPr kumimoji="1" lang="ja-JP" altLang="en-US" sz="1100">
              <a:solidFill>
                <a:schemeClr val="dk1"/>
              </a:solidFill>
              <a:effectLst/>
              <a:latin typeface="+mn-lt"/>
              <a:ea typeface="+mn-ea"/>
              <a:cs typeface="+mn-cs"/>
            </a:rPr>
            <a:t>が、農林水産業費においては、合板・製材・集成材生産性向上・品目転換促進対策事業の補助金（全額国庫補助）によるものである</a:t>
          </a:r>
          <a:r>
            <a:rPr kumimoji="1" lang="ja-JP" altLang="ja-JP" sz="1100">
              <a:solidFill>
                <a:schemeClr val="dk1"/>
              </a:solidFill>
              <a:effectLst/>
              <a:latin typeface="+mn-lt"/>
              <a:ea typeface="+mn-ea"/>
              <a:cs typeface="+mn-cs"/>
            </a:rPr>
            <a:t>。今後も特定の費目に偏らず、全体的に</a:t>
          </a:r>
          <a:r>
            <a:rPr kumimoji="1" lang="ja-JP" altLang="en-US" sz="1100">
              <a:solidFill>
                <a:schemeClr val="dk1"/>
              </a:solidFill>
              <a:effectLst/>
              <a:latin typeface="+mn-lt"/>
              <a:ea typeface="+mn-ea"/>
              <a:cs typeface="+mn-cs"/>
            </a:rPr>
            <a:t>継続して</a:t>
          </a:r>
          <a:r>
            <a:rPr kumimoji="1" lang="ja-JP" altLang="ja-JP" sz="1100">
              <a:solidFill>
                <a:schemeClr val="dk1"/>
              </a:solidFill>
              <a:effectLst/>
              <a:latin typeface="+mn-lt"/>
              <a:ea typeface="+mn-ea"/>
              <a:cs typeface="+mn-cs"/>
            </a:rPr>
            <a:t>類似団体平均を</a:t>
          </a:r>
          <a:r>
            <a:rPr kumimoji="1" lang="ja-JP" altLang="ja-JP" sz="1100">
              <a:solidFill>
                <a:schemeClr val="tx1"/>
              </a:solidFill>
              <a:effectLst/>
              <a:latin typeface="+mn-lt"/>
              <a:ea typeface="+mn-ea"/>
              <a:cs typeface="+mn-cs"/>
            </a:rPr>
            <a:t>下回るよう努める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自主財源である地方税が微増し、依存財源の半分強を占める普通交付税</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した。ふるさと納税寄付金を積立て</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ふるさと振興基金の取崩しなどにより財政調整基金の取崩しの抑制を図った。しかし、病院事業会計への赤字補てんなどで支出が膨らんだ結果、財政調整基金の取崩しが増加し、基金残高が減少し、実質単年度収支も▲</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と厳しい数字となった。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全会計で黒字となっている。しかし、病院事業会計での医業収益の赤字が続き、一般会計の補助に頼っているところである。このため、国民健康保険高原病院新改革プラン（平成２８～令和２年度）に基づき持続的な経営の健全化に取り組んでいるところである。 また、特別会計においても、国民健康保険特別会計の準備積立基金が低位となっており、医療費の増により、一般会計からの繰出金の増額が見込まれることから、これまで以上に町全体の全会計が一体となった財政運営の健全化に</a:t>
          </a:r>
          <a:r>
            <a:rPr kumimoji="1" lang="ja-JP" altLang="ja-JP" sz="1100">
              <a:solidFill>
                <a:schemeClr val="tx1"/>
              </a:solidFill>
              <a:effectLst/>
              <a:latin typeface="+mn-lt"/>
              <a:ea typeface="+mn-ea"/>
              <a:cs typeface="+mn-cs"/>
            </a:rPr>
            <a:t>努めていく。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7897255</v>
      </c>
      <c r="BO4" s="431"/>
      <c r="BP4" s="431"/>
      <c r="BQ4" s="431"/>
      <c r="BR4" s="431"/>
      <c r="BS4" s="431"/>
      <c r="BT4" s="431"/>
      <c r="BU4" s="432"/>
      <c r="BV4" s="430">
        <v>6190711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2.7</v>
      </c>
      <c r="CU4" s="437"/>
      <c r="CV4" s="437"/>
      <c r="CW4" s="437"/>
      <c r="CX4" s="437"/>
      <c r="CY4" s="437"/>
      <c r="CZ4" s="437"/>
      <c r="DA4" s="438"/>
      <c r="DB4" s="436">
        <v>2.4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7803056</v>
      </c>
      <c r="BO5" s="468"/>
      <c r="BP5" s="468"/>
      <c r="BQ5" s="468"/>
      <c r="BR5" s="468"/>
      <c r="BS5" s="468"/>
      <c r="BT5" s="468"/>
      <c r="BU5" s="469"/>
      <c r="BV5" s="467">
        <v>6092347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98.2</v>
      </c>
      <c r="CU5" s="465"/>
      <c r="CV5" s="465"/>
      <c r="CW5" s="465"/>
      <c r="CX5" s="465"/>
      <c r="CY5" s="465"/>
      <c r="CZ5" s="465"/>
      <c r="DA5" s="466"/>
      <c r="DB5" s="464">
        <v>95.8</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94199</v>
      </c>
      <c r="BO6" s="468"/>
      <c r="BP6" s="468"/>
      <c r="BQ6" s="468"/>
      <c r="BR6" s="468"/>
      <c r="BS6" s="468"/>
      <c r="BT6" s="468"/>
      <c r="BU6" s="469"/>
      <c r="BV6" s="467">
        <v>98364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101.4</v>
      </c>
      <c r="CU6" s="505"/>
      <c r="CV6" s="505"/>
      <c r="CW6" s="505"/>
      <c r="CX6" s="505"/>
      <c r="CY6" s="505"/>
      <c r="CZ6" s="505"/>
      <c r="DA6" s="506"/>
      <c r="DB6" s="504">
        <v>99.8</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5716</v>
      </c>
      <c r="BO7" s="468"/>
      <c r="BP7" s="468"/>
      <c r="BQ7" s="468"/>
      <c r="BR7" s="468"/>
      <c r="BS7" s="468"/>
      <c r="BT7" s="468"/>
      <c r="BU7" s="469"/>
      <c r="BV7" s="467">
        <v>20361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3279962</v>
      </c>
      <c r="CU7" s="468"/>
      <c r="CV7" s="468"/>
      <c r="CW7" s="468"/>
      <c r="CX7" s="468"/>
      <c r="CY7" s="468"/>
      <c r="CZ7" s="468"/>
      <c r="DA7" s="469"/>
      <c r="DB7" s="467">
        <v>3278628</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88483</v>
      </c>
      <c r="BO8" s="468"/>
      <c r="BP8" s="468"/>
      <c r="BQ8" s="468"/>
      <c r="BR8" s="468"/>
      <c r="BS8" s="468"/>
      <c r="BT8" s="468"/>
      <c r="BU8" s="469"/>
      <c r="BV8" s="467">
        <v>78003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x14ac:dyDescent="0.25">
      <c r="A9" s="187"/>
      <c r="B9" s="461" t="s">
        <v>110</v>
      </c>
      <c r="C9" s="462"/>
      <c r="D9" s="462"/>
      <c r="E9" s="462"/>
      <c r="F9" s="462"/>
      <c r="G9" s="462"/>
      <c r="H9" s="462"/>
      <c r="I9" s="462"/>
      <c r="J9" s="462"/>
      <c r="K9" s="510"/>
      <c r="L9" s="511" t="s">
        <v>111</v>
      </c>
      <c r="M9" s="512"/>
      <c r="N9" s="512"/>
      <c r="O9" s="512"/>
      <c r="P9" s="512"/>
      <c r="Q9" s="513"/>
      <c r="R9" s="514">
        <v>9300</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10480</v>
      </c>
      <c r="BO9" s="468"/>
      <c r="BP9" s="468"/>
      <c r="BQ9" s="468"/>
      <c r="BR9" s="468"/>
      <c r="BS9" s="468"/>
      <c r="BT9" s="468"/>
      <c r="BU9" s="469"/>
      <c r="BV9" s="467">
        <v>-20605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12.9</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10000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212220</v>
      </c>
      <c r="BO10" s="468"/>
      <c r="BP10" s="468"/>
      <c r="BQ10" s="468"/>
      <c r="BR10" s="468"/>
      <c r="BS10" s="468"/>
      <c r="BT10" s="468"/>
      <c r="BU10" s="469"/>
      <c r="BV10" s="467">
        <v>197805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9277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510000</v>
      </c>
      <c r="BO12" s="468"/>
      <c r="BP12" s="468"/>
      <c r="BQ12" s="468"/>
      <c r="BR12" s="468"/>
      <c r="BS12" s="468"/>
      <c r="BT12" s="468"/>
      <c r="BU12" s="469"/>
      <c r="BV12" s="467">
        <v>443000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9245</v>
      </c>
      <c r="S13" s="552"/>
      <c r="T13" s="552"/>
      <c r="U13" s="552"/>
      <c r="V13" s="553"/>
      <c r="W13" s="483" t="s">
        <v>139</v>
      </c>
      <c r="X13" s="484"/>
      <c r="Y13" s="484"/>
      <c r="Z13" s="484"/>
      <c r="AA13" s="484"/>
      <c r="AB13" s="474"/>
      <c r="AC13" s="518">
        <v>1144</v>
      </c>
      <c r="AD13" s="519"/>
      <c r="AE13" s="519"/>
      <c r="AF13" s="519"/>
      <c r="AG13" s="561"/>
      <c r="AH13" s="518">
        <v>1396</v>
      </c>
      <c r="AI13" s="519"/>
      <c r="AJ13" s="519"/>
      <c r="AK13" s="519"/>
      <c r="AL13" s="520"/>
      <c r="AM13" s="496" t="s">
        <v>140</v>
      </c>
      <c r="AN13" s="497"/>
      <c r="AO13" s="497"/>
      <c r="AP13" s="497"/>
      <c r="AQ13" s="497"/>
      <c r="AR13" s="497"/>
      <c r="AS13" s="497"/>
      <c r="AT13" s="498"/>
      <c r="AU13" s="499" t="s">
        <v>134</v>
      </c>
      <c r="AV13" s="500"/>
      <c r="AW13" s="500"/>
      <c r="AX13" s="500"/>
      <c r="AY13" s="501" t="s">
        <v>141</v>
      </c>
      <c r="AZ13" s="502"/>
      <c r="BA13" s="502"/>
      <c r="BB13" s="502"/>
      <c r="BC13" s="502"/>
      <c r="BD13" s="502"/>
      <c r="BE13" s="502"/>
      <c r="BF13" s="502"/>
      <c r="BG13" s="502"/>
      <c r="BH13" s="502"/>
      <c r="BI13" s="502"/>
      <c r="BJ13" s="502"/>
      <c r="BK13" s="502"/>
      <c r="BL13" s="502"/>
      <c r="BM13" s="503"/>
      <c r="BN13" s="467">
        <v>-287300</v>
      </c>
      <c r="BO13" s="468"/>
      <c r="BP13" s="468"/>
      <c r="BQ13" s="468"/>
      <c r="BR13" s="468"/>
      <c r="BS13" s="468"/>
      <c r="BT13" s="468"/>
      <c r="BU13" s="469"/>
      <c r="BV13" s="467">
        <v>-265800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8.1</v>
      </c>
      <c r="CU13" s="465"/>
      <c r="CV13" s="465"/>
      <c r="CW13" s="465"/>
      <c r="CX13" s="465"/>
      <c r="CY13" s="465"/>
      <c r="CZ13" s="465"/>
      <c r="DA13" s="466"/>
      <c r="DB13" s="464">
        <v>8.1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9423</v>
      </c>
      <c r="S14" s="552"/>
      <c r="T14" s="552"/>
      <c r="U14" s="552"/>
      <c r="V14" s="553"/>
      <c r="W14" s="457"/>
      <c r="X14" s="458"/>
      <c r="Y14" s="458"/>
      <c r="Z14" s="458"/>
      <c r="AA14" s="458"/>
      <c r="AB14" s="447"/>
      <c r="AC14" s="554">
        <v>24.6</v>
      </c>
      <c r="AD14" s="555"/>
      <c r="AE14" s="555"/>
      <c r="AF14" s="555"/>
      <c r="AG14" s="556"/>
      <c r="AH14" s="554">
        <v>27.8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138</v>
      </c>
      <c r="N15" s="559"/>
      <c r="O15" s="559"/>
      <c r="P15" s="559"/>
      <c r="Q15" s="560"/>
      <c r="R15" s="551">
        <v>9395</v>
      </c>
      <c r="S15" s="552"/>
      <c r="T15" s="552"/>
      <c r="U15" s="552"/>
      <c r="V15" s="553"/>
      <c r="W15" s="483" t="s">
        <v>145</v>
      </c>
      <c r="X15" s="484"/>
      <c r="Y15" s="484"/>
      <c r="Z15" s="484"/>
      <c r="AA15" s="484"/>
      <c r="AB15" s="474"/>
      <c r="AC15" s="518">
        <v>987</v>
      </c>
      <c r="AD15" s="519"/>
      <c r="AE15" s="519"/>
      <c r="AF15" s="519"/>
      <c r="AG15" s="561"/>
      <c r="AH15" s="518">
        <v>1112</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841393</v>
      </c>
      <c r="BO15" s="431"/>
      <c r="BP15" s="431"/>
      <c r="BQ15" s="431"/>
      <c r="BR15" s="431"/>
      <c r="BS15" s="431"/>
      <c r="BT15" s="431"/>
      <c r="BU15" s="432"/>
      <c r="BV15" s="430">
        <v>833156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21.2</v>
      </c>
      <c r="AD16" s="555"/>
      <c r="AE16" s="555"/>
      <c r="AF16" s="555"/>
      <c r="AG16" s="556"/>
      <c r="AH16" s="554">
        <v>22.1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2970282</v>
      </c>
      <c r="BO16" s="468"/>
      <c r="BP16" s="468"/>
      <c r="BQ16" s="468"/>
      <c r="BR16" s="468"/>
      <c r="BS16" s="468"/>
      <c r="BT16" s="468"/>
      <c r="BU16" s="469"/>
      <c r="BV16" s="467">
        <v>2940606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2514</v>
      </c>
      <c r="AD17" s="519"/>
      <c r="AE17" s="519"/>
      <c r="AF17" s="519"/>
      <c r="AG17" s="561"/>
      <c r="AH17" s="518">
        <v>2515</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1048268</v>
      </c>
      <c r="BO17" s="468"/>
      <c r="BP17" s="468"/>
      <c r="BQ17" s="468"/>
      <c r="BR17" s="468"/>
      <c r="BS17" s="468"/>
      <c r="BT17" s="468"/>
      <c r="BU17" s="469"/>
      <c r="BV17" s="467">
        <v>1039708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85.39</v>
      </c>
      <c r="M18" s="583"/>
      <c r="N18" s="583"/>
      <c r="O18" s="583"/>
      <c r="P18" s="583"/>
      <c r="Q18" s="583"/>
      <c r="R18" s="584"/>
      <c r="S18" s="584"/>
      <c r="T18" s="584"/>
      <c r="U18" s="584"/>
      <c r="V18" s="585"/>
      <c r="W18" s="485"/>
      <c r="X18" s="486"/>
      <c r="Y18" s="486"/>
      <c r="Z18" s="486"/>
      <c r="AA18" s="486"/>
      <c r="AB18" s="477"/>
      <c r="AC18" s="586">
        <v>54.1</v>
      </c>
      <c r="AD18" s="587"/>
      <c r="AE18" s="587"/>
      <c r="AF18" s="587"/>
      <c r="AG18" s="588"/>
      <c r="AH18" s="586">
        <v>50.1</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3232910</v>
      </c>
      <c r="BO18" s="468"/>
      <c r="BP18" s="468"/>
      <c r="BQ18" s="468"/>
      <c r="BR18" s="468"/>
      <c r="BS18" s="468"/>
      <c r="BT18" s="468"/>
      <c r="BU18" s="469"/>
      <c r="BV18" s="467">
        <v>3166422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109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4229023</v>
      </c>
      <c r="BO19" s="468"/>
      <c r="BP19" s="468"/>
      <c r="BQ19" s="468"/>
      <c r="BR19" s="468"/>
      <c r="BS19" s="468"/>
      <c r="BT19" s="468"/>
      <c r="BU19" s="469"/>
      <c r="BV19" s="467">
        <v>4135377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3914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5329601</v>
      </c>
      <c r="BO23" s="468"/>
      <c r="BP23" s="468"/>
      <c r="BQ23" s="468"/>
      <c r="BR23" s="468"/>
      <c r="BS23" s="468"/>
      <c r="BT23" s="468"/>
      <c r="BU23" s="469"/>
      <c r="BV23" s="467">
        <v>5341392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6507</v>
      </c>
      <c r="R24" s="519"/>
      <c r="S24" s="519"/>
      <c r="T24" s="519"/>
      <c r="U24" s="519"/>
      <c r="V24" s="561"/>
      <c r="W24" s="620"/>
      <c r="X24" s="608"/>
      <c r="Y24" s="609"/>
      <c r="Z24" s="517" t="s">
        <v>169</v>
      </c>
      <c r="AA24" s="497"/>
      <c r="AB24" s="497"/>
      <c r="AC24" s="497"/>
      <c r="AD24" s="497"/>
      <c r="AE24" s="497"/>
      <c r="AF24" s="497"/>
      <c r="AG24" s="498"/>
      <c r="AH24" s="518">
        <v>105</v>
      </c>
      <c r="AI24" s="519"/>
      <c r="AJ24" s="519"/>
      <c r="AK24" s="519"/>
      <c r="AL24" s="561"/>
      <c r="AM24" s="518">
        <v>311325</v>
      </c>
      <c r="AN24" s="519"/>
      <c r="AO24" s="519"/>
      <c r="AP24" s="519"/>
      <c r="AQ24" s="519"/>
      <c r="AR24" s="561"/>
      <c r="AS24" s="518">
        <v>2965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4640272</v>
      </c>
      <c r="BO24" s="468"/>
      <c r="BP24" s="468"/>
      <c r="BQ24" s="468"/>
      <c r="BR24" s="468"/>
      <c r="BS24" s="468"/>
      <c r="BT24" s="468"/>
      <c r="BU24" s="469"/>
      <c r="BV24" s="467">
        <v>4622384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1</v>
      </c>
      <c r="M25" s="519"/>
      <c r="N25" s="519"/>
      <c r="O25" s="519"/>
      <c r="P25" s="561"/>
      <c r="Q25" s="518">
        <v>5500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127</v>
      </c>
      <c r="AN25" s="519"/>
      <c r="AO25" s="519"/>
      <c r="AP25" s="519"/>
      <c r="AQ25" s="519"/>
      <c r="AR25" s="561"/>
      <c r="AS25" s="518" t="s">
        <v>127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815878</v>
      </c>
      <c r="BO25" s="431"/>
      <c r="BP25" s="431"/>
      <c r="BQ25" s="431"/>
      <c r="BR25" s="431"/>
      <c r="BS25" s="431"/>
      <c r="BT25" s="431"/>
      <c r="BU25" s="432"/>
      <c r="BV25" s="430">
        <v>1076728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174</v>
      </c>
      <c r="F26" s="497"/>
      <c r="G26" s="497"/>
      <c r="H26" s="497"/>
      <c r="I26" s="497"/>
      <c r="J26" s="497"/>
      <c r="K26" s="498"/>
      <c r="L26" s="518">
        <v>1</v>
      </c>
      <c r="M26" s="519"/>
      <c r="N26" s="519"/>
      <c r="O26" s="519"/>
      <c r="P26" s="561"/>
      <c r="Q26" s="518">
        <v>5196</v>
      </c>
      <c r="R26" s="519"/>
      <c r="S26" s="519"/>
      <c r="T26" s="519"/>
      <c r="U26" s="519"/>
      <c r="V26" s="561"/>
      <c r="W26" s="620"/>
      <c r="X26" s="608"/>
      <c r="Y26" s="609"/>
      <c r="Z26" s="517" t="s">
        <v>175</v>
      </c>
      <c r="AA26" s="630"/>
      <c r="AB26" s="630"/>
      <c r="AC26" s="630"/>
      <c r="AD26" s="630"/>
      <c r="AE26" s="630"/>
      <c r="AF26" s="630"/>
      <c r="AG26" s="631"/>
      <c r="AH26" s="518" t="s">
        <v>127</v>
      </c>
      <c r="AI26" s="519"/>
      <c r="AJ26" s="519"/>
      <c r="AK26" s="519"/>
      <c r="AL26" s="561"/>
      <c r="AM26" s="518" t="s">
        <v>127</v>
      </c>
      <c r="AN26" s="519"/>
      <c r="AO26" s="519"/>
      <c r="AP26" s="519"/>
      <c r="AQ26" s="519"/>
      <c r="AR26" s="561"/>
      <c r="AS26" s="518" t="s">
        <v>127</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177</v>
      </c>
      <c r="F27" s="497"/>
      <c r="G27" s="497"/>
      <c r="H27" s="497"/>
      <c r="I27" s="497"/>
      <c r="J27" s="497"/>
      <c r="K27" s="498"/>
      <c r="L27" s="518">
        <v>1</v>
      </c>
      <c r="M27" s="519"/>
      <c r="N27" s="519"/>
      <c r="O27" s="519"/>
      <c r="P27" s="561"/>
      <c r="Q27" s="518">
        <v>2950</v>
      </c>
      <c r="R27" s="519"/>
      <c r="S27" s="519"/>
      <c r="T27" s="519"/>
      <c r="U27" s="519"/>
      <c r="V27" s="561"/>
      <c r="W27" s="620"/>
      <c r="X27" s="608"/>
      <c r="Y27" s="609"/>
      <c r="Z27" s="517" t="s">
        <v>178</v>
      </c>
      <c r="AA27" s="497"/>
      <c r="AB27" s="497"/>
      <c r="AC27" s="497"/>
      <c r="AD27" s="497"/>
      <c r="AE27" s="497"/>
      <c r="AF27" s="497"/>
      <c r="AG27" s="498"/>
      <c r="AH27" s="518">
        <v>1</v>
      </c>
      <c r="AI27" s="519"/>
      <c r="AJ27" s="519"/>
      <c r="AK27" s="519"/>
      <c r="AL27" s="561"/>
      <c r="AM27" s="518" t="s">
        <v>179</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351000</v>
      </c>
      <c r="BO27" s="644"/>
      <c r="BP27" s="644"/>
      <c r="BQ27" s="644"/>
      <c r="BR27" s="644"/>
      <c r="BS27" s="644"/>
      <c r="BT27" s="644"/>
      <c r="BU27" s="645"/>
      <c r="BV27" s="643">
        <v>351000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2180</v>
      </c>
      <c r="R28" s="519"/>
      <c r="S28" s="519"/>
      <c r="T28" s="519"/>
      <c r="U28" s="519"/>
      <c r="V28" s="561"/>
      <c r="W28" s="620"/>
      <c r="X28" s="608"/>
      <c r="Y28" s="609"/>
      <c r="Z28" s="517" t="s">
        <v>183</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826324</v>
      </c>
      <c r="BO28" s="431"/>
      <c r="BP28" s="431"/>
      <c r="BQ28" s="431"/>
      <c r="BR28" s="431"/>
      <c r="BS28" s="431"/>
      <c r="BT28" s="431"/>
      <c r="BU28" s="432"/>
      <c r="BV28" s="430">
        <v>1074104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8</v>
      </c>
      <c r="M29" s="519"/>
      <c r="N29" s="519"/>
      <c r="O29" s="519"/>
      <c r="P29" s="561"/>
      <c r="Q29" s="518">
        <v>2020</v>
      </c>
      <c r="R29" s="519"/>
      <c r="S29" s="519"/>
      <c r="T29" s="519"/>
      <c r="U29" s="519"/>
      <c r="V29" s="561"/>
      <c r="W29" s="621"/>
      <c r="X29" s="622"/>
      <c r="Y29" s="623"/>
      <c r="Z29" s="517" t="s">
        <v>186</v>
      </c>
      <c r="AA29" s="497"/>
      <c r="AB29" s="497"/>
      <c r="AC29" s="497"/>
      <c r="AD29" s="497"/>
      <c r="AE29" s="497"/>
      <c r="AF29" s="497"/>
      <c r="AG29" s="498"/>
      <c r="AH29" s="518">
        <v>106</v>
      </c>
      <c r="AI29" s="519"/>
      <c r="AJ29" s="519"/>
      <c r="AK29" s="519"/>
      <c r="AL29" s="561"/>
      <c r="AM29" s="518">
        <v>315238</v>
      </c>
      <c r="AN29" s="519"/>
      <c r="AO29" s="519"/>
      <c r="AP29" s="519"/>
      <c r="AQ29" s="519"/>
      <c r="AR29" s="561"/>
      <c r="AS29" s="518">
        <v>2974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2357</v>
      </c>
      <c r="BO29" s="468"/>
      <c r="BP29" s="468"/>
      <c r="BQ29" s="468"/>
      <c r="BR29" s="468"/>
      <c r="BS29" s="468"/>
      <c r="BT29" s="468"/>
      <c r="BU29" s="469"/>
      <c r="BV29" s="467">
        <v>2357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1084874</v>
      </c>
      <c r="BO30" s="644"/>
      <c r="BP30" s="644"/>
      <c r="BQ30" s="644"/>
      <c r="BR30" s="644"/>
      <c r="BS30" s="644"/>
      <c r="BT30" s="644"/>
      <c r="BU30" s="645"/>
      <c r="BV30" s="643">
        <v>1026920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高原町国民健康保険特別会計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高原町水道事業会計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高原町農業集落排水事業特別会計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西諸広域行政事務j組合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高原町住宅新築資金等貸付事業特別会計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高原町介護保険事業特別会計（介護保険事業勘定）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高原町工業用水道事業会計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霧島美化センター事務組合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高原町介護保険事業特別会計（介護サービス勘定）</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高原町病院事業会計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宮崎県市町村総合事務組合（一般会計）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高原町後期高齢者医療特別会計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宮崎県市町村総合事務組合（市町村交通災害共済事業特別会計）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宮崎県自治会館管理組合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宮崎県後期高齢者医療広域連合（一般会計）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宮崎県後期高齢者医療広域連合（後期高齢者医療特別会計）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w3fPkOj+lfupL8jX/3g/HxlsrnulhMVScnupp8CQcOPXVWqSQunOQ09R69x4e9D6ZFFd0xawABLW17t/gJRMtw==" saltValue="9lu6nTYS/zqYiJmXcIfh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48" t="s">
        <v>579</v>
      </c>
      <c r="D34" s="1248"/>
      <c r="E34" s="1249"/>
      <c r="F34" s="32">
        <v>5.22</v>
      </c>
      <c r="G34" s="33">
        <v>5.62</v>
      </c>
      <c r="H34" s="33">
        <v>5.95</v>
      </c>
      <c r="I34" s="33">
        <v>6.87</v>
      </c>
      <c r="J34" s="34">
        <v>7.03</v>
      </c>
      <c r="K34" s="22"/>
      <c r="L34" s="22"/>
      <c r="M34" s="22"/>
      <c r="N34" s="22"/>
      <c r="O34" s="22"/>
      <c r="P34" s="22"/>
    </row>
    <row r="35" spans="1:16" ht="39" customHeight="1" x14ac:dyDescent="0.2">
      <c r="A35" s="22"/>
      <c r="B35" s="35"/>
      <c r="C35" s="1242" t="s">
        <v>580</v>
      </c>
      <c r="D35" s="1243"/>
      <c r="E35" s="1244"/>
      <c r="F35" s="36">
        <v>2.36</v>
      </c>
      <c r="G35" s="37">
        <v>2.92</v>
      </c>
      <c r="H35" s="37">
        <v>2.97</v>
      </c>
      <c r="I35" s="37">
        <v>2.37</v>
      </c>
      <c r="J35" s="38">
        <v>2.69</v>
      </c>
      <c r="K35" s="22"/>
      <c r="L35" s="22"/>
      <c r="M35" s="22"/>
      <c r="N35" s="22"/>
      <c r="O35" s="22"/>
      <c r="P35" s="22"/>
    </row>
    <row r="36" spans="1:16" ht="39" customHeight="1" x14ac:dyDescent="0.2">
      <c r="A36" s="22"/>
      <c r="B36" s="35"/>
      <c r="C36" s="1242" t="s">
        <v>581</v>
      </c>
      <c r="D36" s="1243"/>
      <c r="E36" s="1244"/>
      <c r="F36" s="36">
        <v>1.19</v>
      </c>
      <c r="G36" s="37">
        <v>1.4</v>
      </c>
      <c r="H36" s="37" t="s">
        <v>582</v>
      </c>
      <c r="I36" s="37">
        <v>0.34</v>
      </c>
      <c r="J36" s="38">
        <v>1.45</v>
      </c>
      <c r="K36" s="22"/>
      <c r="L36" s="22"/>
      <c r="M36" s="22"/>
      <c r="N36" s="22"/>
      <c r="O36" s="22"/>
      <c r="P36" s="22"/>
    </row>
    <row r="37" spans="1:16" ht="39" customHeight="1" x14ac:dyDescent="0.2">
      <c r="A37" s="22"/>
      <c r="B37" s="35"/>
      <c r="C37" s="1242" t="s">
        <v>583</v>
      </c>
      <c r="D37" s="1243"/>
      <c r="E37" s="1244"/>
      <c r="F37" s="36">
        <v>0.85</v>
      </c>
      <c r="G37" s="37">
        <v>1.6</v>
      </c>
      <c r="H37" s="37">
        <v>1.52</v>
      </c>
      <c r="I37" s="37">
        <v>1.22</v>
      </c>
      <c r="J37" s="38">
        <v>1.18</v>
      </c>
      <c r="K37" s="22"/>
      <c r="L37" s="22"/>
      <c r="M37" s="22"/>
      <c r="N37" s="22"/>
      <c r="O37" s="22"/>
      <c r="P37" s="22"/>
    </row>
    <row r="38" spans="1:16" ht="39" customHeight="1" x14ac:dyDescent="0.2">
      <c r="A38" s="22"/>
      <c r="B38" s="35"/>
      <c r="C38" s="1242" t="s">
        <v>584</v>
      </c>
      <c r="D38" s="1243"/>
      <c r="E38" s="1244"/>
      <c r="F38" s="36">
        <v>3.6</v>
      </c>
      <c r="G38" s="37">
        <v>1.48</v>
      </c>
      <c r="H38" s="37">
        <v>2.44</v>
      </c>
      <c r="I38" s="37">
        <v>0.65</v>
      </c>
      <c r="J38" s="38">
        <v>0.26</v>
      </c>
      <c r="K38" s="22"/>
      <c r="L38" s="22"/>
      <c r="M38" s="22"/>
      <c r="N38" s="22"/>
      <c r="O38" s="22"/>
      <c r="P38" s="22"/>
    </row>
    <row r="39" spans="1:16" ht="39" customHeight="1" x14ac:dyDescent="0.2">
      <c r="A39" s="22"/>
      <c r="B39" s="35"/>
      <c r="C39" s="1242" t="s">
        <v>585</v>
      </c>
      <c r="D39" s="1243"/>
      <c r="E39" s="1244"/>
      <c r="F39" s="36">
        <v>0.11</v>
      </c>
      <c r="G39" s="37">
        <v>0.13</v>
      </c>
      <c r="H39" s="37">
        <v>0.17</v>
      </c>
      <c r="I39" s="37">
        <v>0.14000000000000001</v>
      </c>
      <c r="J39" s="38">
        <v>0.2</v>
      </c>
      <c r="K39" s="22"/>
      <c r="L39" s="22"/>
      <c r="M39" s="22"/>
      <c r="N39" s="22"/>
      <c r="O39" s="22"/>
      <c r="P39" s="22"/>
    </row>
    <row r="40" spans="1:16" ht="39" customHeight="1" x14ac:dyDescent="0.2">
      <c r="A40" s="22"/>
      <c r="B40" s="35"/>
      <c r="C40" s="1242" t="s">
        <v>586</v>
      </c>
      <c r="D40" s="1243"/>
      <c r="E40" s="1244"/>
      <c r="F40" s="36">
        <v>0.03</v>
      </c>
      <c r="G40" s="37">
        <v>0.03</v>
      </c>
      <c r="H40" s="37">
        <v>0.06</v>
      </c>
      <c r="I40" s="37">
        <v>0.09</v>
      </c>
      <c r="J40" s="38">
        <v>0.12</v>
      </c>
      <c r="K40" s="22"/>
      <c r="L40" s="22"/>
      <c r="M40" s="22"/>
      <c r="N40" s="22"/>
      <c r="O40" s="22"/>
      <c r="P40" s="22"/>
    </row>
    <row r="41" spans="1:16" ht="39" customHeight="1" x14ac:dyDescent="0.2">
      <c r="A41" s="22"/>
      <c r="B41" s="35"/>
      <c r="C41" s="1242" t="s">
        <v>587</v>
      </c>
      <c r="D41" s="1243"/>
      <c r="E41" s="1244"/>
      <c r="F41" s="36">
        <v>0.01</v>
      </c>
      <c r="G41" s="37">
        <v>0.01</v>
      </c>
      <c r="H41" s="37">
        <v>0</v>
      </c>
      <c r="I41" s="37">
        <v>0.01</v>
      </c>
      <c r="J41" s="38">
        <v>0.05</v>
      </c>
      <c r="K41" s="22"/>
      <c r="L41" s="22"/>
      <c r="M41" s="22"/>
      <c r="N41" s="22"/>
      <c r="O41" s="22"/>
      <c r="P41" s="22"/>
    </row>
    <row r="42" spans="1:16" ht="39" customHeight="1" x14ac:dyDescent="0.2">
      <c r="A42" s="22"/>
      <c r="B42" s="39"/>
      <c r="C42" s="1242" t="s">
        <v>588</v>
      </c>
      <c r="D42" s="1243"/>
      <c r="E42" s="1244"/>
      <c r="F42" s="36" t="s">
        <v>528</v>
      </c>
      <c r="G42" s="37" t="s">
        <v>528</v>
      </c>
      <c r="H42" s="37" t="s">
        <v>528</v>
      </c>
      <c r="I42" s="37" t="s">
        <v>528</v>
      </c>
      <c r="J42" s="38" t="s">
        <v>528</v>
      </c>
      <c r="K42" s="22"/>
      <c r="L42" s="22"/>
      <c r="M42" s="22"/>
      <c r="N42" s="22"/>
      <c r="O42" s="22"/>
      <c r="P42" s="22"/>
    </row>
    <row r="43" spans="1:16" ht="39" customHeight="1" thickBot="1" x14ac:dyDescent="0.25">
      <c r="A43" s="22"/>
      <c r="B43" s="40"/>
      <c r="C43" s="1245" t="s">
        <v>589</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etUxyVsItCp1xHDD+pp4m+yLm7vjga5lgnzWrPK8XnqH+9oZRZRMX0ER8DQcVJQSCmvhuLFu8P6np+MnHG2lA==" saltValue="xNSp/m75ojTHl2PY9bNE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715</v>
      </c>
      <c r="L45" s="60">
        <v>627</v>
      </c>
      <c r="M45" s="60">
        <v>628</v>
      </c>
      <c r="N45" s="60">
        <v>596</v>
      </c>
      <c r="O45" s="61">
        <v>568</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x14ac:dyDescent="0.2">
      <c r="A48" s="48"/>
      <c r="B48" s="1252"/>
      <c r="C48" s="1253"/>
      <c r="D48" s="62"/>
      <c r="E48" s="1258" t="s">
        <v>15</v>
      </c>
      <c r="F48" s="1258"/>
      <c r="G48" s="1258"/>
      <c r="H48" s="1258"/>
      <c r="I48" s="1258"/>
      <c r="J48" s="1259"/>
      <c r="K48" s="63">
        <v>70</v>
      </c>
      <c r="L48" s="64">
        <v>67</v>
      </c>
      <c r="M48" s="64">
        <v>64</v>
      </c>
      <c r="N48" s="64">
        <v>68</v>
      </c>
      <c r="O48" s="65">
        <v>70</v>
      </c>
      <c r="P48" s="48"/>
      <c r="Q48" s="48"/>
      <c r="R48" s="48"/>
      <c r="S48" s="48"/>
      <c r="T48" s="48"/>
      <c r="U48" s="48"/>
    </row>
    <row r="49" spans="1:21" ht="30.75" customHeight="1" x14ac:dyDescent="0.2">
      <c r="A49" s="48"/>
      <c r="B49" s="1252"/>
      <c r="C49" s="1253"/>
      <c r="D49" s="62"/>
      <c r="E49" s="1258" t="s">
        <v>16</v>
      </c>
      <c r="F49" s="1258"/>
      <c r="G49" s="1258"/>
      <c r="H49" s="1258"/>
      <c r="I49" s="1258"/>
      <c r="J49" s="1259"/>
      <c r="K49" s="63">
        <v>49</v>
      </c>
      <c r="L49" s="64">
        <v>37</v>
      </c>
      <c r="M49" s="64">
        <v>11</v>
      </c>
      <c r="N49" s="64">
        <v>11</v>
      </c>
      <c r="O49" s="65">
        <v>11</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528</v>
      </c>
      <c r="L50" s="64" t="s">
        <v>528</v>
      </c>
      <c r="M50" s="64" t="s">
        <v>528</v>
      </c>
      <c r="N50" s="64" t="s">
        <v>528</v>
      </c>
      <c r="O50" s="65" t="s">
        <v>528</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528</v>
      </c>
      <c r="L51" s="64" t="s">
        <v>528</v>
      </c>
      <c r="M51" s="64" t="s">
        <v>528</v>
      </c>
      <c r="N51" s="64" t="s">
        <v>528</v>
      </c>
      <c r="O51" s="65" t="s">
        <v>528</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598</v>
      </c>
      <c r="L52" s="64">
        <v>490</v>
      </c>
      <c r="M52" s="64">
        <v>468</v>
      </c>
      <c r="N52" s="64">
        <v>452</v>
      </c>
      <c r="O52" s="65">
        <v>408</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236</v>
      </c>
      <c r="L53" s="69">
        <v>241</v>
      </c>
      <c r="M53" s="69">
        <v>235</v>
      </c>
      <c r="N53" s="69">
        <v>223</v>
      </c>
      <c r="O53" s="70">
        <v>241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5">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2ZCtNZgQeCLPNX/X70UpQHwNuPIcHnSneQJLf6uDCqA0BeIqqTXtL4iWll5o4zyZmeSitMd2c+FzIfiXTcmYQ==" saltValue="Kdeb1BndVoqqmNhpMIyU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76" t="s">
        <v>30</v>
      </c>
      <c r="C41" s="1277"/>
      <c r="D41" s="102"/>
      <c r="E41" s="1282" t="s">
        <v>31</v>
      </c>
      <c r="F41" s="1282"/>
      <c r="G41" s="1282"/>
      <c r="H41" s="1283"/>
      <c r="I41" s="103">
        <v>5321</v>
      </c>
      <c r="J41" s="104">
        <v>5428</v>
      </c>
      <c r="K41" s="104">
        <v>5338</v>
      </c>
      <c r="L41" s="104">
        <v>5341</v>
      </c>
      <c r="M41" s="105">
        <v>5330</v>
      </c>
    </row>
    <row r="42" spans="2:13" ht="27.75" customHeight="1" x14ac:dyDescent="0.2">
      <c r="B42" s="1278"/>
      <c r="C42" s="1279"/>
      <c r="D42" s="106"/>
      <c r="E42" s="1284" t="s">
        <v>32</v>
      </c>
      <c r="F42" s="1284"/>
      <c r="G42" s="1284"/>
      <c r="H42" s="1285"/>
      <c r="I42" s="107" t="s">
        <v>528</v>
      </c>
      <c r="J42" s="108" t="s">
        <v>528</v>
      </c>
      <c r="K42" s="108" t="s">
        <v>528</v>
      </c>
      <c r="L42" s="108" t="s">
        <v>528</v>
      </c>
      <c r="M42" s="109" t="s">
        <v>528</v>
      </c>
    </row>
    <row r="43" spans="2:13" ht="27.75" customHeight="1" x14ac:dyDescent="0.2">
      <c r="B43" s="1278"/>
      <c r="C43" s="1279"/>
      <c r="D43" s="106"/>
      <c r="E43" s="1284" t="s">
        <v>33</v>
      </c>
      <c r="F43" s="1284"/>
      <c r="G43" s="1284"/>
      <c r="H43" s="1285"/>
      <c r="I43" s="107">
        <v>738</v>
      </c>
      <c r="J43" s="108">
        <v>707</v>
      </c>
      <c r="K43" s="108">
        <v>715</v>
      </c>
      <c r="L43" s="108">
        <v>694</v>
      </c>
      <c r="M43" s="109">
        <v>681</v>
      </c>
    </row>
    <row r="44" spans="2:13" ht="27.75" customHeight="1" x14ac:dyDescent="0.2">
      <c r="B44" s="1278"/>
      <c r="C44" s="1279"/>
      <c r="D44" s="106"/>
      <c r="E44" s="1284" t="s">
        <v>34</v>
      </c>
      <c r="F44" s="1284"/>
      <c r="G44" s="1284"/>
      <c r="H44" s="1285"/>
      <c r="I44" s="107">
        <v>101</v>
      </c>
      <c r="J44" s="108">
        <v>65</v>
      </c>
      <c r="K44" s="108">
        <v>54</v>
      </c>
      <c r="L44" s="108">
        <v>44</v>
      </c>
      <c r="M44" s="109">
        <v>33</v>
      </c>
    </row>
    <row r="45" spans="2:13" ht="27.75" customHeight="1" x14ac:dyDescent="0.2">
      <c r="B45" s="1278"/>
      <c r="C45" s="1279"/>
      <c r="D45" s="106"/>
      <c r="E45" s="1284" t="s">
        <v>35</v>
      </c>
      <c r="F45" s="1284"/>
      <c r="G45" s="1284"/>
      <c r="H45" s="1285"/>
      <c r="I45" s="107">
        <v>437</v>
      </c>
      <c r="J45" s="108">
        <v>399</v>
      </c>
      <c r="K45" s="108">
        <v>391</v>
      </c>
      <c r="L45" s="108">
        <v>260</v>
      </c>
      <c r="M45" s="109">
        <v>230</v>
      </c>
    </row>
    <row r="46" spans="2:13" ht="27.75" customHeight="1" x14ac:dyDescent="0.2">
      <c r="B46" s="1278"/>
      <c r="C46" s="1279"/>
      <c r="D46" s="110"/>
      <c r="E46" s="1284" t="s">
        <v>36</v>
      </c>
      <c r="F46" s="1284"/>
      <c r="G46" s="1284"/>
      <c r="H46" s="1285"/>
      <c r="I46" s="107" t="s">
        <v>528</v>
      </c>
      <c r="J46" s="108" t="s">
        <v>528</v>
      </c>
      <c r="K46" s="108" t="s">
        <v>528</v>
      </c>
      <c r="L46" s="108" t="s">
        <v>528</v>
      </c>
      <c r="M46" s="109" t="s">
        <v>528</v>
      </c>
    </row>
    <row r="47" spans="2:13" ht="27.75" customHeight="1" x14ac:dyDescent="0.2">
      <c r="B47" s="1278"/>
      <c r="C47" s="1279"/>
      <c r="D47" s="111"/>
      <c r="E47" s="1286" t="s">
        <v>37</v>
      </c>
      <c r="F47" s="1287"/>
      <c r="G47" s="1287"/>
      <c r="H47" s="1288"/>
      <c r="I47" s="107" t="s">
        <v>528</v>
      </c>
      <c r="J47" s="108" t="s">
        <v>528</v>
      </c>
      <c r="K47" s="108" t="s">
        <v>528</v>
      </c>
      <c r="L47" s="108" t="s">
        <v>528</v>
      </c>
      <c r="M47" s="109" t="s">
        <v>528</v>
      </c>
    </row>
    <row r="48" spans="2:13" ht="27.75" customHeight="1" x14ac:dyDescent="0.2">
      <c r="B48" s="1278"/>
      <c r="C48" s="1279"/>
      <c r="D48" s="106"/>
      <c r="E48" s="1284" t="s">
        <v>38</v>
      </c>
      <c r="F48" s="1284"/>
      <c r="G48" s="1284"/>
      <c r="H48" s="1285"/>
      <c r="I48" s="107" t="s">
        <v>528</v>
      </c>
      <c r="J48" s="108" t="s">
        <v>528</v>
      </c>
      <c r="K48" s="108" t="s">
        <v>528</v>
      </c>
      <c r="L48" s="108" t="s">
        <v>528</v>
      </c>
      <c r="M48" s="109" t="s">
        <v>528</v>
      </c>
    </row>
    <row r="49" spans="2:13" ht="27.75" customHeight="1" x14ac:dyDescent="0.2">
      <c r="B49" s="1280"/>
      <c r="C49" s="1281"/>
      <c r="D49" s="106"/>
      <c r="E49" s="1284" t="s">
        <v>39</v>
      </c>
      <c r="F49" s="1284"/>
      <c r="G49" s="1284"/>
      <c r="H49" s="1285"/>
      <c r="I49" s="107" t="s">
        <v>528</v>
      </c>
      <c r="J49" s="108" t="s">
        <v>528</v>
      </c>
      <c r="K49" s="108" t="s">
        <v>528</v>
      </c>
      <c r="L49" s="108" t="s">
        <v>528</v>
      </c>
      <c r="M49" s="109" t="s">
        <v>528</v>
      </c>
    </row>
    <row r="50" spans="2:13" ht="27.75" customHeight="1" x14ac:dyDescent="0.2">
      <c r="B50" s="1289" t="s">
        <v>40</v>
      </c>
      <c r="C50" s="1290"/>
      <c r="D50" s="112"/>
      <c r="E50" s="1284" t="s">
        <v>41</v>
      </c>
      <c r="F50" s="1284"/>
      <c r="G50" s="1284"/>
      <c r="H50" s="1285"/>
      <c r="I50" s="107">
        <v>2580</v>
      </c>
      <c r="J50" s="108">
        <v>2850</v>
      </c>
      <c r="K50" s="108">
        <v>2883</v>
      </c>
      <c r="L50" s="108">
        <v>2941</v>
      </c>
      <c r="M50" s="109">
        <v>2817</v>
      </c>
    </row>
    <row r="51" spans="2:13" ht="27.75" customHeight="1" x14ac:dyDescent="0.2">
      <c r="B51" s="1278"/>
      <c r="C51" s="1279"/>
      <c r="D51" s="106"/>
      <c r="E51" s="1284" t="s">
        <v>42</v>
      </c>
      <c r="F51" s="1284"/>
      <c r="G51" s="1284"/>
      <c r="H51" s="1285"/>
      <c r="I51" s="107">
        <v>344</v>
      </c>
      <c r="J51" s="108">
        <v>304</v>
      </c>
      <c r="K51" s="108">
        <v>271</v>
      </c>
      <c r="L51" s="108">
        <v>239</v>
      </c>
      <c r="M51" s="109">
        <v>212</v>
      </c>
    </row>
    <row r="52" spans="2:13" ht="27.75" customHeight="1" x14ac:dyDescent="0.2">
      <c r="B52" s="1280"/>
      <c r="C52" s="1281"/>
      <c r="D52" s="106"/>
      <c r="E52" s="1284" t="s">
        <v>43</v>
      </c>
      <c r="F52" s="1284"/>
      <c r="G52" s="1284"/>
      <c r="H52" s="1285"/>
      <c r="I52" s="107">
        <v>4105</v>
      </c>
      <c r="J52" s="108">
        <v>4225</v>
      </c>
      <c r="K52" s="108">
        <v>4192</v>
      </c>
      <c r="L52" s="108">
        <v>4032</v>
      </c>
      <c r="M52" s="109">
        <v>4112</v>
      </c>
    </row>
    <row r="53" spans="2:13" ht="27.75" customHeight="1" thickBot="1" x14ac:dyDescent="0.25">
      <c r="B53" s="1291" t="s">
        <v>44</v>
      </c>
      <c r="C53" s="1292"/>
      <c r="D53" s="113"/>
      <c r="E53" s="1293" t="s">
        <v>45</v>
      </c>
      <c r="F53" s="1293"/>
      <c r="G53" s="1293"/>
      <c r="H53" s="1294"/>
      <c r="I53" s="114">
        <v>-432</v>
      </c>
      <c r="J53" s="115">
        <v>-780</v>
      </c>
      <c r="K53" s="115">
        <v>-847</v>
      </c>
      <c r="L53" s="115">
        <v>-873</v>
      </c>
      <c r="M53" s="116">
        <v>-867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CDmx1TZDqUYWudWMw+WLgMpN2oVk1fLy+SSaQi/D6UqCkl43y98Kq0STG0YfymJG2Qq/uHz0MD8wRScp7kbgIA==" saltValue="CPiYm3B66+HG6nE1L9Kw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572</v>
      </c>
      <c r="G54" s="125" t="s">
        <v>573</v>
      </c>
      <c r="H54" s="126" t="s">
        <v>574</v>
      </c>
    </row>
    <row r="55" spans="2:8" ht="52.5" customHeight="1" x14ac:dyDescent="0.2">
      <c r="B55" s="127"/>
      <c r="C55" s="1303" t="s">
        <v>48</v>
      </c>
      <c r="D55" s="1303"/>
      <c r="E55" s="1304"/>
      <c r="F55" s="128">
        <v>1269</v>
      </c>
      <c r="G55" s="128">
        <v>1074</v>
      </c>
      <c r="H55" s="129">
        <v>826</v>
      </c>
    </row>
    <row r="56" spans="2:8" ht="52.5" customHeight="1" x14ac:dyDescent="0.2">
      <c r="B56" s="130"/>
      <c r="C56" s="1305" t="s">
        <v>49</v>
      </c>
      <c r="D56" s="1305"/>
      <c r="E56" s="1306"/>
      <c r="F56" s="131">
        <v>2</v>
      </c>
      <c r="G56" s="131">
        <v>2</v>
      </c>
      <c r="H56" s="132">
        <v>2</v>
      </c>
    </row>
    <row r="57" spans="2:8" ht="53.25" customHeight="1" x14ac:dyDescent="0.2">
      <c r="B57" s="130"/>
      <c r="C57" s="1307" t="s">
        <v>50</v>
      </c>
      <c r="D57" s="1307"/>
      <c r="E57" s="1308"/>
      <c r="F57" s="133">
        <v>1136</v>
      </c>
      <c r="G57" s="133">
        <v>1027</v>
      </c>
      <c r="H57" s="134">
        <v>1085</v>
      </c>
    </row>
    <row r="58" spans="2:8" ht="45.75" customHeight="1" x14ac:dyDescent="0.2">
      <c r="B58" s="135"/>
      <c r="C58" s="1295" t="s">
        <v>596</v>
      </c>
      <c r="D58" s="1296"/>
      <c r="E58" s="1297"/>
      <c r="F58" s="136">
        <v>383</v>
      </c>
      <c r="G58" s="136">
        <v>340</v>
      </c>
      <c r="H58" s="137">
        <v>340</v>
      </c>
    </row>
    <row r="59" spans="2:8" ht="45.75" customHeight="1" x14ac:dyDescent="0.2">
      <c r="B59" s="135"/>
      <c r="C59" s="1295" t="s">
        <v>597</v>
      </c>
      <c r="D59" s="1296"/>
      <c r="E59" s="1297"/>
      <c r="F59" s="136">
        <v>199</v>
      </c>
      <c r="G59" s="136">
        <v>199</v>
      </c>
      <c r="H59" s="137">
        <v>199</v>
      </c>
    </row>
    <row r="60" spans="2:8" ht="45.75" customHeight="1" x14ac:dyDescent="0.2">
      <c r="B60" s="135"/>
      <c r="C60" s="1295" t="s">
        <v>598</v>
      </c>
      <c r="D60" s="1296"/>
      <c r="E60" s="1297"/>
      <c r="F60" s="136">
        <v>195</v>
      </c>
      <c r="G60" s="136">
        <v>154</v>
      </c>
      <c r="H60" s="137">
        <v>187</v>
      </c>
    </row>
    <row r="61" spans="2:8" ht="45.75" customHeight="1" x14ac:dyDescent="0.2">
      <c r="B61" s="135"/>
      <c r="C61" s="1295" t="s">
        <v>599</v>
      </c>
      <c r="D61" s="1296"/>
      <c r="E61" s="1297"/>
      <c r="F61" s="136">
        <v>130</v>
      </c>
      <c r="G61" s="136">
        <v>128</v>
      </c>
      <c r="H61" s="137">
        <v>150</v>
      </c>
    </row>
    <row r="62" spans="2:8" ht="45.75" customHeight="1" thickBot="1" x14ac:dyDescent="0.25">
      <c r="B62" s="138"/>
      <c r="C62" s="1298" t="s">
        <v>600</v>
      </c>
      <c r="D62" s="1299"/>
      <c r="E62" s="1300"/>
      <c r="F62" s="139">
        <v>149</v>
      </c>
      <c r="G62" s="139">
        <v>126</v>
      </c>
      <c r="H62" s="140">
        <v>122</v>
      </c>
    </row>
    <row r="63" spans="2:8" ht="52.5" customHeight="1" thickBot="1" x14ac:dyDescent="0.25">
      <c r="B63" s="141"/>
      <c r="C63" s="1301" t="s">
        <v>51</v>
      </c>
      <c r="D63" s="1301"/>
      <c r="E63" s="1302"/>
      <c r="F63" s="142">
        <v>2407</v>
      </c>
      <c r="G63" s="142">
        <v>2103</v>
      </c>
      <c r="H63" s="143">
        <v>1914</v>
      </c>
    </row>
    <row r="64" spans="2:8" ht="15" customHeight="1" x14ac:dyDescent="0.2"/>
  </sheetData>
  <sheetProtection algorithmName="SHA-512" hashValue="WnFEGYExfxUOJXubhfCXQyax3TZaitth4r+U/MXNbbrO6mbMY9q+LMk0BUZP6HoFAJ92yEHYmwRHF4/E7I+PQQ==" saltValue="CdJVAX/laCNnqntbwYU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zoomScale="70" zoomScaleNormal="70" zoomScaleSheetLayoutView="55" workbookViewId="0">
      <selection activeCell="AN65" sqref="AN65:DC6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622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615</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48.5</v>
      </c>
      <c r="BY53" s="1311"/>
      <c r="BZ53" s="1311"/>
      <c r="CA53" s="1311"/>
      <c r="CB53" s="1311"/>
      <c r="CC53" s="1311"/>
      <c r="CD53" s="1311"/>
      <c r="CE53" s="1311"/>
      <c r="CF53" s="1311">
        <v>49.6</v>
      </c>
      <c r="CG53" s="1311"/>
      <c r="CH53" s="1311"/>
      <c r="CI53" s="1311"/>
      <c r="CJ53" s="1311"/>
      <c r="CK53" s="1311"/>
      <c r="CL53" s="1311"/>
      <c r="CM53" s="1311"/>
      <c r="CN53" s="1311">
        <v>51.4</v>
      </c>
      <c r="CO53" s="1311"/>
      <c r="CP53" s="1311"/>
      <c r="CQ53" s="1311"/>
      <c r="CR53" s="1311"/>
      <c r="CS53" s="1311"/>
      <c r="CT53" s="1311"/>
      <c r="CU53" s="1311"/>
      <c r="CV53" s="1311">
        <v>52.7</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620</v>
      </c>
    </row>
    <row r="64" spans="1:109" ht="13.2" x14ac:dyDescent="0.2">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623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615</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8.6999999999999993</v>
      </c>
      <c r="BQ75" s="1311"/>
      <c r="BR75" s="1311"/>
      <c r="BS75" s="1311"/>
      <c r="BT75" s="1311"/>
      <c r="BU75" s="1311"/>
      <c r="BV75" s="1311"/>
      <c r="BW75" s="1311"/>
      <c r="BX75" s="1311">
        <v>8.1999999999999993</v>
      </c>
      <c r="BY75" s="1311"/>
      <c r="BZ75" s="1311"/>
      <c r="CA75" s="1311"/>
      <c r="CB75" s="1311"/>
      <c r="CC75" s="1311"/>
      <c r="CD75" s="1311"/>
      <c r="CE75" s="1311"/>
      <c r="CF75" s="1311">
        <v>8.1</v>
      </c>
      <c r="CG75" s="1311"/>
      <c r="CH75" s="1311"/>
      <c r="CI75" s="1311"/>
      <c r="CJ75" s="1311"/>
      <c r="CK75" s="1311"/>
      <c r="CL75" s="1311"/>
      <c r="CM75" s="1311"/>
      <c r="CN75" s="1311">
        <v>8.1</v>
      </c>
      <c r="CO75" s="1311"/>
      <c r="CP75" s="1311"/>
      <c r="CQ75" s="1311"/>
      <c r="CR75" s="1311"/>
      <c r="CS75" s="1311"/>
      <c r="CT75" s="1311"/>
      <c r="CU75" s="1311"/>
      <c r="CV75" s="1311">
        <v>8.1</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DW8a+ly75ERAIIVWJTcgAxAi5ktp+/lEyTwNqEdTgGSfmPVaGlt8cju3vfxaE+uK9MI5moGSjVouLivSgjDQMw==" saltValue="B6Y+sTRezoNHGm4KhR6Jh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516</v>
      </c>
    </row>
  </sheetData>
  <sheetProtection algorithmName="SHA-512" hashValue="OlA+aoj+hs1yu/louWfm1KJUH3JqNgkQb9L2rrGVokIAvlNOWT3eLFAmqknsZwi+RbnFkBnF/7tZZ/BsGIlC/A==" saltValue="TUNF8R1qyWZPADSWHPYY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516</v>
      </c>
    </row>
  </sheetData>
  <sheetProtection algorithmName="SHA-512" hashValue="e7YdJwARKuTq4iYzuZN/nxbeBuXxtFWkZQMPBVkMmxx5+hwGSnW0ZUJd5oqIwEr+LkQGIsFxG71nIQMo6Dwz+w==" saltValue="1neIeOrkzEQnzsILh4sA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567</v>
      </c>
      <c r="G2" s="157"/>
      <c r="H2" s="158"/>
    </row>
    <row r="3" spans="1:8" x14ac:dyDescent="0.2">
      <c r="A3" s="154" t="s">
        <v>560</v>
      </c>
      <c r="B3" s="159"/>
      <c r="C3" s="160"/>
      <c r="D3" s="161">
        <v>78174</v>
      </c>
      <c r="E3" s="162"/>
      <c r="F3" s="163">
        <v>162193</v>
      </c>
      <c r="G3" s="164"/>
      <c r="H3" s="165"/>
    </row>
    <row r="4" spans="1:8" x14ac:dyDescent="0.2">
      <c r="A4" s="166"/>
      <c r="B4" s="167"/>
      <c r="C4" s="168"/>
      <c r="D4" s="169">
        <v>36792</v>
      </c>
      <c r="E4" s="170"/>
      <c r="F4" s="171">
        <v>79985</v>
      </c>
      <c r="G4" s="172"/>
      <c r="H4" s="173"/>
    </row>
    <row r="5" spans="1:8" x14ac:dyDescent="0.2">
      <c r="A5" s="154" t="s">
        <v>562</v>
      </c>
      <c r="B5" s="159"/>
      <c r="C5" s="160"/>
      <c r="D5" s="161">
        <v>107136</v>
      </c>
      <c r="E5" s="162"/>
      <c r="F5" s="163">
        <v>168868</v>
      </c>
      <c r="G5" s="164"/>
      <c r="H5" s="165"/>
    </row>
    <row r="6" spans="1:8" x14ac:dyDescent="0.2">
      <c r="A6" s="166"/>
      <c r="B6" s="167"/>
      <c r="C6" s="168"/>
      <c r="D6" s="169">
        <v>33056</v>
      </c>
      <c r="E6" s="170"/>
      <c r="F6" s="171">
        <v>79360</v>
      </c>
      <c r="G6" s="172"/>
      <c r="H6" s="173"/>
    </row>
    <row r="7" spans="1:8" x14ac:dyDescent="0.2">
      <c r="A7" s="154" t="s">
        <v>563</v>
      </c>
      <c r="B7" s="159"/>
      <c r="C7" s="160"/>
      <c r="D7" s="161">
        <v>79691</v>
      </c>
      <c r="E7" s="162"/>
      <c r="F7" s="163">
        <v>202870</v>
      </c>
      <c r="G7" s="164"/>
      <c r="H7" s="165"/>
    </row>
    <row r="8" spans="1:8" x14ac:dyDescent="0.2">
      <c r="A8" s="166"/>
      <c r="B8" s="167"/>
      <c r="C8" s="168"/>
      <c r="D8" s="169">
        <v>21008</v>
      </c>
      <c r="E8" s="170"/>
      <c r="F8" s="171">
        <v>79735</v>
      </c>
      <c r="G8" s="172"/>
      <c r="H8" s="173"/>
    </row>
    <row r="9" spans="1:8" x14ac:dyDescent="0.2">
      <c r="A9" s="154" t="s">
        <v>564</v>
      </c>
      <c r="B9" s="159"/>
      <c r="C9" s="160"/>
      <c r="D9" s="161">
        <v>77106</v>
      </c>
      <c r="E9" s="162"/>
      <c r="F9" s="163">
        <v>167497</v>
      </c>
      <c r="G9" s="164"/>
      <c r="H9" s="165"/>
    </row>
    <row r="10" spans="1:8" x14ac:dyDescent="0.2">
      <c r="A10" s="166"/>
      <c r="B10" s="167"/>
      <c r="C10" s="168"/>
      <c r="D10" s="169">
        <v>29786</v>
      </c>
      <c r="E10" s="170"/>
      <c r="F10" s="171">
        <v>82571</v>
      </c>
      <c r="G10" s="172"/>
      <c r="H10" s="173"/>
    </row>
    <row r="11" spans="1:8" x14ac:dyDescent="0.2">
      <c r="A11" s="154" t="s">
        <v>565</v>
      </c>
      <c r="B11" s="159"/>
      <c r="C11" s="160"/>
      <c r="D11" s="161">
        <v>220536</v>
      </c>
      <c r="E11" s="162"/>
      <c r="F11" s="163">
        <v>190274</v>
      </c>
      <c r="G11" s="164"/>
      <c r="H11" s="165"/>
    </row>
    <row r="12" spans="1:8" x14ac:dyDescent="0.2">
      <c r="A12" s="166"/>
      <c r="B12" s="167"/>
      <c r="C12" s="174"/>
      <c r="D12" s="169">
        <v>29558</v>
      </c>
      <c r="E12" s="170"/>
      <c r="F12" s="171">
        <v>88584</v>
      </c>
      <c r="G12" s="172"/>
      <c r="H12" s="173"/>
    </row>
    <row r="13" spans="1:8" x14ac:dyDescent="0.2">
      <c r="A13" s="154"/>
      <c r="B13" s="159"/>
      <c r="C13" s="175"/>
      <c r="D13" s="176">
        <v>112529</v>
      </c>
      <c r="E13" s="177"/>
      <c r="F13" s="178">
        <v>178340</v>
      </c>
      <c r="G13" s="179"/>
      <c r="H13" s="165"/>
    </row>
    <row r="14" spans="1:8" x14ac:dyDescent="0.2">
      <c r="A14" s="166"/>
      <c r="B14" s="167"/>
      <c r="C14" s="168"/>
      <c r="D14" s="169">
        <v>30040</v>
      </c>
      <c r="E14" s="170"/>
      <c r="F14" s="171">
        <v>82047</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2.36</v>
      </c>
      <c r="C19" s="180">
        <f>ROUND(VALUE(SUBSTITUTE(実質収支比率等に係る経年分析!G$48,"▲","-")),2)</f>
        <v>2.92</v>
      </c>
      <c r="D19" s="180">
        <f>ROUND(VALUE(SUBSTITUTE(実質収支比率等に係る経年分析!H$48,"▲","-")),2)</f>
        <v>2.98</v>
      </c>
      <c r="E19" s="180">
        <f>ROUND(VALUE(SUBSTITUTE(実質収支比率等に係る経年分析!I$48,"▲","-")),2)</f>
        <v>2.38</v>
      </c>
      <c r="F19" s="180">
        <f>ROUND(VALUE(SUBSTITUTE(実質収支比率等に係る経年分析!J$48,"▲","-")),2)</f>
        <v>2.7</v>
      </c>
    </row>
    <row r="20" spans="1:11" x14ac:dyDescent="0.2">
      <c r="A20" s="180" t="s">
        <v>55</v>
      </c>
      <c r="B20" s="180">
        <f>ROUND(VALUE(SUBSTITUTE(実質収支比率等に係る経年分析!F$47,"▲","-")),2)</f>
        <v>31.34</v>
      </c>
      <c r="C20" s="180">
        <f>ROUND(VALUE(SUBSTITUTE(実質収支比率等に係る経年分析!G$47,"▲","-")),2)</f>
        <v>37.29</v>
      </c>
      <c r="D20" s="180">
        <f>ROUND(VALUE(SUBSTITUTE(実質収支比率等に係る経年分析!H$47,"▲","-")),2)</f>
        <v>38.33</v>
      </c>
      <c r="E20" s="180">
        <f>ROUND(VALUE(SUBSTITUTE(実質収支比率等に係る経年分析!I$47,"▲","-")),2)</f>
        <v>32.76</v>
      </c>
      <c r="F20" s="180">
        <f>ROUND(VALUE(SUBSTITUTE(実質収支比率等に係る経年分析!J$47,"▲","-")),2)</f>
        <v>25.19</v>
      </c>
    </row>
    <row r="21" spans="1:11" x14ac:dyDescent="0.2">
      <c r="A21" s="180" t="s">
        <v>56</v>
      </c>
      <c r="B21" s="180">
        <f>IF(ISNUMBER(VALUE(SUBSTITUTE(実質収支比率等に係る経年分析!F$49,"▲","-"))),ROUND(VALUE(SUBSTITUTE(実質収支比率等に係る経年分析!F$49,"▲","-")),2),NA())</f>
        <v>-3.18</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-8.11</v>
      </c>
      <c r="F21" s="180">
        <f>IF(ISNUMBER(VALUE(SUBSTITUTE(実質収支比率等に係る経年分析!J$49,"▲","-"))),ROUND(VALUE(SUBSTITUTE(実質収支比率等に係る経年分析!J$49,"▲","-")),2),NA())</f>
        <v>-8.76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高原町介護保険事業特別会計（介護サービス勘定）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高原町農業集落排水事業特別会計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高原町後期高齢者医療特別会計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2">
      <c r="A32" s="181" t="str">
        <f>IF(連結実質赤字比率に係る赤字・黒字の構成分析!C$38="",NA(),連結実質赤字比率に係る赤字・黒字の構成分析!C$38)</f>
        <v>高原町国民健康保険特別会計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2">
      <c r="A33" s="181" t="str">
        <f>IF(連結実質赤字比率に係る赤字・黒字の構成分析!C$37="",NA(),連結実質赤字比率に係る赤字・黒字の構成分析!C$37)</f>
        <v>高原町介護保険事業特別会計（介護保険事業勘定）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2">
      <c r="A34" s="181" t="str">
        <f>IF(連結実質赤字比率に係る赤字・黒字の構成分析!C$36="",NA(),連結実質赤字比率に係る赤字・黒字の構成分析!C$36)</f>
        <v>高原町病院事業会計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f>IF(ROUND(VALUE(SUBSTITUTE(連結実質赤字比率に係る赤字・黒字の構成分析!H$36,"▲", "-")), 2) &lt; 0, ABS(ROUND(VALUE(SUBSTITUTE(連結実質赤字比率に係る赤字・黒字の構成分析!H$36,"▲", "-")), 2)), NA())</f>
        <v>0.19</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2.69</v>
      </c>
    </row>
    <row r="36" spans="1:16" x14ac:dyDescent="0.2">
      <c r="A36" s="181" t="str">
        <f>IF(連結実質赤字比率に係る赤字・黒字の構成分析!C$34="",NA(),連結実質赤字比率に係る赤字・黒字の構成分析!C$34)</f>
        <v>高原町水道事業会計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598</v>
      </c>
      <c r="E42" s="182"/>
      <c r="F42" s="182"/>
      <c r="G42" s="182">
        <f>'実質公債費比率（分子）の構造'!L$52</f>
        <v>490</v>
      </c>
      <c r="H42" s="182"/>
      <c r="I42" s="182"/>
      <c r="J42" s="182">
        <f>'実質公債費比率（分子）の構造'!M$52</f>
        <v>468</v>
      </c>
      <c r="K42" s="182"/>
      <c r="L42" s="182"/>
      <c r="M42" s="182">
        <f>'実質公債費比率（分子）の構造'!N$52</f>
        <v>452</v>
      </c>
      <c r="N42" s="182"/>
      <c r="O42" s="182"/>
      <c r="P42" s="182">
        <f>'実質公債費比率（分子）の構造'!O$52</f>
        <v>408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49</v>
      </c>
      <c r="C45" s="182"/>
      <c r="D45" s="182"/>
      <c r="E45" s="182">
        <f>'実質公債費比率（分子）の構造'!L$49</f>
        <v>37</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2">
      <c r="A46" s="182" t="s">
        <v>67</v>
      </c>
      <c r="B46" s="182">
        <f>'実質公債費比率（分子）の構造'!K$48</f>
        <v>70</v>
      </c>
      <c r="C46" s="182"/>
      <c r="D46" s="182"/>
      <c r="E46" s="182">
        <f>'実質公債費比率（分子）の構造'!L$48</f>
        <v>67</v>
      </c>
      <c r="F46" s="182"/>
      <c r="G46" s="182"/>
      <c r="H46" s="182">
        <f>'実質公債費比率（分子）の構造'!M$48</f>
        <v>64</v>
      </c>
      <c r="I46" s="182"/>
      <c r="J46" s="182"/>
      <c r="K46" s="182">
        <f>'実質公債費比率（分子）の構造'!N$48</f>
        <v>68</v>
      </c>
      <c r="L46" s="182"/>
      <c r="M46" s="182"/>
      <c r="N46" s="182">
        <f>'実質公債費比率（分子）の構造'!O$48</f>
        <v>70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715</v>
      </c>
      <c r="C49" s="182"/>
      <c r="D49" s="182"/>
      <c r="E49" s="182">
        <f>'実質公債費比率（分子）の構造'!L$45</f>
        <v>627</v>
      </c>
      <c r="F49" s="182"/>
      <c r="G49" s="182"/>
      <c r="H49" s="182">
        <f>'実質公債費比率（分子）の構造'!M$45</f>
        <v>628</v>
      </c>
      <c r="I49" s="182"/>
      <c r="J49" s="182"/>
      <c r="K49" s="182">
        <f>'実質公債費比率（分子）の構造'!N$45</f>
        <v>596</v>
      </c>
      <c r="L49" s="182"/>
      <c r="M49" s="182"/>
      <c r="N49" s="182">
        <f>'実質公債費比率（分子）の構造'!O$45</f>
        <v>568</v>
      </c>
      <c r="O49" s="182"/>
      <c r="P49" s="182"/>
    </row>
    <row r="50" spans="1:16" x14ac:dyDescent="0.2">
      <c r="A50" s="182" t="s">
        <v>71</v>
      </c>
      <c r="B50" s="182" t="e">
        <f>NA()</f>
        <v>#N/A</v>
      </c>
      <c r="C50" s="182">
        <f>IF(ISNUMBER('実質公債費比率（分子）の構造'!K$53),'実質公債費比率（分子）の構造'!K$53,NA())</f>
        <v>236</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235</v>
      </c>
      <c r="J50" s="182" t="e">
        <f>NA()</f>
        <v>#N/A</v>
      </c>
      <c r="K50" s="182" t="e">
        <f>NA()</f>
        <v>#N/A</v>
      </c>
      <c r="L50" s="182">
        <f>IF(ISNUMBER('実質公債費比率（分子）の構造'!N$53),'実質公債費比率（分子）の構造'!N$53,NA())</f>
        <v>223</v>
      </c>
      <c r="M50" s="182" t="e">
        <f>NA()</f>
        <v>#N/A</v>
      </c>
      <c r="N50" s="182" t="e">
        <f>NA()</f>
        <v>#N/A</v>
      </c>
      <c r="O50" s="182">
        <f>IF(ISNUMBER('実質公債費比率（分子）の構造'!O$53),'実質公債費比率（分子）の構造'!O$53,NA())</f>
        <v>241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4105</v>
      </c>
      <c r="E56" s="181"/>
      <c r="F56" s="181"/>
      <c r="G56" s="181">
        <f>'将来負担比率（分子）の構造'!J$52</f>
        <v>4225</v>
      </c>
      <c r="H56" s="181"/>
      <c r="I56" s="181"/>
      <c r="J56" s="181">
        <f>'将来負担比率（分子）の構造'!K$52</f>
        <v>4192</v>
      </c>
      <c r="K56" s="181"/>
      <c r="L56" s="181"/>
      <c r="M56" s="181">
        <f>'将来負担比率（分子）の構造'!L$52</f>
        <v>4032</v>
      </c>
      <c r="N56" s="181"/>
      <c r="O56" s="181"/>
      <c r="P56" s="181">
        <f>'将来負担比率（分子）の構造'!M$52</f>
        <v>4112</v>
      </c>
    </row>
    <row r="57" spans="1:16" x14ac:dyDescent="0.2">
      <c r="A57" s="181" t="s">
        <v>42</v>
      </c>
      <c r="B57" s="181"/>
      <c r="C57" s="181"/>
      <c r="D57" s="181">
        <f>'将来負担比率（分子）の構造'!I$51</f>
        <v>344</v>
      </c>
      <c r="E57" s="181"/>
      <c r="F57" s="181"/>
      <c r="G57" s="181">
        <f>'将来負担比率（分子）の構造'!J$51</f>
        <v>304</v>
      </c>
      <c r="H57" s="181"/>
      <c r="I57" s="181"/>
      <c r="J57" s="181">
        <f>'将来負担比率（分子）の構造'!K$51</f>
        <v>271</v>
      </c>
      <c r="K57" s="181"/>
      <c r="L57" s="181"/>
      <c r="M57" s="181">
        <f>'将来負担比率（分子）の構造'!L$51</f>
        <v>239</v>
      </c>
      <c r="N57" s="181"/>
      <c r="O57" s="181"/>
      <c r="P57" s="181">
        <f>'将来負担比率（分子）の構造'!M$51</f>
        <v>212</v>
      </c>
    </row>
    <row r="58" spans="1:16" x14ac:dyDescent="0.2">
      <c r="A58" s="181" t="s">
        <v>41</v>
      </c>
      <c r="B58" s="181"/>
      <c r="C58" s="181"/>
      <c r="D58" s="181">
        <f>'将来負担比率（分子）の構造'!I$50</f>
        <v>2580</v>
      </c>
      <c r="E58" s="181"/>
      <c r="F58" s="181"/>
      <c r="G58" s="181">
        <f>'将来負担比率（分子）の構造'!J$50</f>
        <v>2850</v>
      </c>
      <c r="H58" s="181"/>
      <c r="I58" s="181"/>
      <c r="J58" s="181">
        <f>'将来負担比率（分子）の構造'!K$50</f>
        <v>2883</v>
      </c>
      <c r="K58" s="181"/>
      <c r="L58" s="181"/>
      <c r="M58" s="181">
        <f>'将来負担比率（分子）の構造'!L$50</f>
        <v>2941</v>
      </c>
      <c r="N58" s="181"/>
      <c r="O58" s="181"/>
      <c r="P58" s="181">
        <f>'将来負担比率（分子）の構造'!M$50</f>
        <v>2817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437</v>
      </c>
      <c r="C62" s="181"/>
      <c r="D62" s="181"/>
      <c r="E62" s="181">
        <f>'将来負担比率（分子）の構造'!J$45</f>
        <v>399</v>
      </c>
      <c r="F62" s="181"/>
      <c r="G62" s="181"/>
      <c r="H62" s="181">
        <f>'将来負担比率（分子）の構造'!K$45</f>
        <v>391</v>
      </c>
      <c r="I62" s="181"/>
      <c r="J62" s="181"/>
      <c r="K62" s="181">
        <f>'将来負担比率（分子）の構造'!L$45</f>
        <v>260</v>
      </c>
      <c r="L62" s="181"/>
      <c r="M62" s="181"/>
      <c r="N62" s="181">
        <f>'将来負担比率（分子）の構造'!M$45</f>
        <v>230</v>
      </c>
      <c r="O62" s="181"/>
      <c r="P62" s="181"/>
    </row>
    <row r="63" spans="1:16" x14ac:dyDescent="0.2">
      <c r="A63" s="181" t="s">
        <v>34</v>
      </c>
      <c r="B63" s="181">
        <f>'将来負担比率（分子）の構造'!I$44</f>
        <v>101</v>
      </c>
      <c r="C63" s="181"/>
      <c r="D63" s="181"/>
      <c r="E63" s="181">
        <f>'将来負担比率（分子）の構造'!J$44</f>
        <v>65</v>
      </c>
      <c r="F63" s="181"/>
      <c r="G63" s="181"/>
      <c r="H63" s="181">
        <f>'将来負担比率（分子）の構造'!K$44</f>
        <v>54</v>
      </c>
      <c r="I63" s="181"/>
      <c r="J63" s="181"/>
      <c r="K63" s="181">
        <f>'将来負担比率（分子）の構造'!L$44</f>
        <v>44</v>
      </c>
      <c r="L63" s="181"/>
      <c r="M63" s="181"/>
      <c r="N63" s="181">
        <f>'将来負担比率（分子）の構造'!M$44</f>
        <v>33</v>
      </c>
      <c r="O63" s="181"/>
      <c r="P63" s="181"/>
    </row>
    <row r="64" spans="1:16" x14ac:dyDescent="0.2">
      <c r="A64" s="181" t="s">
        <v>33</v>
      </c>
      <c r="B64" s="181">
        <f>'将来負担比率（分子）の構造'!I$43</f>
        <v>738</v>
      </c>
      <c r="C64" s="181"/>
      <c r="D64" s="181"/>
      <c r="E64" s="181">
        <f>'将来負担比率（分子）の構造'!J$43</f>
        <v>707</v>
      </c>
      <c r="F64" s="181"/>
      <c r="G64" s="181"/>
      <c r="H64" s="181">
        <f>'将来負担比率（分子）の構造'!K$43</f>
        <v>715</v>
      </c>
      <c r="I64" s="181"/>
      <c r="J64" s="181"/>
      <c r="K64" s="181">
        <f>'将来負担比率（分子）の構造'!L$43</f>
        <v>694</v>
      </c>
      <c r="L64" s="181"/>
      <c r="M64" s="181"/>
      <c r="N64" s="181">
        <f>'将来負担比率（分子）の構造'!M$43</f>
        <v>681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5321</v>
      </c>
      <c r="C66" s="181"/>
      <c r="D66" s="181"/>
      <c r="E66" s="181">
        <f>'将来負担比率（分子）の構造'!J$41</f>
        <v>5428</v>
      </c>
      <c r="F66" s="181"/>
      <c r="G66" s="181"/>
      <c r="H66" s="181">
        <f>'将来負担比率（分子）の構造'!K$41</f>
        <v>5338</v>
      </c>
      <c r="I66" s="181"/>
      <c r="J66" s="181"/>
      <c r="K66" s="181">
        <f>'将来負担比率（分子）の構造'!L$41</f>
        <v>5341</v>
      </c>
      <c r="L66" s="181"/>
      <c r="M66" s="181"/>
      <c r="N66" s="181">
        <f>'将来負担比率（分子）の構造'!M$41</f>
        <v>5330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1269</v>
      </c>
      <c r="C72" s="185">
        <f>基金残高に係る経年分析!G55</f>
        <v>1074</v>
      </c>
      <c r="D72" s="185">
        <f>基金残高に係る経年分析!H55</f>
        <v>826</v>
      </c>
    </row>
    <row r="73" spans="1:16" x14ac:dyDescent="0.2">
      <c r="A73" s="184" t="s">
        <v>78</v>
      </c>
      <c r="B73" s="185">
        <f>基金残高に係る経年分析!F56</f>
        <v>2</v>
      </c>
      <c r="C73" s="185">
        <f>基金残高に係る経年分析!G56</f>
        <v>2</v>
      </c>
      <c r="D73" s="185">
        <f>基金残高に係る経年分析!H56</f>
        <v>2</v>
      </c>
    </row>
    <row r="74" spans="1:16" x14ac:dyDescent="0.2">
      <c r="A74" s="184" t="s">
        <v>79</v>
      </c>
      <c r="B74" s="185">
        <f>基金残高に係る経年分析!F57</f>
        <v>1136</v>
      </c>
      <c r="C74" s="185">
        <f>基金残高に係る経年分析!G57</f>
        <v>1027</v>
      </c>
      <c r="D74" s="185">
        <f>基金残高に係る経年分析!H57</f>
        <v>1085</v>
      </c>
    </row>
  </sheetData>
  <sheetProtection algorithmName="SHA-512" hashValue="NNtrcnLQ3sl9DVH3Irex7Fo4jwiWWgI9ro1IRHqsmHSrLjUwff21XnfwOg+J8Yt2uXt/ZTJzhCyiorM+mkMOJA==" saltValue="ZDu72jDzWwWSftHVl2F4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223</v>
      </c>
      <c r="C5" s="670"/>
      <c r="D5" s="670"/>
      <c r="E5" s="670"/>
      <c r="F5" s="670"/>
      <c r="G5" s="670"/>
      <c r="H5" s="670"/>
      <c r="I5" s="670"/>
      <c r="J5" s="670"/>
      <c r="K5" s="670"/>
      <c r="L5" s="670"/>
      <c r="M5" s="670"/>
      <c r="N5" s="670"/>
      <c r="O5" s="670"/>
      <c r="P5" s="670"/>
      <c r="Q5" s="671"/>
      <c r="R5" s="672">
        <v>786959</v>
      </c>
      <c r="S5" s="673"/>
      <c r="T5" s="673"/>
      <c r="U5" s="673"/>
      <c r="V5" s="673"/>
      <c r="W5" s="673"/>
      <c r="X5" s="673"/>
      <c r="Y5" s="674"/>
      <c r="Z5" s="675">
        <v>10</v>
      </c>
      <c r="AA5" s="675"/>
      <c r="AB5" s="675"/>
      <c r="AC5" s="675"/>
      <c r="AD5" s="676">
        <v>786959</v>
      </c>
      <c r="AE5" s="676"/>
      <c r="AF5" s="676"/>
      <c r="AG5" s="676"/>
      <c r="AH5" s="676"/>
      <c r="AI5" s="676"/>
      <c r="AJ5" s="676"/>
      <c r="AK5" s="676"/>
      <c r="AL5" s="677">
        <v>24.7</v>
      </c>
      <c r="AM5" s="678"/>
      <c r="AN5" s="678"/>
      <c r="AO5" s="679"/>
      <c r="AP5" s="669" t="s">
        <v>224</v>
      </c>
      <c r="AQ5" s="670"/>
      <c r="AR5" s="670"/>
      <c r="AS5" s="670"/>
      <c r="AT5" s="670"/>
      <c r="AU5" s="670"/>
      <c r="AV5" s="670"/>
      <c r="AW5" s="670"/>
      <c r="AX5" s="670"/>
      <c r="AY5" s="670"/>
      <c r="AZ5" s="670"/>
      <c r="BA5" s="670"/>
      <c r="BB5" s="670"/>
      <c r="BC5" s="670"/>
      <c r="BD5" s="670"/>
      <c r="BE5" s="670"/>
      <c r="BF5" s="671"/>
      <c r="BG5" s="683">
        <v>786299</v>
      </c>
      <c r="BH5" s="684"/>
      <c r="BI5" s="684"/>
      <c r="BJ5" s="684"/>
      <c r="BK5" s="684"/>
      <c r="BL5" s="684"/>
      <c r="BM5" s="684"/>
      <c r="BN5" s="685"/>
      <c r="BO5" s="686">
        <v>99.9</v>
      </c>
      <c r="BP5" s="686"/>
      <c r="BQ5" s="686"/>
      <c r="BR5" s="686"/>
      <c r="BS5" s="687" t="s">
        <v>137</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79744</v>
      </c>
      <c r="S6" s="684"/>
      <c r="T6" s="684"/>
      <c r="U6" s="684"/>
      <c r="V6" s="684"/>
      <c r="W6" s="684"/>
      <c r="X6" s="684"/>
      <c r="Y6" s="685"/>
      <c r="Z6" s="686">
        <v>1</v>
      </c>
      <c r="AA6" s="686"/>
      <c r="AB6" s="686"/>
      <c r="AC6" s="686"/>
      <c r="AD6" s="687">
        <v>79744</v>
      </c>
      <c r="AE6" s="687"/>
      <c r="AF6" s="687"/>
      <c r="AG6" s="687"/>
      <c r="AH6" s="687"/>
      <c r="AI6" s="687"/>
      <c r="AJ6" s="687"/>
      <c r="AK6" s="687"/>
      <c r="AL6" s="688">
        <v>2.5</v>
      </c>
      <c r="AM6" s="689"/>
      <c r="AN6" s="689"/>
      <c r="AO6" s="690"/>
      <c r="AP6" s="680" t="s">
        <v>229</v>
      </c>
      <c r="AQ6" s="681"/>
      <c r="AR6" s="681"/>
      <c r="AS6" s="681"/>
      <c r="AT6" s="681"/>
      <c r="AU6" s="681"/>
      <c r="AV6" s="681"/>
      <c r="AW6" s="681"/>
      <c r="AX6" s="681"/>
      <c r="AY6" s="681"/>
      <c r="AZ6" s="681"/>
      <c r="BA6" s="681"/>
      <c r="BB6" s="681"/>
      <c r="BC6" s="681"/>
      <c r="BD6" s="681"/>
      <c r="BE6" s="681"/>
      <c r="BF6" s="682"/>
      <c r="BG6" s="683">
        <v>786299</v>
      </c>
      <c r="BH6" s="684"/>
      <c r="BI6" s="684"/>
      <c r="BJ6" s="684"/>
      <c r="BK6" s="684"/>
      <c r="BL6" s="684"/>
      <c r="BM6" s="684"/>
      <c r="BN6" s="685"/>
      <c r="BO6" s="686">
        <v>99.9</v>
      </c>
      <c r="BP6" s="686"/>
      <c r="BQ6" s="686"/>
      <c r="BR6" s="686"/>
      <c r="BS6" s="687" t="s">
        <v>137</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72150</v>
      </c>
      <c r="CS6" s="684"/>
      <c r="CT6" s="684"/>
      <c r="CU6" s="684"/>
      <c r="CV6" s="684"/>
      <c r="CW6" s="684"/>
      <c r="CX6" s="684"/>
      <c r="CY6" s="685"/>
      <c r="CZ6" s="677">
        <v>0.9</v>
      </c>
      <c r="DA6" s="678"/>
      <c r="DB6" s="678"/>
      <c r="DC6" s="697"/>
      <c r="DD6" s="692" t="s">
        <v>137</v>
      </c>
      <c r="DE6" s="684"/>
      <c r="DF6" s="684"/>
      <c r="DG6" s="684"/>
      <c r="DH6" s="684"/>
      <c r="DI6" s="684"/>
      <c r="DJ6" s="684"/>
      <c r="DK6" s="684"/>
      <c r="DL6" s="684"/>
      <c r="DM6" s="684"/>
      <c r="DN6" s="684"/>
      <c r="DO6" s="684"/>
      <c r="DP6" s="685"/>
      <c r="DQ6" s="692">
        <v>72150</v>
      </c>
      <c r="DR6" s="684"/>
      <c r="DS6" s="684"/>
      <c r="DT6" s="684"/>
      <c r="DU6" s="684"/>
      <c r="DV6" s="684"/>
      <c r="DW6" s="684"/>
      <c r="DX6" s="684"/>
      <c r="DY6" s="684"/>
      <c r="DZ6" s="684"/>
      <c r="EA6" s="684"/>
      <c r="EB6" s="684"/>
      <c r="EC6" s="693"/>
    </row>
    <row r="7" spans="2:143" ht="11.25" customHeight="1" x14ac:dyDescent="0.2">
      <c r="B7" s="680" t="s">
        <v>231</v>
      </c>
      <c r="C7" s="681"/>
      <c r="D7" s="681"/>
      <c r="E7" s="681"/>
      <c r="F7" s="681"/>
      <c r="G7" s="681"/>
      <c r="H7" s="681"/>
      <c r="I7" s="681"/>
      <c r="J7" s="681"/>
      <c r="K7" s="681"/>
      <c r="L7" s="681"/>
      <c r="M7" s="681"/>
      <c r="N7" s="681"/>
      <c r="O7" s="681"/>
      <c r="P7" s="681"/>
      <c r="Q7" s="682"/>
      <c r="R7" s="683">
        <v>341</v>
      </c>
      <c r="S7" s="684"/>
      <c r="T7" s="684"/>
      <c r="U7" s="684"/>
      <c r="V7" s="684"/>
      <c r="W7" s="684"/>
      <c r="X7" s="684"/>
      <c r="Y7" s="685"/>
      <c r="Z7" s="686">
        <v>0</v>
      </c>
      <c r="AA7" s="686"/>
      <c r="AB7" s="686"/>
      <c r="AC7" s="686"/>
      <c r="AD7" s="687">
        <v>341</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298686</v>
      </c>
      <c r="BH7" s="684"/>
      <c r="BI7" s="684"/>
      <c r="BJ7" s="684"/>
      <c r="BK7" s="684"/>
      <c r="BL7" s="684"/>
      <c r="BM7" s="684"/>
      <c r="BN7" s="685"/>
      <c r="BO7" s="686">
        <v>38</v>
      </c>
      <c r="BP7" s="686"/>
      <c r="BQ7" s="686"/>
      <c r="BR7" s="686"/>
      <c r="BS7" s="687" t="s">
        <v>127</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1169563</v>
      </c>
      <c r="CS7" s="684"/>
      <c r="CT7" s="684"/>
      <c r="CU7" s="684"/>
      <c r="CV7" s="684"/>
      <c r="CW7" s="684"/>
      <c r="CX7" s="684"/>
      <c r="CY7" s="685"/>
      <c r="CZ7" s="686">
        <v>15</v>
      </c>
      <c r="DA7" s="686"/>
      <c r="DB7" s="686"/>
      <c r="DC7" s="686"/>
      <c r="DD7" s="692">
        <v>9991</v>
      </c>
      <c r="DE7" s="684"/>
      <c r="DF7" s="684"/>
      <c r="DG7" s="684"/>
      <c r="DH7" s="684"/>
      <c r="DI7" s="684"/>
      <c r="DJ7" s="684"/>
      <c r="DK7" s="684"/>
      <c r="DL7" s="684"/>
      <c r="DM7" s="684"/>
      <c r="DN7" s="684"/>
      <c r="DO7" s="684"/>
      <c r="DP7" s="685"/>
      <c r="DQ7" s="692">
        <v>859555</v>
      </c>
      <c r="DR7" s="684"/>
      <c r="DS7" s="684"/>
      <c r="DT7" s="684"/>
      <c r="DU7" s="684"/>
      <c r="DV7" s="684"/>
      <c r="DW7" s="684"/>
      <c r="DX7" s="684"/>
      <c r="DY7" s="684"/>
      <c r="DZ7" s="684"/>
      <c r="EA7" s="684"/>
      <c r="EB7" s="684"/>
      <c r="EC7" s="693"/>
    </row>
    <row r="8" spans="2:143" ht="11.25" customHeight="1" x14ac:dyDescent="0.2">
      <c r="B8" s="680" t="s">
        <v>234</v>
      </c>
      <c r="C8" s="681"/>
      <c r="D8" s="681"/>
      <c r="E8" s="681"/>
      <c r="F8" s="681"/>
      <c r="G8" s="681"/>
      <c r="H8" s="681"/>
      <c r="I8" s="681"/>
      <c r="J8" s="681"/>
      <c r="K8" s="681"/>
      <c r="L8" s="681"/>
      <c r="M8" s="681"/>
      <c r="N8" s="681"/>
      <c r="O8" s="681"/>
      <c r="P8" s="681"/>
      <c r="Q8" s="682"/>
      <c r="R8" s="683">
        <v>1831</v>
      </c>
      <c r="S8" s="684"/>
      <c r="T8" s="684"/>
      <c r="U8" s="684"/>
      <c r="V8" s="684"/>
      <c r="W8" s="684"/>
      <c r="X8" s="684"/>
      <c r="Y8" s="685"/>
      <c r="Z8" s="686">
        <v>0</v>
      </c>
      <c r="AA8" s="686"/>
      <c r="AB8" s="686"/>
      <c r="AC8" s="686"/>
      <c r="AD8" s="687">
        <v>1831</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14190</v>
      </c>
      <c r="BH8" s="684"/>
      <c r="BI8" s="684"/>
      <c r="BJ8" s="684"/>
      <c r="BK8" s="684"/>
      <c r="BL8" s="684"/>
      <c r="BM8" s="684"/>
      <c r="BN8" s="685"/>
      <c r="BO8" s="686">
        <v>1.8</v>
      </c>
      <c r="BP8" s="686"/>
      <c r="BQ8" s="686"/>
      <c r="BR8" s="686"/>
      <c r="BS8" s="692" t="s">
        <v>137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1687614</v>
      </c>
      <c r="CS8" s="684"/>
      <c r="CT8" s="684"/>
      <c r="CU8" s="684"/>
      <c r="CV8" s="684"/>
      <c r="CW8" s="684"/>
      <c r="CX8" s="684"/>
      <c r="CY8" s="685"/>
      <c r="CZ8" s="686">
        <v>21.6</v>
      </c>
      <c r="DA8" s="686"/>
      <c r="DB8" s="686"/>
      <c r="DC8" s="686"/>
      <c r="DD8" s="692">
        <v>7457</v>
      </c>
      <c r="DE8" s="684"/>
      <c r="DF8" s="684"/>
      <c r="DG8" s="684"/>
      <c r="DH8" s="684"/>
      <c r="DI8" s="684"/>
      <c r="DJ8" s="684"/>
      <c r="DK8" s="684"/>
      <c r="DL8" s="684"/>
      <c r="DM8" s="684"/>
      <c r="DN8" s="684"/>
      <c r="DO8" s="684"/>
      <c r="DP8" s="685"/>
      <c r="DQ8" s="692">
        <v>989666</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987</v>
      </c>
      <c r="S9" s="684"/>
      <c r="T9" s="684"/>
      <c r="U9" s="684"/>
      <c r="V9" s="684"/>
      <c r="W9" s="684"/>
      <c r="X9" s="684"/>
      <c r="Y9" s="685"/>
      <c r="Z9" s="686">
        <v>0</v>
      </c>
      <c r="AA9" s="686"/>
      <c r="AB9" s="686"/>
      <c r="AC9" s="686"/>
      <c r="AD9" s="687">
        <v>987</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254541</v>
      </c>
      <c r="BH9" s="684"/>
      <c r="BI9" s="684"/>
      <c r="BJ9" s="684"/>
      <c r="BK9" s="684"/>
      <c r="BL9" s="684"/>
      <c r="BM9" s="684"/>
      <c r="BN9" s="685"/>
      <c r="BO9" s="686">
        <v>32.299999999999997</v>
      </c>
      <c r="BP9" s="686"/>
      <c r="BQ9" s="686"/>
      <c r="BR9" s="686"/>
      <c r="BS9" s="692" t="s">
        <v>137</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696233</v>
      </c>
      <c r="CS9" s="684"/>
      <c r="CT9" s="684"/>
      <c r="CU9" s="684"/>
      <c r="CV9" s="684"/>
      <c r="CW9" s="684"/>
      <c r="CX9" s="684"/>
      <c r="CY9" s="685"/>
      <c r="CZ9" s="686">
        <v>8.9</v>
      </c>
      <c r="DA9" s="686"/>
      <c r="DB9" s="686"/>
      <c r="DC9" s="686"/>
      <c r="DD9" s="692">
        <v>9459</v>
      </c>
      <c r="DE9" s="684"/>
      <c r="DF9" s="684"/>
      <c r="DG9" s="684"/>
      <c r="DH9" s="684"/>
      <c r="DI9" s="684"/>
      <c r="DJ9" s="684"/>
      <c r="DK9" s="684"/>
      <c r="DL9" s="684"/>
      <c r="DM9" s="684"/>
      <c r="DN9" s="684"/>
      <c r="DO9" s="684"/>
      <c r="DP9" s="685"/>
      <c r="DQ9" s="692">
        <v>662316</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137</v>
      </c>
      <c r="AE10" s="687"/>
      <c r="AF10" s="687"/>
      <c r="AG10" s="687"/>
      <c r="AH10" s="687"/>
      <c r="AI10" s="687"/>
      <c r="AJ10" s="687"/>
      <c r="AK10" s="687"/>
      <c r="AL10" s="688" t="s">
        <v>127</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15895</v>
      </c>
      <c r="BH10" s="684"/>
      <c r="BI10" s="684"/>
      <c r="BJ10" s="684"/>
      <c r="BK10" s="684"/>
      <c r="BL10" s="684"/>
      <c r="BM10" s="684"/>
      <c r="BN10" s="685"/>
      <c r="BO10" s="686">
        <v>2</v>
      </c>
      <c r="BP10" s="686"/>
      <c r="BQ10" s="686"/>
      <c r="BR10" s="686"/>
      <c r="BS10" s="692" t="s">
        <v>137</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5</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5</v>
      </c>
      <c r="DR10" s="684"/>
      <c r="DS10" s="684"/>
      <c r="DT10" s="684"/>
      <c r="DU10" s="684"/>
      <c r="DV10" s="684"/>
      <c r="DW10" s="684"/>
      <c r="DX10" s="684"/>
      <c r="DY10" s="684"/>
      <c r="DZ10" s="684"/>
      <c r="EA10" s="684"/>
      <c r="EB10" s="684"/>
      <c r="EC10" s="693"/>
    </row>
    <row r="11" spans="2:143" ht="11.25" customHeight="1" x14ac:dyDescent="0.2">
      <c r="B11" s="680" t="s">
        <v>243</v>
      </c>
      <c r="C11" s="681"/>
      <c r="D11" s="681"/>
      <c r="E11" s="681"/>
      <c r="F11" s="681"/>
      <c r="G11" s="681"/>
      <c r="H11" s="681"/>
      <c r="I11" s="681"/>
      <c r="J11" s="681"/>
      <c r="K11" s="681"/>
      <c r="L11" s="681"/>
      <c r="M11" s="681"/>
      <c r="N11" s="681"/>
      <c r="O11" s="681"/>
      <c r="P11" s="681"/>
      <c r="Q11" s="682"/>
      <c r="R11" s="683">
        <v>151939</v>
      </c>
      <c r="S11" s="684"/>
      <c r="T11" s="684"/>
      <c r="U11" s="684"/>
      <c r="V11" s="684"/>
      <c r="W11" s="684"/>
      <c r="X11" s="684"/>
      <c r="Y11" s="685"/>
      <c r="Z11" s="688">
        <v>1.9</v>
      </c>
      <c r="AA11" s="689"/>
      <c r="AB11" s="689"/>
      <c r="AC11" s="701"/>
      <c r="AD11" s="692">
        <v>151939</v>
      </c>
      <c r="AE11" s="684"/>
      <c r="AF11" s="684"/>
      <c r="AG11" s="684"/>
      <c r="AH11" s="684"/>
      <c r="AI11" s="684"/>
      <c r="AJ11" s="684"/>
      <c r="AK11" s="685"/>
      <c r="AL11" s="688">
        <v>4.8</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14060</v>
      </c>
      <c r="BH11" s="684"/>
      <c r="BI11" s="684"/>
      <c r="BJ11" s="684"/>
      <c r="BK11" s="684"/>
      <c r="BL11" s="684"/>
      <c r="BM11" s="684"/>
      <c r="BN11" s="685"/>
      <c r="BO11" s="686">
        <v>1.8</v>
      </c>
      <c r="BP11" s="686"/>
      <c r="BQ11" s="686"/>
      <c r="BR11" s="686"/>
      <c r="BS11" s="692" t="s">
        <v>127</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2133492</v>
      </c>
      <c r="CS11" s="684"/>
      <c r="CT11" s="684"/>
      <c r="CU11" s="684"/>
      <c r="CV11" s="684"/>
      <c r="CW11" s="684"/>
      <c r="CX11" s="684"/>
      <c r="CY11" s="685"/>
      <c r="CZ11" s="686">
        <v>27.3</v>
      </c>
      <c r="DA11" s="686"/>
      <c r="DB11" s="686"/>
      <c r="DC11" s="686"/>
      <c r="DD11" s="692">
        <v>1495954</v>
      </c>
      <c r="DE11" s="684"/>
      <c r="DF11" s="684"/>
      <c r="DG11" s="684"/>
      <c r="DH11" s="684"/>
      <c r="DI11" s="684"/>
      <c r="DJ11" s="684"/>
      <c r="DK11" s="684"/>
      <c r="DL11" s="684"/>
      <c r="DM11" s="684"/>
      <c r="DN11" s="684"/>
      <c r="DO11" s="684"/>
      <c r="DP11" s="685"/>
      <c r="DQ11" s="692">
        <v>264288</v>
      </c>
      <c r="DR11" s="684"/>
      <c r="DS11" s="684"/>
      <c r="DT11" s="684"/>
      <c r="DU11" s="684"/>
      <c r="DV11" s="684"/>
      <c r="DW11" s="684"/>
      <c r="DX11" s="684"/>
      <c r="DY11" s="684"/>
      <c r="DZ11" s="684"/>
      <c r="EA11" s="684"/>
      <c r="EB11" s="684"/>
      <c r="EC11" s="693"/>
    </row>
    <row r="12" spans="2:143" ht="11.25" customHeight="1" x14ac:dyDescent="0.2">
      <c r="B12" s="680" t="s">
        <v>246</v>
      </c>
      <c r="C12" s="681"/>
      <c r="D12" s="681"/>
      <c r="E12" s="681"/>
      <c r="F12" s="681"/>
      <c r="G12" s="681"/>
      <c r="H12" s="681"/>
      <c r="I12" s="681"/>
      <c r="J12" s="681"/>
      <c r="K12" s="681"/>
      <c r="L12" s="681"/>
      <c r="M12" s="681"/>
      <c r="N12" s="681"/>
      <c r="O12" s="681"/>
      <c r="P12" s="681"/>
      <c r="Q12" s="682"/>
      <c r="R12" s="683">
        <v>2679</v>
      </c>
      <c r="S12" s="684"/>
      <c r="T12" s="684"/>
      <c r="U12" s="684"/>
      <c r="V12" s="684"/>
      <c r="W12" s="684"/>
      <c r="X12" s="684"/>
      <c r="Y12" s="685"/>
      <c r="Z12" s="686">
        <v>0</v>
      </c>
      <c r="AA12" s="686"/>
      <c r="AB12" s="686"/>
      <c r="AC12" s="686"/>
      <c r="AD12" s="687">
        <v>2679</v>
      </c>
      <c r="AE12" s="687"/>
      <c r="AF12" s="687"/>
      <c r="AG12" s="687"/>
      <c r="AH12" s="687"/>
      <c r="AI12" s="687"/>
      <c r="AJ12" s="687"/>
      <c r="AK12" s="687"/>
      <c r="AL12" s="688">
        <v>0.1</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404494</v>
      </c>
      <c r="BH12" s="684"/>
      <c r="BI12" s="684"/>
      <c r="BJ12" s="684"/>
      <c r="BK12" s="684"/>
      <c r="BL12" s="684"/>
      <c r="BM12" s="684"/>
      <c r="BN12" s="685"/>
      <c r="BO12" s="686">
        <v>51.4</v>
      </c>
      <c r="BP12" s="686"/>
      <c r="BQ12" s="686"/>
      <c r="BR12" s="686"/>
      <c r="BS12" s="692" t="s">
        <v>127</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220528</v>
      </c>
      <c r="CS12" s="684"/>
      <c r="CT12" s="684"/>
      <c r="CU12" s="684"/>
      <c r="CV12" s="684"/>
      <c r="CW12" s="684"/>
      <c r="CX12" s="684"/>
      <c r="CY12" s="685"/>
      <c r="CZ12" s="686">
        <v>2.8</v>
      </c>
      <c r="DA12" s="686"/>
      <c r="DB12" s="686"/>
      <c r="DC12" s="686"/>
      <c r="DD12" s="692">
        <v>52160</v>
      </c>
      <c r="DE12" s="684"/>
      <c r="DF12" s="684"/>
      <c r="DG12" s="684"/>
      <c r="DH12" s="684"/>
      <c r="DI12" s="684"/>
      <c r="DJ12" s="684"/>
      <c r="DK12" s="684"/>
      <c r="DL12" s="684"/>
      <c r="DM12" s="684"/>
      <c r="DN12" s="684"/>
      <c r="DO12" s="684"/>
      <c r="DP12" s="685"/>
      <c r="DQ12" s="692">
        <v>99733</v>
      </c>
      <c r="DR12" s="684"/>
      <c r="DS12" s="684"/>
      <c r="DT12" s="684"/>
      <c r="DU12" s="684"/>
      <c r="DV12" s="684"/>
      <c r="DW12" s="684"/>
      <c r="DX12" s="684"/>
      <c r="DY12" s="684"/>
      <c r="DZ12" s="684"/>
      <c r="EA12" s="684"/>
      <c r="EB12" s="684"/>
      <c r="EC12" s="693"/>
    </row>
    <row r="13" spans="2:143" ht="11.25" customHeight="1" x14ac:dyDescent="0.2">
      <c r="B13" s="680" t="s">
        <v>249</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391623</v>
      </c>
      <c r="BH13" s="684"/>
      <c r="BI13" s="684"/>
      <c r="BJ13" s="684"/>
      <c r="BK13" s="684"/>
      <c r="BL13" s="684"/>
      <c r="BM13" s="684"/>
      <c r="BN13" s="685"/>
      <c r="BO13" s="686">
        <v>49.8</v>
      </c>
      <c r="BP13" s="686"/>
      <c r="BQ13" s="686"/>
      <c r="BR13" s="686"/>
      <c r="BS13" s="692" t="s">
        <v>127</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421032</v>
      </c>
      <c r="CS13" s="684"/>
      <c r="CT13" s="684"/>
      <c r="CU13" s="684"/>
      <c r="CV13" s="684"/>
      <c r="CW13" s="684"/>
      <c r="CX13" s="684"/>
      <c r="CY13" s="685"/>
      <c r="CZ13" s="686">
        <v>5.4</v>
      </c>
      <c r="DA13" s="686"/>
      <c r="DB13" s="686"/>
      <c r="DC13" s="686"/>
      <c r="DD13" s="692">
        <v>300784</v>
      </c>
      <c r="DE13" s="684"/>
      <c r="DF13" s="684"/>
      <c r="DG13" s="684"/>
      <c r="DH13" s="684"/>
      <c r="DI13" s="684"/>
      <c r="DJ13" s="684"/>
      <c r="DK13" s="684"/>
      <c r="DL13" s="684"/>
      <c r="DM13" s="684"/>
      <c r="DN13" s="684"/>
      <c r="DO13" s="684"/>
      <c r="DP13" s="685"/>
      <c r="DQ13" s="692">
        <v>150413</v>
      </c>
      <c r="DR13" s="684"/>
      <c r="DS13" s="684"/>
      <c r="DT13" s="684"/>
      <c r="DU13" s="684"/>
      <c r="DV13" s="684"/>
      <c r="DW13" s="684"/>
      <c r="DX13" s="684"/>
      <c r="DY13" s="684"/>
      <c r="DZ13" s="684"/>
      <c r="EA13" s="684"/>
      <c r="EB13" s="684"/>
      <c r="EC13" s="693"/>
    </row>
    <row r="14" spans="2:143" ht="11.25" customHeight="1" x14ac:dyDescent="0.2">
      <c r="B14" s="680" t="s">
        <v>252</v>
      </c>
      <c r="C14" s="681"/>
      <c r="D14" s="681"/>
      <c r="E14" s="681"/>
      <c r="F14" s="681"/>
      <c r="G14" s="681"/>
      <c r="H14" s="681"/>
      <c r="I14" s="681"/>
      <c r="J14" s="681"/>
      <c r="K14" s="681"/>
      <c r="L14" s="681"/>
      <c r="M14" s="681"/>
      <c r="N14" s="681"/>
      <c r="O14" s="681"/>
      <c r="P14" s="681"/>
      <c r="Q14" s="682"/>
      <c r="R14" s="683">
        <v>7604</v>
      </c>
      <c r="S14" s="684"/>
      <c r="T14" s="684"/>
      <c r="U14" s="684"/>
      <c r="V14" s="684"/>
      <c r="W14" s="684"/>
      <c r="X14" s="684"/>
      <c r="Y14" s="685"/>
      <c r="Z14" s="686">
        <v>0.1</v>
      </c>
      <c r="AA14" s="686"/>
      <c r="AB14" s="686"/>
      <c r="AC14" s="686"/>
      <c r="AD14" s="687">
        <v>7604</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42732</v>
      </c>
      <c r="BH14" s="684"/>
      <c r="BI14" s="684"/>
      <c r="BJ14" s="684"/>
      <c r="BK14" s="684"/>
      <c r="BL14" s="684"/>
      <c r="BM14" s="684"/>
      <c r="BN14" s="685"/>
      <c r="BO14" s="686">
        <v>5.4</v>
      </c>
      <c r="BP14" s="686"/>
      <c r="BQ14" s="686"/>
      <c r="BR14" s="686"/>
      <c r="BS14" s="692" t="s">
        <v>137</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223874</v>
      </c>
      <c r="CS14" s="684"/>
      <c r="CT14" s="684"/>
      <c r="CU14" s="684"/>
      <c r="CV14" s="684"/>
      <c r="CW14" s="684"/>
      <c r="CX14" s="684"/>
      <c r="CY14" s="685"/>
      <c r="CZ14" s="686">
        <v>2.9</v>
      </c>
      <c r="DA14" s="686"/>
      <c r="DB14" s="686"/>
      <c r="DC14" s="686"/>
      <c r="DD14" s="692">
        <v>37044</v>
      </c>
      <c r="DE14" s="684"/>
      <c r="DF14" s="684"/>
      <c r="DG14" s="684"/>
      <c r="DH14" s="684"/>
      <c r="DI14" s="684"/>
      <c r="DJ14" s="684"/>
      <c r="DK14" s="684"/>
      <c r="DL14" s="684"/>
      <c r="DM14" s="684"/>
      <c r="DN14" s="684"/>
      <c r="DO14" s="684"/>
      <c r="DP14" s="685"/>
      <c r="DQ14" s="692">
        <v>178083</v>
      </c>
      <c r="DR14" s="684"/>
      <c r="DS14" s="684"/>
      <c r="DT14" s="684"/>
      <c r="DU14" s="684"/>
      <c r="DV14" s="684"/>
      <c r="DW14" s="684"/>
      <c r="DX14" s="684"/>
      <c r="DY14" s="684"/>
      <c r="DZ14" s="684"/>
      <c r="EA14" s="684"/>
      <c r="EB14" s="684"/>
      <c r="EC14" s="693"/>
    </row>
    <row r="15" spans="2:143" ht="11.25" customHeight="1" x14ac:dyDescent="0.2">
      <c r="B15" s="680" t="s">
        <v>255</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127</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40387</v>
      </c>
      <c r="BH15" s="684"/>
      <c r="BI15" s="684"/>
      <c r="BJ15" s="684"/>
      <c r="BK15" s="684"/>
      <c r="BL15" s="684"/>
      <c r="BM15" s="684"/>
      <c r="BN15" s="685"/>
      <c r="BO15" s="686">
        <v>5.0999999999999996</v>
      </c>
      <c r="BP15" s="686"/>
      <c r="BQ15" s="686"/>
      <c r="BR15" s="686"/>
      <c r="BS15" s="692" t="s">
        <v>127</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604748</v>
      </c>
      <c r="CS15" s="684"/>
      <c r="CT15" s="684"/>
      <c r="CU15" s="684"/>
      <c r="CV15" s="684"/>
      <c r="CW15" s="684"/>
      <c r="CX15" s="684"/>
      <c r="CY15" s="685"/>
      <c r="CZ15" s="686">
        <v>7.8</v>
      </c>
      <c r="DA15" s="686"/>
      <c r="DB15" s="686"/>
      <c r="DC15" s="686"/>
      <c r="DD15" s="692">
        <v>133067</v>
      </c>
      <c r="DE15" s="684"/>
      <c r="DF15" s="684"/>
      <c r="DG15" s="684"/>
      <c r="DH15" s="684"/>
      <c r="DI15" s="684"/>
      <c r="DJ15" s="684"/>
      <c r="DK15" s="684"/>
      <c r="DL15" s="684"/>
      <c r="DM15" s="684"/>
      <c r="DN15" s="684"/>
      <c r="DO15" s="684"/>
      <c r="DP15" s="685"/>
      <c r="DQ15" s="692">
        <v>313103</v>
      </c>
      <c r="DR15" s="684"/>
      <c r="DS15" s="684"/>
      <c r="DT15" s="684"/>
      <c r="DU15" s="684"/>
      <c r="DV15" s="684"/>
      <c r="DW15" s="684"/>
      <c r="DX15" s="684"/>
      <c r="DY15" s="684"/>
      <c r="DZ15" s="684"/>
      <c r="EA15" s="684"/>
      <c r="EB15" s="684"/>
      <c r="EC15" s="693"/>
    </row>
    <row r="16" spans="2:143" ht="11.25" customHeight="1" x14ac:dyDescent="0.2">
      <c r="B16" s="680" t="s">
        <v>258</v>
      </c>
      <c r="C16" s="681"/>
      <c r="D16" s="681"/>
      <c r="E16" s="681"/>
      <c r="F16" s="681"/>
      <c r="G16" s="681"/>
      <c r="H16" s="681"/>
      <c r="I16" s="681"/>
      <c r="J16" s="681"/>
      <c r="K16" s="681"/>
      <c r="L16" s="681"/>
      <c r="M16" s="681"/>
      <c r="N16" s="681"/>
      <c r="O16" s="681"/>
      <c r="P16" s="681"/>
      <c r="Q16" s="682"/>
      <c r="R16" s="683">
        <v>2036</v>
      </c>
      <c r="S16" s="684"/>
      <c r="T16" s="684"/>
      <c r="U16" s="684"/>
      <c r="V16" s="684"/>
      <c r="W16" s="684"/>
      <c r="X16" s="684"/>
      <c r="Y16" s="685"/>
      <c r="Z16" s="686">
        <v>0</v>
      </c>
      <c r="AA16" s="686"/>
      <c r="AB16" s="686"/>
      <c r="AC16" s="686"/>
      <c r="AD16" s="687">
        <v>2036</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5736</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319</v>
      </c>
      <c r="DR16" s="684"/>
      <c r="DS16" s="684"/>
      <c r="DT16" s="684"/>
      <c r="DU16" s="684"/>
      <c r="DV16" s="684"/>
      <c r="DW16" s="684"/>
      <c r="DX16" s="684"/>
      <c r="DY16" s="684"/>
      <c r="DZ16" s="684"/>
      <c r="EA16" s="684"/>
      <c r="EB16" s="684"/>
      <c r="EC16" s="693"/>
    </row>
    <row r="17" spans="2:133" ht="11.25" customHeight="1" x14ac:dyDescent="0.2">
      <c r="B17" s="680" t="s">
        <v>261</v>
      </c>
      <c r="C17" s="681"/>
      <c r="D17" s="681"/>
      <c r="E17" s="681"/>
      <c r="F17" s="681"/>
      <c r="G17" s="681"/>
      <c r="H17" s="681"/>
      <c r="I17" s="681"/>
      <c r="J17" s="681"/>
      <c r="K17" s="681"/>
      <c r="L17" s="681"/>
      <c r="M17" s="681"/>
      <c r="N17" s="681"/>
      <c r="O17" s="681"/>
      <c r="P17" s="681"/>
      <c r="Q17" s="682"/>
      <c r="R17" s="683">
        <v>14644</v>
      </c>
      <c r="S17" s="684"/>
      <c r="T17" s="684"/>
      <c r="U17" s="684"/>
      <c r="V17" s="684"/>
      <c r="W17" s="684"/>
      <c r="X17" s="684"/>
      <c r="Y17" s="685"/>
      <c r="Z17" s="686">
        <v>0.2</v>
      </c>
      <c r="AA17" s="686"/>
      <c r="AB17" s="686"/>
      <c r="AC17" s="686"/>
      <c r="AD17" s="687">
        <v>14644</v>
      </c>
      <c r="AE17" s="687"/>
      <c r="AF17" s="687"/>
      <c r="AG17" s="687"/>
      <c r="AH17" s="687"/>
      <c r="AI17" s="687"/>
      <c r="AJ17" s="687"/>
      <c r="AK17" s="687"/>
      <c r="AL17" s="688">
        <v>0.5</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568081</v>
      </c>
      <c r="CS17" s="684"/>
      <c r="CT17" s="684"/>
      <c r="CU17" s="684"/>
      <c r="CV17" s="684"/>
      <c r="CW17" s="684"/>
      <c r="CX17" s="684"/>
      <c r="CY17" s="685"/>
      <c r="CZ17" s="686">
        <v>7.3</v>
      </c>
      <c r="DA17" s="686"/>
      <c r="DB17" s="686"/>
      <c r="DC17" s="686"/>
      <c r="DD17" s="692" t="s">
        <v>127</v>
      </c>
      <c r="DE17" s="684"/>
      <c r="DF17" s="684"/>
      <c r="DG17" s="684"/>
      <c r="DH17" s="684"/>
      <c r="DI17" s="684"/>
      <c r="DJ17" s="684"/>
      <c r="DK17" s="684"/>
      <c r="DL17" s="684"/>
      <c r="DM17" s="684"/>
      <c r="DN17" s="684"/>
      <c r="DO17" s="684"/>
      <c r="DP17" s="685"/>
      <c r="DQ17" s="692">
        <v>545193</v>
      </c>
      <c r="DR17" s="684"/>
      <c r="DS17" s="684"/>
      <c r="DT17" s="684"/>
      <c r="DU17" s="684"/>
      <c r="DV17" s="684"/>
      <c r="DW17" s="684"/>
      <c r="DX17" s="684"/>
      <c r="DY17" s="684"/>
      <c r="DZ17" s="684"/>
      <c r="EA17" s="684"/>
      <c r="EB17" s="684"/>
      <c r="EC17" s="693"/>
    </row>
    <row r="18" spans="2:133" ht="11.25" customHeight="1" x14ac:dyDescent="0.2">
      <c r="B18" s="680" t="s">
        <v>264</v>
      </c>
      <c r="C18" s="681"/>
      <c r="D18" s="681"/>
      <c r="E18" s="681"/>
      <c r="F18" s="681"/>
      <c r="G18" s="681"/>
      <c r="H18" s="681"/>
      <c r="I18" s="681"/>
      <c r="J18" s="681"/>
      <c r="K18" s="681"/>
      <c r="L18" s="681"/>
      <c r="M18" s="681"/>
      <c r="N18" s="681"/>
      <c r="O18" s="681"/>
      <c r="P18" s="681"/>
      <c r="Q18" s="682"/>
      <c r="R18" s="683">
        <v>3766</v>
      </c>
      <c r="S18" s="684"/>
      <c r="T18" s="684"/>
      <c r="U18" s="684"/>
      <c r="V18" s="684"/>
      <c r="W18" s="684"/>
      <c r="X18" s="684"/>
      <c r="Y18" s="685"/>
      <c r="Z18" s="686">
        <v>0</v>
      </c>
      <c r="AA18" s="686"/>
      <c r="AB18" s="686"/>
      <c r="AC18" s="686"/>
      <c r="AD18" s="687">
        <v>3766</v>
      </c>
      <c r="AE18" s="687"/>
      <c r="AF18" s="687"/>
      <c r="AG18" s="687"/>
      <c r="AH18" s="687"/>
      <c r="AI18" s="687"/>
      <c r="AJ18" s="687"/>
      <c r="AK18" s="687"/>
      <c r="AL18" s="688">
        <v>0.1</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137</v>
      </c>
      <c r="BP18" s="686"/>
      <c r="BQ18" s="686"/>
      <c r="BR18" s="686"/>
      <c r="BS18" s="692" t="s">
        <v>127</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2">
      <c r="B19" s="680" t="s">
        <v>267</v>
      </c>
      <c r="C19" s="681"/>
      <c r="D19" s="681"/>
      <c r="E19" s="681"/>
      <c r="F19" s="681"/>
      <c r="G19" s="681"/>
      <c r="H19" s="681"/>
      <c r="I19" s="681"/>
      <c r="J19" s="681"/>
      <c r="K19" s="681"/>
      <c r="L19" s="681"/>
      <c r="M19" s="681"/>
      <c r="N19" s="681"/>
      <c r="O19" s="681"/>
      <c r="P19" s="681"/>
      <c r="Q19" s="682"/>
      <c r="R19" s="683">
        <v>928</v>
      </c>
      <c r="S19" s="684"/>
      <c r="T19" s="684"/>
      <c r="U19" s="684"/>
      <c r="V19" s="684"/>
      <c r="W19" s="684"/>
      <c r="X19" s="684"/>
      <c r="Y19" s="685"/>
      <c r="Z19" s="686">
        <v>0</v>
      </c>
      <c r="AA19" s="686"/>
      <c r="AB19" s="686"/>
      <c r="AC19" s="686"/>
      <c r="AD19" s="687">
        <v>928</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660</v>
      </c>
      <c r="BH19" s="684"/>
      <c r="BI19" s="684"/>
      <c r="BJ19" s="684"/>
      <c r="BK19" s="684"/>
      <c r="BL19" s="684"/>
      <c r="BM19" s="684"/>
      <c r="BN19" s="685"/>
      <c r="BO19" s="686">
        <v>0.1</v>
      </c>
      <c r="BP19" s="686"/>
      <c r="BQ19" s="686"/>
      <c r="BR19" s="686"/>
      <c r="BS19" s="692" t="s">
        <v>137</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2">
      <c r="B20" s="680" t="s">
        <v>270</v>
      </c>
      <c r="C20" s="681"/>
      <c r="D20" s="681"/>
      <c r="E20" s="681"/>
      <c r="F20" s="681"/>
      <c r="G20" s="681"/>
      <c r="H20" s="681"/>
      <c r="I20" s="681"/>
      <c r="J20" s="681"/>
      <c r="K20" s="681"/>
      <c r="L20" s="681"/>
      <c r="M20" s="681"/>
      <c r="N20" s="681"/>
      <c r="O20" s="681"/>
      <c r="P20" s="681"/>
      <c r="Q20" s="682"/>
      <c r="R20" s="683">
        <v>186</v>
      </c>
      <c r="S20" s="684"/>
      <c r="T20" s="684"/>
      <c r="U20" s="684"/>
      <c r="V20" s="684"/>
      <c r="W20" s="684"/>
      <c r="X20" s="684"/>
      <c r="Y20" s="685"/>
      <c r="Z20" s="686">
        <v>0</v>
      </c>
      <c r="AA20" s="686"/>
      <c r="AB20" s="686"/>
      <c r="AC20" s="686"/>
      <c r="AD20" s="687">
        <v>186</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660</v>
      </c>
      <c r="BH20" s="684"/>
      <c r="BI20" s="684"/>
      <c r="BJ20" s="684"/>
      <c r="BK20" s="684"/>
      <c r="BL20" s="684"/>
      <c r="BM20" s="684"/>
      <c r="BN20" s="685"/>
      <c r="BO20" s="686">
        <v>0.1</v>
      </c>
      <c r="BP20" s="686"/>
      <c r="BQ20" s="686"/>
      <c r="BR20" s="686"/>
      <c r="BS20" s="692" t="s">
        <v>127</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7803056</v>
      </c>
      <c r="CS20" s="684"/>
      <c r="CT20" s="684"/>
      <c r="CU20" s="684"/>
      <c r="CV20" s="684"/>
      <c r="CW20" s="684"/>
      <c r="CX20" s="684"/>
      <c r="CY20" s="685"/>
      <c r="CZ20" s="686">
        <v>100</v>
      </c>
      <c r="DA20" s="686"/>
      <c r="DB20" s="686"/>
      <c r="DC20" s="686"/>
      <c r="DD20" s="692">
        <v>2045916</v>
      </c>
      <c r="DE20" s="684"/>
      <c r="DF20" s="684"/>
      <c r="DG20" s="684"/>
      <c r="DH20" s="684"/>
      <c r="DI20" s="684"/>
      <c r="DJ20" s="684"/>
      <c r="DK20" s="684"/>
      <c r="DL20" s="684"/>
      <c r="DM20" s="684"/>
      <c r="DN20" s="684"/>
      <c r="DO20" s="684"/>
      <c r="DP20" s="685"/>
      <c r="DQ20" s="692">
        <v>4134824</v>
      </c>
      <c r="DR20" s="684"/>
      <c r="DS20" s="684"/>
      <c r="DT20" s="684"/>
      <c r="DU20" s="684"/>
      <c r="DV20" s="684"/>
      <c r="DW20" s="684"/>
      <c r="DX20" s="684"/>
      <c r="DY20" s="684"/>
      <c r="DZ20" s="684"/>
      <c r="EA20" s="684"/>
      <c r="EB20" s="684"/>
      <c r="EC20" s="693"/>
    </row>
    <row r="21" spans="2:133" ht="11.25" customHeight="1" x14ac:dyDescent="0.2">
      <c r="B21" s="680" t="s">
        <v>273</v>
      </c>
      <c r="C21" s="681"/>
      <c r="D21" s="681"/>
      <c r="E21" s="681"/>
      <c r="F21" s="681"/>
      <c r="G21" s="681"/>
      <c r="H21" s="681"/>
      <c r="I21" s="681"/>
      <c r="J21" s="681"/>
      <c r="K21" s="681"/>
      <c r="L21" s="681"/>
      <c r="M21" s="681"/>
      <c r="N21" s="681"/>
      <c r="O21" s="681"/>
      <c r="P21" s="681"/>
      <c r="Q21" s="682"/>
      <c r="R21" s="683">
        <v>9764</v>
      </c>
      <c r="S21" s="684"/>
      <c r="T21" s="684"/>
      <c r="U21" s="684"/>
      <c r="V21" s="684"/>
      <c r="W21" s="684"/>
      <c r="X21" s="684"/>
      <c r="Y21" s="685"/>
      <c r="Z21" s="686">
        <v>0.1</v>
      </c>
      <c r="AA21" s="686"/>
      <c r="AB21" s="686"/>
      <c r="AC21" s="686"/>
      <c r="AD21" s="687">
        <v>9764</v>
      </c>
      <c r="AE21" s="687"/>
      <c r="AF21" s="687"/>
      <c r="AG21" s="687"/>
      <c r="AH21" s="687"/>
      <c r="AI21" s="687"/>
      <c r="AJ21" s="687"/>
      <c r="AK21" s="687"/>
      <c r="AL21" s="688">
        <v>0.3</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660</v>
      </c>
      <c r="BH21" s="684"/>
      <c r="BI21" s="684"/>
      <c r="BJ21" s="684"/>
      <c r="BK21" s="684"/>
      <c r="BL21" s="684"/>
      <c r="BM21" s="684"/>
      <c r="BN21" s="685"/>
      <c r="BO21" s="686">
        <v>0.1</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275</v>
      </c>
      <c r="C22" s="681"/>
      <c r="D22" s="681"/>
      <c r="E22" s="681"/>
      <c r="F22" s="681"/>
      <c r="G22" s="681"/>
      <c r="H22" s="681"/>
      <c r="I22" s="681"/>
      <c r="J22" s="681"/>
      <c r="K22" s="681"/>
      <c r="L22" s="681"/>
      <c r="M22" s="681"/>
      <c r="N22" s="681"/>
      <c r="O22" s="681"/>
      <c r="P22" s="681"/>
      <c r="Q22" s="682"/>
      <c r="R22" s="683">
        <v>2399827</v>
      </c>
      <c r="S22" s="684"/>
      <c r="T22" s="684"/>
      <c r="U22" s="684"/>
      <c r="V22" s="684"/>
      <c r="W22" s="684"/>
      <c r="X22" s="684"/>
      <c r="Y22" s="685"/>
      <c r="Z22" s="686">
        <v>30.4</v>
      </c>
      <c r="AA22" s="686"/>
      <c r="AB22" s="686"/>
      <c r="AC22" s="686"/>
      <c r="AD22" s="687">
        <v>2128109</v>
      </c>
      <c r="AE22" s="687"/>
      <c r="AF22" s="687"/>
      <c r="AG22" s="687"/>
      <c r="AH22" s="687"/>
      <c r="AI22" s="687"/>
      <c r="AJ22" s="687"/>
      <c r="AK22" s="687"/>
      <c r="AL22" s="688">
        <v>66.8</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127</v>
      </c>
      <c r="BP22" s="686"/>
      <c r="BQ22" s="686"/>
      <c r="BR22" s="686"/>
      <c r="BS22" s="692" t="s">
        <v>137</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278</v>
      </c>
      <c r="C23" s="681"/>
      <c r="D23" s="681"/>
      <c r="E23" s="681"/>
      <c r="F23" s="681"/>
      <c r="G23" s="681"/>
      <c r="H23" s="681"/>
      <c r="I23" s="681"/>
      <c r="J23" s="681"/>
      <c r="K23" s="681"/>
      <c r="L23" s="681"/>
      <c r="M23" s="681"/>
      <c r="N23" s="681"/>
      <c r="O23" s="681"/>
      <c r="P23" s="681"/>
      <c r="Q23" s="682"/>
      <c r="R23" s="683">
        <v>2128109</v>
      </c>
      <c r="S23" s="684"/>
      <c r="T23" s="684"/>
      <c r="U23" s="684"/>
      <c r="V23" s="684"/>
      <c r="W23" s="684"/>
      <c r="X23" s="684"/>
      <c r="Y23" s="685"/>
      <c r="Z23" s="686">
        <v>26.9</v>
      </c>
      <c r="AA23" s="686"/>
      <c r="AB23" s="686"/>
      <c r="AC23" s="686"/>
      <c r="AD23" s="687">
        <v>2128109</v>
      </c>
      <c r="AE23" s="687"/>
      <c r="AF23" s="687"/>
      <c r="AG23" s="687"/>
      <c r="AH23" s="687"/>
      <c r="AI23" s="687"/>
      <c r="AJ23" s="687"/>
      <c r="AK23" s="687"/>
      <c r="AL23" s="688">
        <v>66.8</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137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2">
      <c r="B24" s="680" t="s">
        <v>285</v>
      </c>
      <c r="C24" s="681"/>
      <c r="D24" s="681"/>
      <c r="E24" s="681"/>
      <c r="F24" s="681"/>
      <c r="G24" s="681"/>
      <c r="H24" s="681"/>
      <c r="I24" s="681"/>
      <c r="J24" s="681"/>
      <c r="K24" s="681"/>
      <c r="L24" s="681"/>
      <c r="M24" s="681"/>
      <c r="N24" s="681"/>
      <c r="O24" s="681"/>
      <c r="P24" s="681"/>
      <c r="Q24" s="682"/>
      <c r="R24" s="683">
        <v>271718</v>
      </c>
      <c r="S24" s="684"/>
      <c r="T24" s="684"/>
      <c r="U24" s="684"/>
      <c r="V24" s="684"/>
      <c r="W24" s="684"/>
      <c r="X24" s="684"/>
      <c r="Y24" s="685"/>
      <c r="Z24" s="686">
        <v>3.4</v>
      </c>
      <c r="AA24" s="686"/>
      <c r="AB24" s="686"/>
      <c r="AC24" s="686"/>
      <c r="AD24" s="687" t="s">
        <v>127</v>
      </c>
      <c r="AE24" s="687"/>
      <c r="AF24" s="687"/>
      <c r="AG24" s="687"/>
      <c r="AH24" s="687"/>
      <c r="AI24" s="687"/>
      <c r="AJ24" s="687"/>
      <c r="AK24" s="687"/>
      <c r="AL24" s="688" t="s">
        <v>137</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137</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2431826</v>
      </c>
      <c r="CS24" s="673"/>
      <c r="CT24" s="673"/>
      <c r="CU24" s="673"/>
      <c r="CV24" s="673"/>
      <c r="CW24" s="673"/>
      <c r="CX24" s="673"/>
      <c r="CY24" s="674"/>
      <c r="CZ24" s="677">
        <v>31.2</v>
      </c>
      <c r="DA24" s="678"/>
      <c r="DB24" s="678"/>
      <c r="DC24" s="697"/>
      <c r="DD24" s="722">
        <v>1775955</v>
      </c>
      <c r="DE24" s="673"/>
      <c r="DF24" s="673"/>
      <c r="DG24" s="673"/>
      <c r="DH24" s="673"/>
      <c r="DI24" s="673"/>
      <c r="DJ24" s="673"/>
      <c r="DK24" s="674"/>
      <c r="DL24" s="722">
        <v>1729942</v>
      </c>
      <c r="DM24" s="673"/>
      <c r="DN24" s="673"/>
      <c r="DO24" s="673"/>
      <c r="DP24" s="673"/>
      <c r="DQ24" s="673"/>
      <c r="DR24" s="673"/>
      <c r="DS24" s="673"/>
      <c r="DT24" s="673"/>
      <c r="DU24" s="673"/>
      <c r="DV24" s="674"/>
      <c r="DW24" s="677">
        <v>52.6</v>
      </c>
      <c r="DX24" s="678"/>
      <c r="DY24" s="678"/>
      <c r="DZ24" s="678"/>
      <c r="EA24" s="678"/>
      <c r="EB24" s="678"/>
      <c r="EC24" s="679"/>
    </row>
    <row r="25" spans="2:133" ht="11.25" customHeight="1" x14ac:dyDescent="0.2">
      <c r="B25" s="680" t="s">
        <v>288</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137</v>
      </c>
      <c r="AE25" s="687"/>
      <c r="AF25" s="687"/>
      <c r="AG25" s="687"/>
      <c r="AH25" s="687"/>
      <c r="AI25" s="687"/>
      <c r="AJ25" s="687"/>
      <c r="AK25" s="687"/>
      <c r="AL25" s="688" t="s">
        <v>137</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978604</v>
      </c>
      <c r="CS25" s="719"/>
      <c r="CT25" s="719"/>
      <c r="CU25" s="719"/>
      <c r="CV25" s="719"/>
      <c r="CW25" s="719"/>
      <c r="CX25" s="719"/>
      <c r="CY25" s="720"/>
      <c r="CZ25" s="688">
        <v>12.5</v>
      </c>
      <c r="DA25" s="717"/>
      <c r="DB25" s="717"/>
      <c r="DC25" s="721"/>
      <c r="DD25" s="692">
        <v>937677</v>
      </c>
      <c r="DE25" s="719"/>
      <c r="DF25" s="719"/>
      <c r="DG25" s="719"/>
      <c r="DH25" s="719"/>
      <c r="DI25" s="719"/>
      <c r="DJ25" s="719"/>
      <c r="DK25" s="720"/>
      <c r="DL25" s="692">
        <v>892342</v>
      </c>
      <c r="DM25" s="719"/>
      <c r="DN25" s="719"/>
      <c r="DO25" s="719"/>
      <c r="DP25" s="719"/>
      <c r="DQ25" s="719"/>
      <c r="DR25" s="719"/>
      <c r="DS25" s="719"/>
      <c r="DT25" s="719"/>
      <c r="DU25" s="719"/>
      <c r="DV25" s="720"/>
      <c r="DW25" s="688">
        <v>27.1</v>
      </c>
      <c r="DX25" s="717"/>
      <c r="DY25" s="717"/>
      <c r="DZ25" s="717"/>
      <c r="EA25" s="717"/>
      <c r="EB25" s="717"/>
      <c r="EC25" s="718"/>
    </row>
    <row r="26" spans="2:133" ht="11.25" customHeight="1" x14ac:dyDescent="0.2">
      <c r="B26" s="680" t="s">
        <v>291</v>
      </c>
      <c r="C26" s="681"/>
      <c r="D26" s="681"/>
      <c r="E26" s="681"/>
      <c r="F26" s="681"/>
      <c r="G26" s="681"/>
      <c r="H26" s="681"/>
      <c r="I26" s="681"/>
      <c r="J26" s="681"/>
      <c r="K26" s="681"/>
      <c r="L26" s="681"/>
      <c r="M26" s="681"/>
      <c r="N26" s="681"/>
      <c r="O26" s="681"/>
      <c r="P26" s="681"/>
      <c r="Q26" s="682"/>
      <c r="R26" s="683">
        <v>3448591</v>
      </c>
      <c r="S26" s="684"/>
      <c r="T26" s="684"/>
      <c r="U26" s="684"/>
      <c r="V26" s="684"/>
      <c r="W26" s="684"/>
      <c r="X26" s="684"/>
      <c r="Y26" s="685"/>
      <c r="Z26" s="686">
        <v>43.7</v>
      </c>
      <c r="AA26" s="686"/>
      <c r="AB26" s="686"/>
      <c r="AC26" s="686"/>
      <c r="AD26" s="687">
        <v>3176873</v>
      </c>
      <c r="AE26" s="687"/>
      <c r="AF26" s="687"/>
      <c r="AG26" s="687"/>
      <c r="AH26" s="687"/>
      <c r="AI26" s="687"/>
      <c r="AJ26" s="687"/>
      <c r="AK26" s="687"/>
      <c r="AL26" s="688">
        <v>99.7</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582286</v>
      </c>
      <c r="CS26" s="684"/>
      <c r="CT26" s="684"/>
      <c r="CU26" s="684"/>
      <c r="CV26" s="684"/>
      <c r="CW26" s="684"/>
      <c r="CX26" s="684"/>
      <c r="CY26" s="685"/>
      <c r="CZ26" s="688">
        <v>7.5</v>
      </c>
      <c r="DA26" s="717"/>
      <c r="DB26" s="717"/>
      <c r="DC26" s="721"/>
      <c r="DD26" s="692">
        <v>559806</v>
      </c>
      <c r="DE26" s="684"/>
      <c r="DF26" s="684"/>
      <c r="DG26" s="684"/>
      <c r="DH26" s="684"/>
      <c r="DI26" s="684"/>
      <c r="DJ26" s="684"/>
      <c r="DK26" s="685"/>
      <c r="DL26" s="692" t="s">
        <v>127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2">
      <c r="B27" s="680" t="s">
        <v>294</v>
      </c>
      <c r="C27" s="681"/>
      <c r="D27" s="681"/>
      <c r="E27" s="681"/>
      <c r="F27" s="681"/>
      <c r="G27" s="681"/>
      <c r="H27" s="681"/>
      <c r="I27" s="681"/>
      <c r="J27" s="681"/>
      <c r="K27" s="681"/>
      <c r="L27" s="681"/>
      <c r="M27" s="681"/>
      <c r="N27" s="681"/>
      <c r="O27" s="681"/>
      <c r="P27" s="681"/>
      <c r="Q27" s="682"/>
      <c r="R27" s="683">
        <v>1683</v>
      </c>
      <c r="S27" s="684"/>
      <c r="T27" s="684"/>
      <c r="U27" s="684"/>
      <c r="V27" s="684"/>
      <c r="W27" s="684"/>
      <c r="X27" s="684"/>
      <c r="Y27" s="685"/>
      <c r="Z27" s="686">
        <v>0</v>
      </c>
      <c r="AA27" s="686"/>
      <c r="AB27" s="686"/>
      <c r="AC27" s="686"/>
      <c r="AD27" s="687">
        <v>1683</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786959</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885141</v>
      </c>
      <c r="CS27" s="719"/>
      <c r="CT27" s="719"/>
      <c r="CU27" s="719"/>
      <c r="CV27" s="719"/>
      <c r="CW27" s="719"/>
      <c r="CX27" s="719"/>
      <c r="CY27" s="720"/>
      <c r="CZ27" s="688">
        <v>11.3</v>
      </c>
      <c r="DA27" s="717"/>
      <c r="DB27" s="717"/>
      <c r="DC27" s="721"/>
      <c r="DD27" s="692">
        <v>293085</v>
      </c>
      <c r="DE27" s="719"/>
      <c r="DF27" s="719"/>
      <c r="DG27" s="719"/>
      <c r="DH27" s="719"/>
      <c r="DI27" s="719"/>
      <c r="DJ27" s="719"/>
      <c r="DK27" s="720"/>
      <c r="DL27" s="692">
        <v>292407</v>
      </c>
      <c r="DM27" s="719"/>
      <c r="DN27" s="719"/>
      <c r="DO27" s="719"/>
      <c r="DP27" s="719"/>
      <c r="DQ27" s="719"/>
      <c r="DR27" s="719"/>
      <c r="DS27" s="719"/>
      <c r="DT27" s="719"/>
      <c r="DU27" s="719"/>
      <c r="DV27" s="720"/>
      <c r="DW27" s="688">
        <v>8.9</v>
      </c>
      <c r="DX27" s="717"/>
      <c r="DY27" s="717"/>
      <c r="DZ27" s="717"/>
      <c r="EA27" s="717"/>
      <c r="EB27" s="717"/>
      <c r="EC27" s="718"/>
    </row>
    <row r="28" spans="2:133" ht="11.25" customHeight="1" x14ac:dyDescent="0.2">
      <c r="B28" s="680" t="s">
        <v>297</v>
      </c>
      <c r="C28" s="681"/>
      <c r="D28" s="681"/>
      <c r="E28" s="681"/>
      <c r="F28" s="681"/>
      <c r="G28" s="681"/>
      <c r="H28" s="681"/>
      <c r="I28" s="681"/>
      <c r="J28" s="681"/>
      <c r="K28" s="681"/>
      <c r="L28" s="681"/>
      <c r="M28" s="681"/>
      <c r="N28" s="681"/>
      <c r="O28" s="681"/>
      <c r="P28" s="681"/>
      <c r="Q28" s="682"/>
      <c r="R28" s="683">
        <v>72899</v>
      </c>
      <c r="S28" s="684"/>
      <c r="T28" s="684"/>
      <c r="U28" s="684"/>
      <c r="V28" s="684"/>
      <c r="W28" s="684"/>
      <c r="X28" s="684"/>
      <c r="Y28" s="685"/>
      <c r="Z28" s="686">
        <v>0.9</v>
      </c>
      <c r="AA28" s="686"/>
      <c r="AB28" s="686"/>
      <c r="AC28" s="686"/>
      <c r="AD28" s="687" t="s">
        <v>137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568081</v>
      </c>
      <c r="CS28" s="684"/>
      <c r="CT28" s="684"/>
      <c r="CU28" s="684"/>
      <c r="CV28" s="684"/>
      <c r="CW28" s="684"/>
      <c r="CX28" s="684"/>
      <c r="CY28" s="685"/>
      <c r="CZ28" s="688">
        <v>7.3</v>
      </c>
      <c r="DA28" s="717"/>
      <c r="DB28" s="717"/>
      <c r="DC28" s="721"/>
      <c r="DD28" s="692">
        <v>545193</v>
      </c>
      <c r="DE28" s="684"/>
      <c r="DF28" s="684"/>
      <c r="DG28" s="684"/>
      <c r="DH28" s="684"/>
      <c r="DI28" s="684"/>
      <c r="DJ28" s="684"/>
      <c r="DK28" s="685"/>
      <c r="DL28" s="692">
        <v>545193</v>
      </c>
      <c r="DM28" s="684"/>
      <c r="DN28" s="684"/>
      <c r="DO28" s="684"/>
      <c r="DP28" s="684"/>
      <c r="DQ28" s="684"/>
      <c r="DR28" s="684"/>
      <c r="DS28" s="684"/>
      <c r="DT28" s="684"/>
      <c r="DU28" s="684"/>
      <c r="DV28" s="685"/>
      <c r="DW28" s="688">
        <v>16.600000000000001</v>
      </c>
      <c r="DX28" s="717"/>
      <c r="DY28" s="717"/>
      <c r="DZ28" s="717"/>
      <c r="EA28" s="717"/>
      <c r="EB28" s="717"/>
      <c r="EC28" s="718"/>
    </row>
    <row r="29" spans="2:133" ht="11.25" customHeight="1" x14ac:dyDescent="0.2">
      <c r="B29" s="680" t="s">
        <v>299</v>
      </c>
      <c r="C29" s="681"/>
      <c r="D29" s="681"/>
      <c r="E29" s="681"/>
      <c r="F29" s="681"/>
      <c r="G29" s="681"/>
      <c r="H29" s="681"/>
      <c r="I29" s="681"/>
      <c r="J29" s="681"/>
      <c r="K29" s="681"/>
      <c r="L29" s="681"/>
      <c r="M29" s="681"/>
      <c r="N29" s="681"/>
      <c r="O29" s="681"/>
      <c r="P29" s="681"/>
      <c r="Q29" s="682"/>
      <c r="R29" s="683">
        <v>47869</v>
      </c>
      <c r="S29" s="684"/>
      <c r="T29" s="684"/>
      <c r="U29" s="684"/>
      <c r="V29" s="684"/>
      <c r="W29" s="684"/>
      <c r="X29" s="684"/>
      <c r="Y29" s="685"/>
      <c r="Z29" s="686">
        <v>0.6</v>
      </c>
      <c r="AA29" s="686"/>
      <c r="AB29" s="686"/>
      <c r="AC29" s="686"/>
      <c r="AD29" s="687">
        <v>1785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568081</v>
      </c>
      <c r="CS29" s="719"/>
      <c r="CT29" s="719"/>
      <c r="CU29" s="719"/>
      <c r="CV29" s="719"/>
      <c r="CW29" s="719"/>
      <c r="CX29" s="719"/>
      <c r="CY29" s="720"/>
      <c r="CZ29" s="688">
        <v>7.3</v>
      </c>
      <c r="DA29" s="717"/>
      <c r="DB29" s="717"/>
      <c r="DC29" s="721"/>
      <c r="DD29" s="692">
        <v>545193</v>
      </c>
      <c r="DE29" s="719"/>
      <c r="DF29" s="719"/>
      <c r="DG29" s="719"/>
      <c r="DH29" s="719"/>
      <c r="DI29" s="719"/>
      <c r="DJ29" s="719"/>
      <c r="DK29" s="720"/>
      <c r="DL29" s="692">
        <v>545193</v>
      </c>
      <c r="DM29" s="719"/>
      <c r="DN29" s="719"/>
      <c r="DO29" s="719"/>
      <c r="DP29" s="719"/>
      <c r="DQ29" s="719"/>
      <c r="DR29" s="719"/>
      <c r="DS29" s="719"/>
      <c r="DT29" s="719"/>
      <c r="DU29" s="719"/>
      <c r="DV29" s="720"/>
      <c r="DW29" s="688">
        <v>16.600000000000001</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7398</v>
      </c>
      <c r="S30" s="684"/>
      <c r="T30" s="684"/>
      <c r="U30" s="684"/>
      <c r="V30" s="684"/>
      <c r="W30" s="684"/>
      <c r="X30" s="684"/>
      <c r="Y30" s="685"/>
      <c r="Z30" s="686">
        <v>0.1</v>
      </c>
      <c r="AA30" s="686"/>
      <c r="AB30" s="686"/>
      <c r="AC30" s="686"/>
      <c r="AD30" s="687" t="s">
        <v>127</v>
      </c>
      <c r="AE30" s="687"/>
      <c r="AF30" s="687"/>
      <c r="AG30" s="687"/>
      <c r="AH30" s="687"/>
      <c r="AI30" s="687"/>
      <c r="AJ30" s="687"/>
      <c r="AK30" s="687"/>
      <c r="AL30" s="688" t="s">
        <v>127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541176</v>
      </c>
      <c r="CS30" s="684"/>
      <c r="CT30" s="684"/>
      <c r="CU30" s="684"/>
      <c r="CV30" s="684"/>
      <c r="CW30" s="684"/>
      <c r="CX30" s="684"/>
      <c r="CY30" s="685"/>
      <c r="CZ30" s="688">
        <v>6.9</v>
      </c>
      <c r="DA30" s="717"/>
      <c r="DB30" s="717"/>
      <c r="DC30" s="721"/>
      <c r="DD30" s="692">
        <v>519281</v>
      </c>
      <c r="DE30" s="684"/>
      <c r="DF30" s="684"/>
      <c r="DG30" s="684"/>
      <c r="DH30" s="684"/>
      <c r="DI30" s="684"/>
      <c r="DJ30" s="684"/>
      <c r="DK30" s="685"/>
      <c r="DL30" s="692">
        <v>519281</v>
      </c>
      <c r="DM30" s="684"/>
      <c r="DN30" s="684"/>
      <c r="DO30" s="684"/>
      <c r="DP30" s="684"/>
      <c r="DQ30" s="684"/>
      <c r="DR30" s="684"/>
      <c r="DS30" s="684"/>
      <c r="DT30" s="684"/>
      <c r="DU30" s="684"/>
      <c r="DV30" s="685"/>
      <c r="DW30" s="688">
        <v>15.8</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554402</v>
      </c>
      <c r="S31" s="684"/>
      <c r="T31" s="684"/>
      <c r="U31" s="684"/>
      <c r="V31" s="684"/>
      <c r="W31" s="684"/>
      <c r="X31" s="684"/>
      <c r="Y31" s="685"/>
      <c r="Z31" s="686">
        <v>7</v>
      </c>
      <c r="AA31" s="686"/>
      <c r="AB31" s="686"/>
      <c r="AC31" s="686"/>
      <c r="AD31" s="687" t="s">
        <v>137</v>
      </c>
      <c r="AE31" s="687"/>
      <c r="AF31" s="687"/>
      <c r="AG31" s="687"/>
      <c r="AH31" s="687"/>
      <c r="AI31" s="687"/>
      <c r="AJ31" s="687"/>
      <c r="AK31" s="687"/>
      <c r="AL31" s="688" t="s">
        <v>127</v>
      </c>
      <c r="AM31" s="689"/>
      <c r="AN31" s="689"/>
      <c r="AO31" s="690"/>
      <c r="AP31" s="740" t="s">
        <v>307</v>
      </c>
      <c r="AQ31" s="741"/>
      <c r="AR31" s="741"/>
      <c r="AS31" s="741"/>
      <c r="AT31" s="746" t="s">
        <v>308</v>
      </c>
      <c r="AU31" s="231"/>
      <c r="AV31" s="231"/>
      <c r="AW31" s="231"/>
      <c r="AX31" s="669" t="s">
        <v>186</v>
      </c>
      <c r="AY31" s="670"/>
      <c r="AZ31" s="670"/>
      <c r="BA31" s="670"/>
      <c r="BB31" s="670"/>
      <c r="BC31" s="670"/>
      <c r="BD31" s="670"/>
      <c r="BE31" s="670"/>
      <c r="BF31" s="671"/>
      <c r="BG31" s="751">
        <v>98.6</v>
      </c>
      <c r="BH31" s="738"/>
      <c r="BI31" s="738"/>
      <c r="BJ31" s="738"/>
      <c r="BK31" s="738"/>
      <c r="BL31" s="738"/>
      <c r="BM31" s="678">
        <v>91.8</v>
      </c>
      <c r="BN31" s="738"/>
      <c r="BO31" s="738"/>
      <c r="BP31" s="738"/>
      <c r="BQ31" s="739"/>
      <c r="BR31" s="751">
        <v>98.1</v>
      </c>
      <c r="BS31" s="738"/>
      <c r="BT31" s="738"/>
      <c r="BU31" s="738"/>
      <c r="BV31" s="738"/>
      <c r="BW31" s="738"/>
      <c r="BX31" s="678">
        <v>90.5</v>
      </c>
      <c r="BY31" s="738"/>
      <c r="BZ31" s="738"/>
      <c r="CA31" s="738"/>
      <c r="CB31" s="739"/>
      <c r="CD31" s="725"/>
      <c r="CE31" s="726"/>
      <c r="CF31" s="698" t="s">
        <v>309</v>
      </c>
      <c r="CG31" s="699"/>
      <c r="CH31" s="699"/>
      <c r="CI31" s="699"/>
      <c r="CJ31" s="699"/>
      <c r="CK31" s="699"/>
      <c r="CL31" s="699"/>
      <c r="CM31" s="699"/>
      <c r="CN31" s="699"/>
      <c r="CO31" s="699"/>
      <c r="CP31" s="699"/>
      <c r="CQ31" s="700"/>
      <c r="CR31" s="683">
        <v>26905</v>
      </c>
      <c r="CS31" s="719"/>
      <c r="CT31" s="719"/>
      <c r="CU31" s="719"/>
      <c r="CV31" s="719"/>
      <c r="CW31" s="719"/>
      <c r="CX31" s="719"/>
      <c r="CY31" s="720"/>
      <c r="CZ31" s="688">
        <v>0.3</v>
      </c>
      <c r="DA31" s="717"/>
      <c r="DB31" s="717"/>
      <c r="DC31" s="721"/>
      <c r="DD31" s="692">
        <v>25912</v>
      </c>
      <c r="DE31" s="719"/>
      <c r="DF31" s="719"/>
      <c r="DG31" s="719"/>
      <c r="DH31" s="719"/>
      <c r="DI31" s="719"/>
      <c r="DJ31" s="719"/>
      <c r="DK31" s="720"/>
      <c r="DL31" s="692">
        <v>25912</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137</v>
      </c>
      <c r="AE32" s="687"/>
      <c r="AF32" s="687"/>
      <c r="AG32" s="687"/>
      <c r="AH32" s="687"/>
      <c r="AI32" s="687"/>
      <c r="AJ32" s="687"/>
      <c r="AK32" s="687"/>
      <c r="AL32" s="688" t="s">
        <v>127</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98.6</v>
      </c>
      <c r="BH32" s="719"/>
      <c r="BI32" s="719"/>
      <c r="BJ32" s="719"/>
      <c r="BK32" s="719"/>
      <c r="BL32" s="719"/>
      <c r="BM32" s="689">
        <v>94</v>
      </c>
      <c r="BN32" s="749"/>
      <c r="BO32" s="749"/>
      <c r="BP32" s="749"/>
      <c r="BQ32" s="750"/>
      <c r="BR32" s="752">
        <v>98.6</v>
      </c>
      <c r="BS32" s="719"/>
      <c r="BT32" s="719"/>
      <c r="BU32" s="719"/>
      <c r="BV32" s="719"/>
      <c r="BW32" s="719"/>
      <c r="BX32" s="689">
        <v>93.3</v>
      </c>
      <c r="BY32" s="749"/>
      <c r="BZ32" s="749"/>
      <c r="CA32" s="749"/>
      <c r="CB32" s="750"/>
      <c r="CD32" s="727"/>
      <c r="CE32" s="728"/>
      <c r="CF32" s="698" t="s">
        <v>313</v>
      </c>
      <c r="CG32" s="699"/>
      <c r="CH32" s="699"/>
      <c r="CI32" s="699"/>
      <c r="CJ32" s="699"/>
      <c r="CK32" s="699"/>
      <c r="CL32" s="699"/>
      <c r="CM32" s="699"/>
      <c r="CN32" s="699"/>
      <c r="CO32" s="699"/>
      <c r="CP32" s="699"/>
      <c r="CQ32" s="700"/>
      <c r="CR32" s="683" t="s">
        <v>137</v>
      </c>
      <c r="CS32" s="684"/>
      <c r="CT32" s="684"/>
      <c r="CU32" s="684"/>
      <c r="CV32" s="684"/>
      <c r="CW32" s="684"/>
      <c r="CX32" s="684"/>
      <c r="CY32" s="685"/>
      <c r="CZ32" s="688" t="s">
        <v>137</v>
      </c>
      <c r="DA32" s="717"/>
      <c r="DB32" s="717"/>
      <c r="DC32" s="721"/>
      <c r="DD32" s="692" t="s">
        <v>137</v>
      </c>
      <c r="DE32" s="684"/>
      <c r="DF32" s="684"/>
      <c r="DG32" s="684"/>
      <c r="DH32" s="684"/>
      <c r="DI32" s="684"/>
      <c r="DJ32" s="684"/>
      <c r="DK32" s="685"/>
      <c r="DL32" s="692" t="s">
        <v>137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1879492</v>
      </c>
      <c r="S33" s="684"/>
      <c r="T33" s="684"/>
      <c r="U33" s="684"/>
      <c r="V33" s="684"/>
      <c r="W33" s="684"/>
      <c r="X33" s="684"/>
      <c r="Y33" s="685"/>
      <c r="Z33" s="686">
        <v>23.8</v>
      </c>
      <c r="AA33" s="686"/>
      <c r="AB33" s="686"/>
      <c r="AC33" s="686"/>
      <c r="AD33" s="687" t="s">
        <v>127</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98.4</v>
      </c>
      <c r="BH33" s="754"/>
      <c r="BI33" s="754"/>
      <c r="BJ33" s="754"/>
      <c r="BK33" s="754"/>
      <c r="BL33" s="754"/>
      <c r="BM33" s="755">
        <v>89.1</v>
      </c>
      <c r="BN33" s="754"/>
      <c r="BO33" s="754"/>
      <c r="BP33" s="754"/>
      <c r="BQ33" s="756"/>
      <c r="BR33" s="753">
        <v>97.5</v>
      </c>
      <c r="BS33" s="754"/>
      <c r="BT33" s="754"/>
      <c r="BU33" s="754"/>
      <c r="BV33" s="754"/>
      <c r="BW33" s="754"/>
      <c r="BX33" s="755">
        <v>86.9</v>
      </c>
      <c r="BY33" s="754"/>
      <c r="BZ33" s="754"/>
      <c r="CA33" s="754"/>
      <c r="CB33" s="756"/>
      <c r="CD33" s="698" t="s">
        <v>316</v>
      </c>
      <c r="CE33" s="699"/>
      <c r="CF33" s="699"/>
      <c r="CG33" s="699"/>
      <c r="CH33" s="699"/>
      <c r="CI33" s="699"/>
      <c r="CJ33" s="699"/>
      <c r="CK33" s="699"/>
      <c r="CL33" s="699"/>
      <c r="CM33" s="699"/>
      <c r="CN33" s="699"/>
      <c r="CO33" s="699"/>
      <c r="CP33" s="699"/>
      <c r="CQ33" s="700"/>
      <c r="CR33" s="683">
        <v>3319578</v>
      </c>
      <c r="CS33" s="719"/>
      <c r="CT33" s="719"/>
      <c r="CU33" s="719"/>
      <c r="CV33" s="719"/>
      <c r="CW33" s="719"/>
      <c r="CX33" s="719"/>
      <c r="CY33" s="720"/>
      <c r="CZ33" s="688">
        <v>42.5</v>
      </c>
      <c r="DA33" s="717"/>
      <c r="DB33" s="717"/>
      <c r="DC33" s="721"/>
      <c r="DD33" s="692">
        <v>2181025</v>
      </c>
      <c r="DE33" s="719"/>
      <c r="DF33" s="719"/>
      <c r="DG33" s="719"/>
      <c r="DH33" s="719"/>
      <c r="DI33" s="719"/>
      <c r="DJ33" s="719"/>
      <c r="DK33" s="720"/>
      <c r="DL33" s="692">
        <v>1502968</v>
      </c>
      <c r="DM33" s="719"/>
      <c r="DN33" s="719"/>
      <c r="DO33" s="719"/>
      <c r="DP33" s="719"/>
      <c r="DQ33" s="719"/>
      <c r="DR33" s="719"/>
      <c r="DS33" s="719"/>
      <c r="DT33" s="719"/>
      <c r="DU33" s="719"/>
      <c r="DV33" s="720"/>
      <c r="DW33" s="688">
        <v>45.7</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61017</v>
      </c>
      <c r="S34" s="684"/>
      <c r="T34" s="684"/>
      <c r="U34" s="684"/>
      <c r="V34" s="684"/>
      <c r="W34" s="684"/>
      <c r="X34" s="684"/>
      <c r="Y34" s="685"/>
      <c r="Z34" s="686">
        <v>0.8</v>
      </c>
      <c r="AA34" s="686"/>
      <c r="AB34" s="686"/>
      <c r="AC34" s="686"/>
      <c r="AD34" s="687">
        <v>487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810486</v>
      </c>
      <c r="CS34" s="684"/>
      <c r="CT34" s="684"/>
      <c r="CU34" s="684"/>
      <c r="CV34" s="684"/>
      <c r="CW34" s="684"/>
      <c r="CX34" s="684"/>
      <c r="CY34" s="685"/>
      <c r="CZ34" s="688">
        <v>10.4</v>
      </c>
      <c r="DA34" s="717"/>
      <c r="DB34" s="717"/>
      <c r="DC34" s="721"/>
      <c r="DD34" s="692">
        <v>503234</v>
      </c>
      <c r="DE34" s="684"/>
      <c r="DF34" s="684"/>
      <c r="DG34" s="684"/>
      <c r="DH34" s="684"/>
      <c r="DI34" s="684"/>
      <c r="DJ34" s="684"/>
      <c r="DK34" s="685"/>
      <c r="DL34" s="692">
        <v>368660</v>
      </c>
      <c r="DM34" s="684"/>
      <c r="DN34" s="684"/>
      <c r="DO34" s="684"/>
      <c r="DP34" s="684"/>
      <c r="DQ34" s="684"/>
      <c r="DR34" s="684"/>
      <c r="DS34" s="684"/>
      <c r="DT34" s="684"/>
      <c r="DU34" s="684"/>
      <c r="DV34" s="685"/>
      <c r="DW34" s="688">
        <v>11.2</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195123</v>
      </c>
      <c r="S35" s="684"/>
      <c r="T35" s="684"/>
      <c r="U35" s="684"/>
      <c r="V35" s="684"/>
      <c r="W35" s="684"/>
      <c r="X35" s="684"/>
      <c r="Y35" s="685"/>
      <c r="Z35" s="686">
        <v>2.5</v>
      </c>
      <c r="AA35" s="686"/>
      <c r="AB35" s="686"/>
      <c r="AC35" s="686"/>
      <c r="AD35" s="687" t="s">
        <v>127</v>
      </c>
      <c r="AE35" s="687"/>
      <c r="AF35" s="687"/>
      <c r="AG35" s="687"/>
      <c r="AH35" s="687"/>
      <c r="AI35" s="687"/>
      <c r="AJ35" s="687"/>
      <c r="AK35" s="687"/>
      <c r="AL35" s="688" t="s">
        <v>127</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57102</v>
      </c>
      <c r="CS35" s="719"/>
      <c r="CT35" s="719"/>
      <c r="CU35" s="719"/>
      <c r="CV35" s="719"/>
      <c r="CW35" s="719"/>
      <c r="CX35" s="719"/>
      <c r="CY35" s="720"/>
      <c r="CZ35" s="688">
        <v>0.7</v>
      </c>
      <c r="DA35" s="717"/>
      <c r="DB35" s="717"/>
      <c r="DC35" s="721"/>
      <c r="DD35" s="692">
        <v>54933</v>
      </c>
      <c r="DE35" s="719"/>
      <c r="DF35" s="719"/>
      <c r="DG35" s="719"/>
      <c r="DH35" s="719"/>
      <c r="DI35" s="719"/>
      <c r="DJ35" s="719"/>
      <c r="DK35" s="720"/>
      <c r="DL35" s="692">
        <v>54762</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914716</v>
      </c>
      <c r="S36" s="684"/>
      <c r="T36" s="684"/>
      <c r="U36" s="684"/>
      <c r="V36" s="684"/>
      <c r="W36" s="684"/>
      <c r="X36" s="684"/>
      <c r="Y36" s="685"/>
      <c r="Z36" s="686">
        <v>11.6</v>
      </c>
      <c r="AA36" s="686"/>
      <c r="AB36" s="686"/>
      <c r="AC36" s="686"/>
      <c r="AD36" s="687" t="s">
        <v>127</v>
      </c>
      <c r="AE36" s="687"/>
      <c r="AF36" s="687"/>
      <c r="AG36" s="687"/>
      <c r="AH36" s="687"/>
      <c r="AI36" s="687"/>
      <c r="AJ36" s="687"/>
      <c r="AK36" s="687"/>
      <c r="AL36" s="688" t="s">
        <v>127</v>
      </c>
      <c r="AM36" s="689"/>
      <c r="AN36" s="689"/>
      <c r="AO36" s="690"/>
      <c r="AP36" s="235"/>
      <c r="AQ36" s="757" t="s">
        <v>324</v>
      </c>
      <c r="AR36" s="758"/>
      <c r="AS36" s="758"/>
      <c r="AT36" s="758"/>
      <c r="AU36" s="758"/>
      <c r="AV36" s="758"/>
      <c r="AW36" s="758"/>
      <c r="AX36" s="758"/>
      <c r="AY36" s="759"/>
      <c r="AZ36" s="672">
        <v>1366929</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10913</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1056185</v>
      </c>
      <c r="CS36" s="684"/>
      <c r="CT36" s="684"/>
      <c r="CU36" s="684"/>
      <c r="CV36" s="684"/>
      <c r="CW36" s="684"/>
      <c r="CX36" s="684"/>
      <c r="CY36" s="685"/>
      <c r="CZ36" s="688">
        <v>13.5</v>
      </c>
      <c r="DA36" s="717"/>
      <c r="DB36" s="717"/>
      <c r="DC36" s="721"/>
      <c r="DD36" s="692">
        <v>816007</v>
      </c>
      <c r="DE36" s="684"/>
      <c r="DF36" s="684"/>
      <c r="DG36" s="684"/>
      <c r="DH36" s="684"/>
      <c r="DI36" s="684"/>
      <c r="DJ36" s="684"/>
      <c r="DK36" s="685"/>
      <c r="DL36" s="692">
        <v>544134</v>
      </c>
      <c r="DM36" s="684"/>
      <c r="DN36" s="684"/>
      <c r="DO36" s="684"/>
      <c r="DP36" s="684"/>
      <c r="DQ36" s="684"/>
      <c r="DR36" s="684"/>
      <c r="DS36" s="684"/>
      <c r="DT36" s="684"/>
      <c r="DU36" s="684"/>
      <c r="DV36" s="685"/>
      <c r="DW36" s="688">
        <v>16.5</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48364</v>
      </c>
      <c r="S37" s="684"/>
      <c r="T37" s="684"/>
      <c r="U37" s="684"/>
      <c r="V37" s="684"/>
      <c r="W37" s="684"/>
      <c r="X37" s="684"/>
      <c r="Y37" s="685"/>
      <c r="Z37" s="686">
        <v>0.6</v>
      </c>
      <c r="AA37" s="686"/>
      <c r="AB37" s="686"/>
      <c r="AC37" s="686"/>
      <c r="AD37" s="687" t="s">
        <v>127</v>
      </c>
      <c r="AE37" s="687"/>
      <c r="AF37" s="687"/>
      <c r="AG37" s="687"/>
      <c r="AH37" s="687"/>
      <c r="AI37" s="687"/>
      <c r="AJ37" s="687"/>
      <c r="AK37" s="687"/>
      <c r="AL37" s="688" t="s">
        <v>127</v>
      </c>
      <c r="AM37" s="689"/>
      <c r="AN37" s="689"/>
      <c r="AO37" s="690"/>
      <c r="AQ37" s="761" t="s">
        <v>328</v>
      </c>
      <c r="AR37" s="762"/>
      <c r="AS37" s="762"/>
      <c r="AT37" s="762"/>
      <c r="AU37" s="762"/>
      <c r="AV37" s="762"/>
      <c r="AW37" s="762"/>
      <c r="AX37" s="762"/>
      <c r="AY37" s="763"/>
      <c r="AZ37" s="683">
        <v>395074</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-25220</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246151</v>
      </c>
      <c r="CS37" s="719"/>
      <c r="CT37" s="719"/>
      <c r="CU37" s="719"/>
      <c r="CV37" s="719"/>
      <c r="CW37" s="719"/>
      <c r="CX37" s="719"/>
      <c r="CY37" s="720"/>
      <c r="CZ37" s="688">
        <v>3.2</v>
      </c>
      <c r="DA37" s="717"/>
      <c r="DB37" s="717"/>
      <c r="DC37" s="721"/>
      <c r="DD37" s="692">
        <v>238784</v>
      </c>
      <c r="DE37" s="719"/>
      <c r="DF37" s="719"/>
      <c r="DG37" s="719"/>
      <c r="DH37" s="719"/>
      <c r="DI37" s="719"/>
      <c r="DJ37" s="719"/>
      <c r="DK37" s="720"/>
      <c r="DL37" s="692">
        <v>238534</v>
      </c>
      <c r="DM37" s="719"/>
      <c r="DN37" s="719"/>
      <c r="DO37" s="719"/>
      <c r="DP37" s="719"/>
      <c r="DQ37" s="719"/>
      <c r="DR37" s="719"/>
      <c r="DS37" s="719"/>
      <c r="DT37" s="719"/>
      <c r="DU37" s="719"/>
      <c r="DV37" s="720"/>
      <c r="DW37" s="688">
        <v>7.2</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136316</v>
      </c>
      <c r="S38" s="684"/>
      <c r="T38" s="684"/>
      <c r="U38" s="684"/>
      <c r="V38" s="684"/>
      <c r="W38" s="684"/>
      <c r="X38" s="684"/>
      <c r="Y38" s="685"/>
      <c r="Z38" s="686">
        <v>1.7</v>
      </c>
      <c r="AA38" s="686"/>
      <c r="AB38" s="686"/>
      <c r="AC38" s="686"/>
      <c r="AD38" s="687">
        <v>6480</v>
      </c>
      <c r="AE38" s="687"/>
      <c r="AF38" s="687"/>
      <c r="AG38" s="687"/>
      <c r="AH38" s="687"/>
      <c r="AI38" s="687"/>
      <c r="AJ38" s="687"/>
      <c r="AK38" s="687"/>
      <c r="AL38" s="688">
        <v>0.2</v>
      </c>
      <c r="AM38" s="689"/>
      <c r="AN38" s="689"/>
      <c r="AO38" s="690"/>
      <c r="AQ38" s="761" t="s">
        <v>332</v>
      </c>
      <c r="AR38" s="762"/>
      <c r="AS38" s="762"/>
      <c r="AT38" s="762"/>
      <c r="AU38" s="762"/>
      <c r="AV38" s="762"/>
      <c r="AW38" s="762"/>
      <c r="AX38" s="762"/>
      <c r="AY38" s="763"/>
      <c r="AZ38" s="683">
        <v>18694</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1653</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960199</v>
      </c>
      <c r="CS38" s="684"/>
      <c r="CT38" s="684"/>
      <c r="CU38" s="684"/>
      <c r="CV38" s="684"/>
      <c r="CW38" s="684"/>
      <c r="CX38" s="684"/>
      <c r="CY38" s="685"/>
      <c r="CZ38" s="688">
        <v>12.3</v>
      </c>
      <c r="DA38" s="717"/>
      <c r="DB38" s="717"/>
      <c r="DC38" s="721"/>
      <c r="DD38" s="692">
        <v>567582</v>
      </c>
      <c r="DE38" s="684"/>
      <c r="DF38" s="684"/>
      <c r="DG38" s="684"/>
      <c r="DH38" s="684"/>
      <c r="DI38" s="684"/>
      <c r="DJ38" s="684"/>
      <c r="DK38" s="685"/>
      <c r="DL38" s="692">
        <v>535412</v>
      </c>
      <c r="DM38" s="684"/>
      <c r="DN38" s="684"/>
      <c r="DO38" s="684"/>
      <c r="DP38" s="684"/>
      <c r="DQ38" s="684"/>
      <c r="DR38" s="684"/>
      <c r="DS38" s="684"/>
      <c r="DT38" s="684"/>
      <c r="DU38" s="684"/>
      <c r="DV38" s="685"/>
      <c r="DW38" s="688">
        <v>16.3</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529385</v>
      </c>
      <c r="S39" s="684"/>
      <c r="T39" s="684"/>
      <c r="U39" s="684"/>
      <c r="V39" s="684"/>
      <c r="W39" s="684"/>
      <c r="X39" s="684"/>
      <c r="Y39" s="685"/>
      <c r="Z39" s="686">
        <v>6.7</v>
      </c>
      <c r="AA39" s="686"/>
      <c r="AB39" s="686"/>
      <c r="AC39" s="686"/>
      <c r="AD39" s="687" t="s">
        <v>127</v>
      </c>
      <c r="AE39" s="687"/>
      <c r="AF39" s="687"/>
      <c r="AG39" s="687"/>
      <c r="AH39" s="687"/>
      <c r="AI39" s="687"/>
      <c r="AJ39" s="687"/>
      <c r="AK39" s="687"/>
      <c r="AL39" s="688" t="s">
        <v>127</v>
      </c>
      <c r="AM39" s="689"/>
      <c r="AN39" s="689"/>
      <c r="AO39" s="690"/>
      <c r="AQ39" s="761" t="s">
        <v>336</v>
      </c>
      <c r="AR39" s="762"/>
      <c r="AS39" s="762"/>
      <c r="AT39" s="762"/>
      <c r="AU39" s="762"/>
      <c r="AV39" s="762"/>
      <c r="AW39" s="762"/>
      <c r="AX39" s="762"/>
      <c r="AY39" s="763"/>
      <c r="AZ39" s="683">
        <v>9608</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2638</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338721</v>
      </c>
      <c r="CS39" s="719"/>
      <c r="CT39" s="719"/>
      <c r="CU39" s="719"/>
      <c r="CV39" s="719"/>
      <c r="CW39" s="719"/>
      <c r="CX39" s="719"/>
      <c r="CY39" s="720"/>
      <c r="CZ39" s="688">
        <v>4.3</v>
      </c>
      <c r="DA39" s="717"/>
      <c r="DB39" s="717"/>
      <c r="DC39" s="721"/>
      <c r="DD39" s="692">
        <v>236884</v>
      </c>
      <c r="DE39" s="719"/>
      <c r="DF39" s="719"/>
      <c r="DG39" s="719"/>
      <c r="DH39" s="719"/>
      <c r="DI39" s="719"/>
      <c r="DJ39" s="719"/>
      <c r="DK39" s="720"/>
      <c r="DL39" s="692" t="s">
        <v>137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127</v>
      </c>
      <c r="AM40" s="689"/>
      <c r="AN40" s="689"/>
      <c r="AO40" s="690"/>
      <c r="AQ40" s="761" t="s">
        <v>340</v>
      </c>
      <c r="AR40" s="762"/>
      <c r="AS40" s="762"/>
      <c r="AT40" s="762"/>
      <c r="AU40" s="762"/>
      <c r="AV40" s="762"/>
      <c r="AW40" s="762"/>
      <c r="AX40" s="762"/>
      <c r="AY40" s="763"/>
      <c r="AZ40" s="683">
        <v>2048</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109</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96885</v>
      </c>
      <c r="CS40" s="684"/>
      <c r="CT40" s="684"/>
      <c r="CU40" s="684"/>
      <c r="CV40" s="684"/>
      <c r="CW40" s="684"/>
      <c r="CX40" s="684"/>
      <c r="CY40" s="685"/>
      <c r="CZ40" s="688">
        <v>1.2</v>
      </c>
      <c r="DA40" s="717"/>
      <c r="DB40" s="717"/>
      <c r="DC40" s="721"/>
      <c r="DD40" s="692">
        <v>2385</v>
      </c>
      <c r="DE40" s="684"/>
      <c r="DF40" s="684"/>
      <c r="DG40" s="684"/>
      <c r="DH40" s="684"/>
      <c r="DI40" s="684"/>
      <c r="DJ40" s="684"/>
      <c r="DK40" s="685"/>
      <c r="DL40" s="692" t="s">
        <v>137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v>103585</v>
      </c>
      <c r="S41" s="684"/>
      <c r="T41" s="684"/>
      <c r="U41" s="684"/>
      <c r="V41" s="684"/>
      <c r="W41" s="684"/>
      <c r="X41" s="684"/>
      <c r="Y41" s="685"/>
      <c r="Z41" s="686">
        <v>1.3</v>
      </c>
      <c r="AA41" s="686"/>
      <c r="AB41" s="686"/>
      <c r="AC41" s="686"/>
      <c r="AD41" s="687" t="s">
        <v>127</v>
      </c>
      <c r="AE41" s="687"/>
      <c r="AF41" s="687"/>
      <c r="AG41" s="687"/>
      <c r="AH41" s="687"/>
      <c r="AI41" s="687"/>
      <c r="AJ41" s="687"/>
      <c r="AK41" s="687"/>
      <c r="AL41" s="688" t="s">
        <v>127</v>
      </c>
      <c r="AM41" s="689"/>
      <c r="AN41" s="689"/>
      <c r="AO41" s="690"/>
      <c r="AQ41" s="761" t="s">
        <v>345</v>
      </c>
      <c r="AR41" s="762"/>
      <c r="AS41" s="762"/>
      <c r="AT41" s="762"/>
      <c r="AU41" s="762"/>
      <c r="AV41" s="762"/>
      <c r="AW41" s="762"/>
      <c r="AX41" s="762"/>
      <c r="AY41" s="763"/>
      <c r="AZ41" s="683">
        <v>132628</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127</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137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348</v>
      </c>
      <c r="C42" s="734"/>
      <c r="D42" s="734"/>
      <c r="E42" s="734"/>
      <c r="F42" s="734"/>
      <c r="G42" s="734"/>
      <c r="H42" s="734"/>
      <c r="I42" s="734"/>
      <c r="J42" s="734"/>
      <c r="K42" s="734"/>
      <c r="L42" s="734"/>
      <c r="M42" s="734"/>
      <c r="N42" s="734"/>
      <c r="O42" s="734"/>
      <c r="P42" s="734"/>
      <c r="Q42" s="735"/>
      <c r="R42" s="768">
        <v>7897255</v>
      </c>
      <c r="S42" s="769"/>
      <c r="T42" s="769"/>
      <c r="U42" s="769"/>
      <c r="V42" s="769"/>
      <c r="W42" s="769"/>
      <c r="X42" s="769"/>
      <c r="Y42" s="777"/>
      <c r="Z42" s="778">
        <v>100</v>
      </c>
      <c r="AA42" s="778"/>
      <c r="AB42" s="778"/>
      <c r="AC42" s="778"/>
      <c r="AD42" s="779">
        <v>3187308</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808877</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371</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2051652</v>
      </c>
      <c r="CS42" s="684"/>
      <c r="CT42" s="684"/>
      <c r="CU42" s="684"/>
      <c r="CV42" s="684"/>
      <c r="CW42" s="684"/>
      <c r="CX42" s="684"/>
      <c r="CY42" s="685"/>
      <c r="CZ42" s="688">
        <v>26.3</v>
      </c>
      <c r="DA42" s="689"/>
      <c r="DB42" s="689"/>
      <c r="DC42" s="701"/>
      <c r="DD42" s="692">
        <v>177844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7900</v>
      </c>
      <c r="CS43" s="719"/>
      <c r="CT43" s="719"/>
      <c r="CU43" s="719"/>
      <c r="CV43" s="719"/>
      <c r="CW43" s="719"/>
      <c r="CX43" s="719"/>
      <c r="CY43" s="720"/>
      <c r="CZ43" s="688">
        <v>0.1</v>
      </c>
      <c r="DA43" s="717"/>
      <c r="DB43" s="717"/>
      <c r="DC43" s="721"/>
      <c r="DD43" s="692">
        <v>6633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300</v>
      </c>
      <c r="CE44" s="796"/>
      <c r="CF44" s="680" t="s">
        <v>353</v>
      </c>
      <c r="CG44" s="681"/>
      <c r="CH44" s="681"/>
      <c r="CI44" s="681"/>
      <c r="CJ44" s="681"/>
      <c r="CK44" s="681"/>
      <c r="CL44" s="681"/>
      <c r="CM44" s="681"/>
      <c r="CN44" s="681"/>
      <c r="CO44" s="681"/>
      <c r="CP44" s="681"/>
      <c r="CQ44" s="682"/>
      <c r="CR44" s="683">
        <v>2045916</v>
      </c>
      <c r="CS44" s="684"/>
      <c r="CT44" s="684"/>
      <c r="CU44" s="684"/>
      <c r="CV44" s="684"/>
      <c r="CW44" s="684"/>
      <c r="CX44" s="684"/>
      <c r="CY44" s="685"/>
      <c r="CZ44" s="688">
        <v>26.2</v>
      </c>
      <c r="DA44" s="689"/>
      <c r="DB44" s="689"/>
      <c r="DC44" s="701"/>
      <c r="DD44" s="692">
        <v>177525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354</v>
      </c>
      <c r="CG45" s="681"/>
      <c r="CH45" s="681"/>
      <c r="CI45" s="681"/>
      <c r="CJ45" s="681"/>
      <c r="CK45" s="681"/>
      <c r="CL45" s="681"/>
      <c r="CM45" s="681"/>
      <c r="CN45" s="681"/>
      <c r="CO45" s="681"/>
      <c r="CP45" s="681"/>
      <c r="CQ45" s="682"/>
      <c r="CR45" s="683">
        <v>1721419</v>
      </c>
      <c r="CS45" s="719"/>
      <c r="CT45" s="719"/>
      <c r="CU45" s="719"/>
      <c r="CV45" s="719"/>
      <c r="CW45" s="719"/>
      <c r="CX45" s="719"/>
      <c r="CY45" s="720"/>
      <c r="CZ45" s="688">
        <v>22.1</v>
      </c>
      <c r="DA45" s="717"/>
      <c r="DB45" s="717"/>
      <c r="DC45" s="721"/>
      <c r="DD45" s="692">
        <v>39632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274210</v>
      </c>
      <c r="CS46" s="684"/>
      <c r="CT46" s="684"/>
      <c r="CU46" s="684"/>
      <c r="CV46" s="684"/>
      <c r="CW46" s="684"/>
      <c r="CX46" s="684"/>
      <c r="CY46" s="685"/>
      <c r="CZ46" s="688">
        <v>3.5</v>
      </c>
      <c r="DA46" s="689"/>
      <c r="DB46" s="689"/>
      <c r="DC46" s="701"/>
      <c r="DD46" s="692">
        <v>116206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5736</v>
      </c>
      <c r="CS47" s="719"/>
      <c r="CT47" s="719"/>
      <c r="CU47" s="719"/>
      <c r="CV47" s="719"/>
      <c r="CW47" s="719"/>
      <c r="CX47" s="719"/>
      <c r="CY47" s="720"/>
      <c r="CZ47" s="688">
        <v>0.1</v>
      </c>
      <c r="DA47" s="717"/>
      <c r="DB47" s="717"/>
      <c r="DC47" s="721"/>
      <c r="DD47" s="692">
        <v>319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359</v>
      </c>
      <c r="CD48" s="799"/>
      <c r="CE48" s="800"/>
      <c r="CF48" s="680" t="s">
        <v>360</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361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362</v>
      </c>
      <c r="CE49" s="734"/>
      <c r="CF49" s="734"/>
      <c r="CG49" s="734"/>
      <c r="CH49" s="734"/>
      <c r="CI49" s="734"/>
      <c r="CJ49" s="734"/>
      <c r="CK49" s="734"/>
      <c r="CL49" s="734"/>
      <c r="CM49" s="734"/>
      <c r="CN49" s="734"/>
      <c r="CO49" s="734"/>
      <c r="CP49" s="734"/>
      <c r="CQ49" s="735"/>
      <c r="CR49" s="768">
        <v>7803056</v>
      </c>
      <c r="CS49" s="754"/>
      <c r="CT49" s="754"/>
      <c r="CU49" s="754"/>
      <c r="CV49" s="754"/>
      <c r="CW49" s="754"/>
      <c r="CX49" s="754"/>
      <c r="CY49" s="785"/>
      <c r="CZ49" s="780">
        <v>100</v>
      </c>
      <c r="DA49" s="786"/>
      <c r="DB49" s="786"/>
      <c r="DC49" s="787"/>
      <c r="DD49" s="788">
        <v>4134824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BfDHm1XI+KKZeAYVlXV/fHxzj46IG1LWHtEvTJMADbkAu7+4ku6acDhLq6ULw13AswoXDGYUlZmO/AZ2yfDXA==" saltValue="4j3Hd2t2QClAy0dxb0wj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385</v>
      </c>
      <c r="C7" s="816"/>
      <c r="D7" s="816"/>
      <c r="E7" s="816"/>
      <c r="F7" s="816"/>
      <c r="G7" s="816"/>
      <c r="H7" s="816"/>
      <c r="I7" s="816"/>
      <c r="J7" s="816"/>
      <c r="K7" s="816"/>
      <c r="L7" s="816"/>
      <c r="M7" s="816"/>
      <c r="N7" s="816"/>
      <c r="O7" s="816"/>
      <c r="P7" s="817"/>
      <c r="Q7" s="818">
        <v>7898</v>
      </c>
      <c r="R7" s="819"/>
      <c r="S7" s="819"/>
      <c r="T7" s="819"/>
      <c r="U7" s="819"/>
      <c r="V7" s="819">
        <v>7804</v>
      </c>
      <c r="W7" s="819"/>
      <c r="X7" s="819"/>
      <c r="Y7" s="819"/>
      <c r="Z7" s="819"/>
      <c r="AA7" s="819">
        <v>94</v>
      </c>
      <c r="AB7" s="819"/>
      <c r="AC7" s="819"/>
      <c r="AD7" s="819"/>
      <c r="AE7" s="820"/>
      <c r="AF7" s="821">
        <v>89</v>
      </c>
      <c r="AG7" s="822"/>
      <c r="AH7" s="822"/>
      <c r="AI7" s="822"/>
      <c r="AJ7" s="823"/>
      <c r="AK7" s="858">
        <v>915</v>
      </c>
      <c r="AL7" s="859"/>
      <c r="AM7" s="859"/>
      <c r="AN7" s="859"/>
      <c r="AO7" s="859"/>
      <c r="AP7" s="859">
        <v>5330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t="s">
        <v>386</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v>0</v>
      </c>
      <c r="AB8" s="843"/>
      <c r="AC8" s="843"/>
      <c r="AD8" s="843"/>
      <c r="AE8" s="844"/>
      <c r="AF8" s="845">
        <v>0</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388</v>
      </c>
      <c r="B23" s="874" t="s">
        <v>389</v>
      </c>
      <c r="C23" s="875"/>
      <c r="D23" s="875"/>
      <c r="E23" s="875"/>
      <c r="F23" s="875"/>
      <c r="G23" s="875"/>
      <c r="H23" s="875"/>
      <c r="I23" s="875"/>
      <c r="J23" s="875"/>
      <c r="K23" s="875"/>
      <c r="L23" s="875"/>
      <c r="M23" s="875"/>
      <c r="N23" s="875"/>
      <c r="O23" s="875"/>
      <c r="P23" s="876"/>
      <c r="Q23" s="877">
        <v>7899</v>
      </c>
      <c r="R23" s="878"/>
      <c r="S23" s="878"/>
      <c r="T23" s="878"/>
      <c r="U23" s="878"/>
      <c r="V23" s="878">
        <v>7805</v>
      </c>
      <c r="W23" s="878"/>
      <c r="X23" s="878"/>
      <c r="Y23" s="878"/>
      <c r="Z23" s="878"/>
      <c r="AA23" s="878">
        <v>94</v>
      </c>
      <c r="AB23" s="878"/>
      <c r="AC23" s="878"/>
      <c r="AD23" s="878"/>
      <c r="AE23" s="879"/>
      <c r="AF23" s="880">
        <v>89</v>
      </c>
      <c r="AG23" s="878"/>
      <c r="AH23" s="878"/>
      <c r="AI23" s="878"/>
      <c r="AJ23" s="881"/>
      <c r="AK23" s="882"/>
      <c r="AL23" s="883"/>
      <c r="AM23" s="883"/>
      <c r="AN23" s="883"/>
      <c r="AO23" s="883"/>
      <c r="AP23" s="878">
        <v>5330</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401</v>
      </c>
      <c r="C28" s="816"/>
      <c r="D28" s="816"/>
      <c r="E28" s="816"/>
      <c r="F28" s="816"/>
      <c r="G28" s="816"/>
      <c r="H28" s="816"/>
      <c r="I28" s="816"/>
      <c r="J28" s="816"/>
      <c r="K28" s="816"/>
      <c r="L28" s="816"/>
      <c r="M28" s="816"/>
      <c r="N28" s="816"/>
      <c r="O28" s="816"/>
      <c r="P28" s="817"/>
      <c r="Q28" s="906">
        <v>1444</v>
      </c>
      <c r="R28" s="907"/>
      <c r="S28" s="907"/>
      <c r="T28" s="907"/>
      <c r="U28" s="907"/>
      <c r="V28" s="907">
        <v>1435</v>
      </c>
      <c r="W28" s="907"/>
      <c r="X28" s="907"/>
      <c r="Y28" s="907"/>
      <c r="Z28" s="907"/>
      <c r="AA28" s="907">
        <v>9</v>
      </c>
      <c r="AB28" s="907"/>
      <c r="AC28" s="907"/>
      <c r="AD28" s="907"/>
      <c r="AE28" s="908"/>
      <c r="AF28" s="909">
        <v>9</v>
      </c>
      <c r="AG28" s="907"/>
      <c r="AH28" s="907"/>
      <c r="AI28" s="907"/>
      <c r="AJ28" s="910"/>
      <c r="AK28" s="911">
        <v>132</v>
      </c>
      <c r="AL28" s="902"/>
      <c r="AM28" s="902"/>
      <c r="AN28" s="902"/>
      <c r="AO28" s="902"/>
      <c r="AP28" s="902" t="s">
        <v>611</v>
      </c>
      <c r="AQ28" s="902"/>
      <c r="AR28" s="902"/>
      <c r="AS28" s="902"/>
      <c r="AT28" s="902"/>
      <c r="AU28" s="902" t="s">
        <v>611</v>
      </c>
      <c r="AV28" s="902"/>
      <c r="AW28" s="902"/>
      <c r="AX28" s="902"/>
      <c r="AY28" s="902"/>
      <c r="AZ28" s="903" t="s">
        <v>611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1319</v>
      </c>
      <c r="R29" s="843"/>
      <c r="S29" s="843"/>
      <c r="T29" s="843"/>
      <c r="U29" s="843"/>
      <c r="V29" s="843">
        <v>1280</v>
      </c>
      <c r="W29" s="843"/>
      <c r="X29" s="843"/>
      <c r="Y29" s="843"/>
      <c r="Z29" s="843"/>
      <c r="AA29" s="843">
        <v>39</v>
      </c>
      <c r="AB29" s="843"/>
      <c r="AC29" s="843"/>
      <c r="AD29" s="843"/>
      <c r="AE29" s="844"/>
      <c r="AF29" s="845">
        <v>39</v>
      </c>
      <c r="AG29" s="846"/>
      <c r="AH29" s="846"/>
      <c r="AI29" s="846"/>
      <c r="AJ29" s="847"/>
      <c r="AK29" s="914">
        <v>200</v>
      </c>
      <c r="AL29" s="915"/>
      <c r="AM29" s="915"/>
      <c r="AN29" s="915"/>
      <c r="AO29" s="915"/>
      <c r="AP29" s="915" t="s">
        <v>611</v>
      </c>
      <c r="AQ29" s="915"/>
      <c r="AR29" s="915"/>
      <c r="AS29" s="915"/>
      <c r="AT29" s="915"/>
      <c r="AU29" s="915" t="s">
        <v>611</v>
      </c>
      <c r="AV29" s="915"/>
      <c r="AW29" s="915"/>
      <c r="AX29" s="915"/>
      <c r="AY29" s="915"/>
      <c r="AZ29" s="916" t="s">
        <v>611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6</v>
      </c>
      <c r="R30" s="843"/>
      <c r="S30" s="843"/>
      <c r="T30" s="843"/>
      <c r="U30" s="843"/>
      <c r="V30" s="843">
        <v>4</v>
      </c>
      <c r="W30" s="843"/>
      <c r="X30" s="843"/>
      <c r="Y30" s="843"/>
      <c r="Z30" s="843"/>
      <c r="AA30" s="843">
        <v>2</v>
      </c>
      <c r="AB30" s="843"/>
      <c r="AC30" s="843"/>
      <c r="AD30" s="843"/>
      <c r="AE30" s="844"/>
      <c r="AF30" s="845">
        <v>2</v>
      </c>
      <c r="AG30" s="846"/>
      <c r="AH30" s="846"/>
      <c r="AI30" s="846"/>
      <c r="AJ30" s="847"/>
      <c r="AK30" s="914" t="s">
        <v>611</v>
      </c>
      <c r="AL30" s="915"/>
      <c r="AM30" s="915"/>
      <c r="AN30" s="915"/>
      <c r="AO30" s="915"/>
      <c r="AP30" s="915" t="s">
        <v>611</v>
      </c>
      <c r="AQ30" s="915"/>
      <c r="AR30" s="915"/>
      <c r="AS30" s="915"/>
      <c r="AT30" s="915"/>
      <c r="AU30" s="915" t="s">
        <v>611</v>
      </c>
      <c r="AV30" s="915"/>
      <c r="AW30" s="915"/>
      <c r="AX30" s="915"/>
      <c r="AY30" s="915"/>
      <c r="AZ30" s="916" t="s">
        <v>611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404</v>
      </c>
      <c r="C31" s="840"/>
      <c r="D31" s="840"/>
      <c r="E31" s="840"/>
      <c r="F31" s="840"/>
      <c r="G31" s="840"/>
      <c r="H31" s="840"/>
      <c r="I31" s="840"/>
      <c r="J31" s="840"/>
      <c r="K31" s="840"/>
      <c r="L31" s="840"/>
      <c r="M31" s="840"/>
      <c r="N31" s="840"/>
      <c r="O31" s="840"/>
      <c r="P31" s="841"/>
      <c r="Q31" s="842">
        <v>316</v>
      </c>
      <c r="R31" s="843"/>
      <c r="S31" s="843"/>
      <c r="T31" s="843"/>
      <c r="U31" s="843"/>
      <c r="V31" s="843">
        <v>309</v>
      </c>
      <c r="W31" s="843"/>
      <c r="X31" s="843"/>
      <c r="Y31" s="843"/>
      <c r="Z31" s="843"/>
      <c r="AA31" s="843">
        <v>7</v>
      </c>
      <c r="AB31" s="843"/>
      <c r="AC31" s="843"/>
      <c r="AD31" s="843"/>
      <c r="AE31" s="844"/>
      <c r="AF31" s="845">
        <v>7</v>
      </c>
      <c r="AG31" s="846"/>
      <c r="AH31" s="846"/>
      <c r="AI31" s="846"/>
      <c r="AJ31" s="847"/>
      <c r="AK31" s="914">
        <v>219</v>
      </c>
      <c r="AL31" s="915"/>
      <c r="AM31" s="915"/>
      <c r="AN31" s="915"/>
      <c r="AO31" s="915"/>
      <c r="AP31" s="915" t="s">
        <v>611</v>
      </c>
      <c r="AQ31" s="915"/>
      <c r="AR31" s="915"/>
      <c r="AS31" s="915"/>
      <c r="AT31" s="915"/>
      <c r="AU31" s="915" t="s">
        <v>611</v>
      </c>
      <c r="AV31" s="915"/>
      <c r="AW31" s="915"/>
      <c r="AX31" s="915"/>
      <c r="AY31" s="915"/>
      <c r="AZ31" s="916" t="s">
        <v>611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405</v>
      </c>
      <c r="C32" s="840"/>
      <c r="D32" s="840"/>
      <c r="E32" s="840"/>
      <c r="F32" s="840"/>
      <c r="G32" s="840"/>
      <c r="H32" s="840"/>
      <c r="I32" s="840"/>
      <c r="J32" s="840"/>
      <c r="K32" s="840"/>
      <c r="L32" s="840"/>
      <c r="M32" s="840"/>
      <c r="N32" s="840"/>
      <c r="O32" s="840"/>
      <c r="P32" s="841"/>
      <c r="Q32" s="842">
        <v>2064</v>
      </c>
      <c r="R32" s="843"/>
      <c r="S32" s="843"/>
      <c r="T32" s="843"/>
      <c r="U32" s="843"/>
      <c r="V32" s="843">
        <v>1833</v>
      </c>
      <c r="W32" s="843"/>
      <c r="X32" s="843"/>
      <c r="Y32" s="843"/>
      <c r="Z32" s="843"/>
      <c r="AA32" s="843">
        <v>231</v>
      </c>
      <c r="AB32" s="843"/>
      <c r="AC32" s="843"/>
      <c r="AD32" s="843"/>
      <c r="AE32" s="844"/>
      <c r="AF32" s="845">
        <v>231</v>
      </c>
      <c r="AG32" s="846"/>
      <c r="AH32" s="846"/>
      <c r="AI32" s="846"/>
      <c r="AJ32" s="847"/>
      <c r="AK32" s="914">
        <v>3</v>
      </c>
      <c r="AL32" s="915"/>
      <c r="AM32" s="915"/>
      <c r="AN32" s="915"/>
      <c r="AO32" s="915"/>
      <c r="AP32" s="915">
        <v>813</v>
      </c>
      <c r="AQ32" s="915"/>
      <c r="AR32" s="915"/>
      <c r="AS32" s="915"/>
      <c r="AT32" s="915"/>
      <c r="AU32" s="915">
        <v>28</v>
      </c>
      <c r="AV32" s="915"/>
      <c r="AW32" s="915"/>
      <c r="AX32" s="915"/>
      <c r="AY32" s="915"/>
      <c r="AZ32" s="916" t="s">
        <v>611</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407</v>
      </c>
      <c r="C33" s="840"/>
      <c r="D33" s="840"/>
      <c r="E33" s="840"/>
      <c r="F33" s="840"/>
      <c r="G33" s="840"/>
      <c r="H33" s="840"/>
      <c r="I33" s="840"/>
      <c r="J33" s="840"/>
      <c r="K33" s="840"/>
      <c r="L33" s="840"/>
      <c r="M33" s="840"/>
      <c r="N33" s="840"/>
      <c r="O33" s="840"/>
      <c r="P33" s="841"/>
      <c r="Q33" s="842">
        <v>2</v>
      </c>
      <c r="R33" s="843"/>
      <c r="S33" s="843"/>
      <c r="T33" s="843"/>
      <c r="U33" s="843"/>
      <c r="V33" s="843">
        <v>2</v>
      </c>
      <c r="W33" s="843"/>
      <c r="X33" s="843"/>
      <c r="Y33" s="843"/>
      <c r="Z33" s="843"/>
      <c r="AA33" s="843">
        <v>0</v>
      </c>
      <c r="AB33" s="843"/>
      <c r="AC33" s="843"/>
      <c r="AD33" s="843"/>
      <c r="AE33" s="844"/>
      <c r="AF33" s="845" t="s">
        <v>408</v>
      </c>
      <c r="AG33" s="846"/>
      <c r="AH33" s="846"/>
      <c r="AI33" s="846"/>
      <c r="AJ33" s="847"/>
      <c r="AK33" s="914">
        <v>2</v>
      </c>
      <c r="AL33" s="915"/>
      <c r="AM33" s="915"/>
      <c r="AN33" s="915"/>
      <c r="AO33" s="915"/>
      <c r="AP33" s="915">
        <v>14</v>
      </c>
      <c r="AQ33" s="915"/>
      <c r="AR33" s="915"/>
      <c r="AS33" s="915"/>
      <c r="AT33" s="915"/>
      <c r="AU33" s="915" t="s">
        <v>611</v>
      </c>
      <c r="AV33" s="915"/>
      <c r="AW33" s="915"/>
      <c r="AX33" s="915"/>
      <c r="AY33" s="915"/>
      <c r="AZ33" s="916" t="s">
        <v>611</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410</v>
      </c>
      <c r="C34" s="840"/>
      <c r="D34" s="840"/>
      <c r="E34" s="840"/>
      <c r="F34" s="840"/>
      <c r="G34" s="840"/>
      <c r="H34" s="840"/>
      <c r="I34" s="840"/>
      <c r="J34" s="840"/>
      <c r="K34" s="840"/>
      <c r="L34" s="840"/>
      <c r="M34" s="840"/>
      <c r="N34" s="840"/>
      <c r="O34" s="840"/>
      <c r="P34" s="841"/>
      <c r="Q34" s="842">
        <v>1300</v>
      </c>
      <c r="R34" s="843"/>
      <c r="S34" s="843"/>
      <c r="T34" s="843"/>
      <c r="U34" s="843"/>
      <c r="V34" s="843">
        <v>1252</v>
      </c>
      <c r="W34" s="843"/>
      <c r="X34" s="843"/>
      <c r="Y34" s="843"/>
      <c r="Z34" s="843"/>
      <c r="AA34" s="843">
        <v>48</v>
      </c>
      <c r="AB34" s="843"/>
      <c r="AC34" s="843"/>
      <c r="AD34" s="843"/>
      <c r="AE34" s="844"/>
      <c r="AF34" s="845">
        <v>48</v>
      </c>
      <c r="AG34" s="846"/>
      <c r="AH34" s="846"/>
      <c r="AI34" s="846"/>
      <c r="AJ34" s="847"/>
      <c r="AK34" s="914">
        <v>395</v>
      </c>
      <c r="AL34" s="915"/>
      <c r="AM34" s="915"/>
      <c r="AN34" s="915"/>
      <c r="AO34" s="915"/>
      <c r="AP34" s="915">
        <v>884</v>
      </c>
      <c r="AQ34" s="915"/>
      <c r="AR34" s="915"/>
      <c r="AS34" s="915"/>
      <c r="AT34" s="915"/>
      <c r="AU34" s="915" t="s">
        <v>611</v>
      </c>
      <c r="AV34" s="915"/>
      <c r="AW34" s="915"/>
      <c r="AX34" s="915"/>
      <c r="AY34" s="915"/>
      <c r="AZ34" s="916" t="s">
        <v>611</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412</v>
      </c>
      <c r="C35" s="840"/>
      <c r="D35" s="840"/>
      <c r="E35" s="840"/>
      <c r="F35" s="840"/>
      <c r="G35" s="840"/>
      <c r="H35" s="840"/>
      <c r="I35" s="840"/>
      <c r="J35" s="840"/>
      <c r="K35" s="840"/>
      <c r="L35" s="840"/>
      <c r="M35" s="840"/>
      <c r="N35" s="840"/>
      <c r="O35" s="840"/>
      <c r="P35" s="841"/>
      <c r="Q35" s="842">
        <v>29</v>
      </c>
      <c r="R35" s="843"/>
      <c r="S35" s="843"/>
      <c r="T35" s="843"/>
      <c r="U35" s="843"/>
      <c r="V35" s="843">
        <v>25</v>
      </c>
      <c r="W35" s="843"/>
      <c r="X35" s="843"/>
      <c r="Y35" s="843"/>
      <c r="Z35" s="843"/>
      <c r="AA35" s="843">
        <v>4</v>
      </c>
      <c r="AB35" s="843"/>
      <c r="AC35" s="843"/>
      <c r="AD35" s="843"/>
      <c r="AE35" s="844"/>
      <c r="AF35" s="845">
        <v>4</v>
      </c>
      <c r="AG35" s="846"/>
      <c r="AH35" s="846"/>
      <c r="AI35" s="846"/>
      <c r="AJ35" s="847"/>
      <c r="AK35" s="914">
        <v>18</v>
      </c>
      <c r="AL35" s="915"/>
      <c r="AM35" s="915"/>
      <c r="AN35" s="915"/>
      <c r="AO35" s="915"/>
      <c r="AP35" s="915">
        <v>69</v>
      </c>
      <c r="AQ35" s="915"/>
      <c r="AR35" s="915"/>
      <c r="AS35" s="915"/>
      <c r="AT35" s="915"/>
      <c r="AU35" s="915" t="s">
        <v>611</v>
      </c>
      <c r="AV35" s="915"/>
      <c r="AW35" s="915"/>
      <c r="AX35" s="915"/>
      <c r="AY35" s="915"/>
      <c r="AZ35" s="916" t="s">
        <v>611</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388</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339</v>
      </c>
      <c r="AG63" s="926"/>
      <c r="AH63" s="926"/>
      <c r="AI63" s="926"/>
      <c r="AJ63" s="927"/>
      <c r="AK63" s="928"/>
      <c r="AL63" s="923"/>
      <c r="AM63" s="923"/>
      <c r="AN63" s="923"/>
      <c r="AO63" s="923"/>
      <c r="AP63" s="926">
        <v>1780</v>
      </c>
      <c r="AQ63" s="926"/>
      <c r="AR63" s="926"/>
      <c r="AS63" s="926"/>
      <c r="AT63" s="926"/>
      <c r="AU63" s="926">
        <v>28</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601</v>
      </c>
      <c r="C68" s="954"/>
      <c r="D68" s="954"/>
      <c r="E68" s="954"/>
      <c r="F68" s="954"/>
      <c r="G68" s="954"/>
      <c r="H68" s="954"/>
      <c r="I68" s="954"/>
      <c r="J68" s="954"/>
      <c r="K68" s="954"/>
      <c r="L68" s="954"/>
      <c r="M68" s="954"/>
      <c r="N68" s="954"/>
      <c r="O68" s="954"/>
      <c r="P68" s="955"/>
      <c r="Q68" s="956">
        <v>1909</v>
      </c>
      <c r="R68" s="950"/>
      <c r="S68" s="950"/>
      <c r="T68" s="950"/>
      <c r="U68" s="950"/>
      <c r="V68" s="950">
        <v>1868</v>
      </c>
      <c r="W68" s="950"/>
      <c r="X68" s="950"/>
      <c r="Y68" s="950"/>
      <c r="Z68" s="950"/>
      <c r="AA68" s="950">
        <v>42</v>
      </c>
      <c r="AB68" s="950"/>
      <c r="AC68" s="950"/>
      <c r="AD68" s="950"/>
      <c r="AE68" s="950"/>
      <c r="AF68" s="950">
        <v>42</v>
      </c>
      <c r="AG68" s="950"/>
      <c r="AH68" s="950"/>
      <c r="AI68" s="950"/>
      <c r="AJ68" s="950"/>
      <c r="AK68" s="950" t="s">
        <v>608</v>
      </c>
      <c r="AL68" s="950"/>
      <c r="AM68" s="950"/>
      <c r="AN68" s="950"/>
      <c r="AO68" s="950"/>
      <c r="AP68" s="950" t="s">
        <v>611</v>
      </c>
      <c r="AQ68" s="950"/>
      <c r="AR68" s="950"/>
      <c r="AS68" s="950"/>
      <c r="AT68" s="950"/>
      <c r="AU68" s="950">
        <v>169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602</v>
      </c>
      <c r="C69" s="958"/>
      <c r="D69" s="958"/>
      <c r="E69" s="958"/>
      <c r="F69" s="958"/>
      <c r="G69" s="958"/>
      <c r="H69" s="958"/>
      <c r="I69" s="958"/>
      <c r="J69" s="958"/>
      <c r="K69" s="958"/>
      <c r="L69" s="958"/>
      <c r="M69" s="958"/>
      <c r="N69" s="958"/>
      <c r="O69" s="958"/>
      <c r="P69" s="959"/>
      <c r="Q69" s="960">
        <v>102</v>
      </c>
      <c r="R69" s="915"/>
      <c r="S69" s="915"/>
      <c r="T69" s="915"/>
      <c r="U69" s="915"/>
      <c r="V69" s="915">
        <v>91</v>
      </c>
      <c r="W69" s="915"/>
      <c r="X69" s="915"/>
      <c r="Y69" s="915"/>
      <c r="Z69" s="915"/>
      <c r="AA69" s="915">
        <v>11</v>
      </c>
      <c r="AB69" s="915"/>
      <c r="AC69" s="915"/>
      <c r="AD69" s="915"/>
      <c r="AE69" s="915"/>
      <c r="AF69" s="915">
        <v>11</v>
      </c>
      <c r="AG69" s="915"/>
      <c r="AH69" s="915"/>
      <c r="AI69" s="915"/>
      <c r="AJ69" s="915"/>
      <c r="AK69" s="915" t="s">
        <v>610</v>
      </c>
      <c r="AL69" s="915"/>
      <c r="AM69" s="915"/>
      <c r="AN69" s="915"/>
      <c r="AO69" s="915"/>
      <c r="AP69" s="915" t="s">
        <v>610</v>
      </c>
      <c r="AQ69" s="915"/>
      <c r="AR69" s="915"/>
      <c r="AS69" s="915"/>
      <c r="AT69" s="915"/>
      <c r="AU69" s="915" t="s">
        <v>610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603</v>
      </c>
      <c r="C70" s="958"/>
      <c r="D70" s="958"/>
      <c r="E70" s="958"/>
      <c r="F70" s="958"/>
      <c r="G70" s="958"/>
      <c r="H70" s="958"/>
      <c r="I70" s="958"/>
      <c r="J70" s="958"/>
      <c r="K70" s="958"/>
      <c r="L70" s="958"/>
      <c r="M70" s="958"/>
      <c r="N70" s="958"/>
      <c r="O70" s="958"/>
      <c r="P70" s="959"/>
      <c r="Q70" s="960">
        <v>2104</v>
      </c>
      <c r="R70" s="915"/>
      <c r="S70" s="915"/>
      <c r="T70" s="915"/>
      <c r="U70" s="915"/>
      <c r="V70" s="915">
        <v>2021</v>
      </c>
      <c r="W70" s="915"/>
      <c r="X70" s="915"/>
      <c r="Y70" s="915"/>
      <c r="Z70" s="915"/>
      <c r="AA70" s="915">
        <v>82</v>
      </c>
      <c r="AB70" s="915"/>
      <c r="AC70" s="915"/>
      <c r="AD70" s="915"/>
      <c r="AE70" s="915"/>
      <c r="AF70" s="915">
        <v>82</v>
      </c>
      <c r="AG70" s="915"/>
      <c r="AH70" s="915"/>
      <c r="AI70" s="915"/>
      <c r="AJ70" s="915"/>
      <c r="AK70" s="915">
        <v>2</v>
      </c>
      <c r="AL70" s="915"/>
      <c r="AM70" s="915"/>
      <c r="AN70" s="915"/>
      <c r="AO70" s="915"/>
      <c r="AP70" s="915" t="s">
        <v>609</v>
      </c>
      <c r="AQ70" s="915"/>
      <c r="AR70" s="915"/>
      <c r="AS70" s="915"/>
      <c r="AT70" s="915"/>
      <c r="AU70" s="915" t="s">
        <v>609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604</v>
      </c>
      <c r="C71" s="958"/>
      <c r="D71" s="958"/>
      <c r="E71" s="958"/>
      <c r="F71" s="958"/>
      <c r="G71" s="958"/>
      <c r="H71" s="958"/>
      <c r="I71" s="958"/>
      <c r="J71" s="958"/>
      <c r="K71" s="958"/>
      <c r="L71" s="958"/>
      <c r="M71" s="958"/>
      <c r="N71" s="958"/>
      <c r="O71" s="958"/>
      <c r="P71" s="959"/>
      <c r="Q71" s="960">
        <v>18</v>
      </c>
      <c r="R71" s="915"/>
      <c r="S71" s="915"/>
      <c r="T71" s="915"/>
      <c r="U71" s="915"/>
      <c r="V71" s="915">
        <v>17</v>
      </c>
      <c r="W71" s="915"/>
      <c r="X71" s="915"/>
      <c r="Y71" s="915"/>
      <c r="Z71" s="915"/>
      <c r="AA71" s="915">
        <v>1</v>
      </c>
      <c r="AB71" s="915"/>
      <c r="AC71" s="915"/>
      <c r="AD71" s="915"/>
      <c r="AE71" s="915"/>
      <c r="AF71" s="915">
        <v>1</v>
      </c>
      <c r="AG71" s="915"/>
      <c r="AH71" s="915"/>
      <c r="AI71" s="915"/>
      <c r="AJ71" s="915"/>
      <c r="AK71" s="915" t="s">
        <v>608</v>
      </c>
      <c r="AL71" s="915"/>
      <c r="AM71" s="915"/>
      <c r="AN71" s="915"/>
      <c r="AO71" s="915"/>
      <c r="AP71" s="915" t="s">
        <v>608</v>
      </c>
      <c r="AQ71" s="915"/>
      <c r="AR71" s="915"/>
      <c r="AS71" s="915"/>
      <c r="AT71" s="915"/>
      <c r="AU71" s="915" t="s">
        <v>608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605</v>
      </c>
      <c r="C72" s="958"/>
      <c r="D72" s="958"/>
      <c r="E72" s="958"/>
      <c r="F72" s="958"/>
      <c r="G72" s="958"/>
      <c r="H72" s="958"/>
      <c r="I72" s="958"/>
      <c r="J72" s="958"/>
      <c r="K72" s="958"/>
      <c r="L72" s="958"/>
      <c r="M72" s="958"/>
      <c r="N72" s="958"/>
      <c r="O72" s="958"/>
      <c r="P72" s="959"/>
      <c r="Q72" s="965">
        <v>24</v>
      </c>
      <c r="R72" s="964"/>
      <c r="S72" s="964"/>
      <c r="T72" s="964"/>
      <c r="U72" s="914"/>
      <c r="V72" s="963">
        <v>19</v>
      </c>
      <c r="W72" s="964"/>
      <c r="X72" s="964"/>
      <c r="Y72" s="964"/>
      <c r="Z72" s="914"/>
      <c r="AA72" s="963">
        <v>5</v>
      </c>
      <c r="AB72" s="964"/>
      <c r="AC72" s="964"/>
      <c r="AD72" s="964"/>
      <c r="AE72" s="914"/>
      <c r="AF72" s="963">
        <v>5</v>
      </c>
      <c r="AG72" s="964"/>
      <c r="AH72" s="964"/>
      <c r="AI72" s="964"/>
      <c r="AJ72" s="914"/>
      <c r="AK72" s="963" t="s">
        <v>609</v>
      </c>
      <c r="AL72" s="964"/>
      <c r="AM72" s="964"/>
      <c r="AN72" s="964"/>
      <c r="AO72" s="914"/>
      <c r="AP72" s="963" t="s">
        <v>608</v>
      </c>
      <c r="AQ72" s="964"/>
      <c r="AR72" s="964"/>
      <c r="AS72" s="964"/>
      <c r="AT72" s="914"/>
      <c r="AU72" s="963" t="s">
        <v>608</v>
      </c>
      <c r="AV72" s="964"/>
      <c r="AW72" s="964"/>
      <c r="AX72" s="964"/>
      <c r="AY72" s="914"/>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606</v>
      </c>
      <c r="C73" s="958"/>
      <c r="D73" s="958"/>
      <c r="E73" s="958"/>
      <c r="F73" s="958"/>
      <c r="G73" s="958"/>
      <c r="H73" s="958"/>
      <c r="I73" s="958"/>
      <c r="J73" s="958"/>
      <c r="K73" s="958"/>
      <c r="L73" s="958"/>
      <c r="M73" s="958"/>
      <c r="N73" s="958"/>
      <c r="O73" s="958"/>
      <c r="P73" s="959"/>
      <c r="Q73" s="960">
        <v>207</v>
      </c>
      <c r="R73" s="915"/>
      <c r="S73" s="915"/>
      <c r="T73" s="915"/>
      <c r="U73" s="915"/>
      <c r="V73" s="915">
        <v>202</v>
      </c>
      <c r="W73" s="915"/>
      <c r="X73" s="915"/>
      <c r="Y73" s="915"/>
      <c r="Z73" s="915"/>
      <c r="AA73" s="915">
        <v>5</v>
      </c>
      <c r="AB73" s="915"/>
      <c r="AC73" s="915"/>
      <c r="AD73" s="915"/>
      <c r="AE73" s="915"/>
      <c r="AF73" s="915">
        <v>5</v>
      </c>
      <c r="AG73" s="915"/>
      <c r="AH73" s="915"/>
      <c r="AI73" s="915"/>
      <c r="AJ73" s="915"/>
      <c r="AK73" s="915">
        <v>5</v>
      </c>
      <c r="AL73" s="915"/>
      <c r="AM73" s="915"/>
      <c r="AN73" s="915"/>
      <c r="AO73" s="915"/>
      <c r="AP73" s="915" t="s">
        <v>608</v>
      </c>
      <c r="AQ73" s="915"/>
      <c r="AR73" s="915"/>
      <c r="AS73" s="915"/>
      <c r="AT73" s="915"/>
      <c r="AU73" s="915" t="s">
        <v>608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607</v>
      </c>
      <c r="C74" s="958"/>
      <c r="D74" s="958"/>
      <c r="E74" s="958"/>
      <c r="F74" s="958"/>
      <c r="G74" s="958"/>
      <c r="H74" s="958"/>
      <c r="I74" s="958"/>
      <c r="J74" s="958"/>
      <c r="K74" s="958"/>
      <c r="L74" s="958"/>
      <c r="M74" s="958"/>
      <c r="N74" s="958"/>
      <c r="O74" s="958"/>
      <c r="P74" s="959"/>
      <c r="Q74" s="960">
        <v>160702</v>
      </c>
      <c r="R74" s="915"/>
      <c r="S74" s="915"/>
      <c r="T74" s="915"/>
      <c r="U74" s="915"/>
      <c r="V74" s="915">
        <v>157371</v>
      </c>
      <c r="W74" s="915"/>
      <c r="X74" s="915"/>
      <c r="Y74" s="915"/>
      <c r="Z74" s="915"/>
      <c r="AA74" s="915">
        <v>3331</v>
      </c>
      <c r="AB74" s="915"/>
      <c r="AC74" s="915"/>
      <c r="AD74" s="915"/>
      <c r="AE74" s="915"/>
      <c r="AF74" s="915">
        <v>3331</v>
      </c>
      <c r="AG74" s="915"/>
      <c r="AH74" s="915"/>
      <c r="AI74" s="915"/>
      <c r="AJ74" s="915"/>
      <c r="AK74" s="915">
        <v>295</v>
      </c>
      <c r="AL74" s="915"/>
      <c r="AM74" s="915"/>
      <c r="AN74" s="915"/>
      <c r="AO74" s="915"/>
      <c r="AP74" s="915" t="s">
        <v>608</v>
      </c>
      <c r="AQ74" s="915"/>
      <c r="AR74" s="915"/>
      <c r="AS74" s="915"/>
      <c r="AT74" s="915"/>
      <c r="AU74" s="915" t="s">
        <v>608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5"/>
      <c r="R75" s="964"/>
      <c r="S75" s="964"/>
      <c r="T75" s="964"/>
      <c r="U75" s="914"/>
      <c r="V75" s="963"/>
      <c r="W75" s="964"/>
      <c r="X75" s="964"/>
      <c r="Y75" s="964"/>
      <c r="Z75" s="914"/>
      <c r="AA75" s="963"/>
      <c r="AB75" s="964"/>
      <c r="AC75" s="964"/>
      <c r="AD75" s="964"/>
      <c r="AE75" s="914"/>
      <c r="AF75" s="963"/>
      <c r="AG75" s="964"/>
      <c r="AH75" s="964"/>
      <c r="AI75" s="964"/>
      <c r="AJ75" s="914"/>
      <c r="AK75" s="963"/>
      <c r="AL75" s="964"/>
      <c r="AM75" s="964"/>
      <c r="AN75" s="964"/>
      <c r="AO75" s="914"/>
      <c r="AP75" s="963"/>
      <c r="AQ75" s="964"/>
      <c r="AR75" s="964"/>
      <c r="AS75" s="964"/>
      <c r="AT75" s="914"/>
      <c r="AU75" s="963"/>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5"/>
      <c r="R76" s="964"/>
      <c r="S76" s="964"/>
      <c r="T76" s="964"/>
      <c r="U76" s="914"/>
      <c r="V76" s="963"/>
      <c r="W76" s="964"/>
      <c r="X76" s="964"/>
      <c r="Y76" s="964"/>
      <c r="Z76" s="914"/>
      <c r="AA76" s="963"/>
      <c r="AB76" s="964"/>
      <c r="AC76" s="964"/>
      <c r="AD76" s="964"/>
      <c r="AE76" s="914"/>
      <c r="AF76" s="963"/>
      <c r="AG76" s="964"/>
      <c r="AH76" s="964"/>
      <c r="AI76" s="964"/>
      <c r="AJ76" s="914"/>
      <c r="AK76" s="963"/>
      <c r="AL76" s="964"/>
      <c r="AM76" s="964"/>
      <c r="AN76" s="964"/>
      <c r="AO76" s="914"/>
      <c r="AP76" s="963"/>
      <c r="AQ76" s="964"/>
      <c r="AR76" s="964"/>
      <c r="AS76" s="964"/>
      <c r="AT76" s="914"/>
      <c r="AU76" s="963"/>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5"/>
      <c r="R77" s="964"/>
      <c r="S77" s="964"/>
      <c r="T77" s="964"/>
      <c r="U77" s="914"/>
      <c r="V77" s="963"/>
      <c r="W77" s="964"/>
      <c r="X77" s="964"/>
      <c r="Y77" s="964"/>
      <c r="Z77" s="914"/>
      <c r="AA77" s="963"/>
      <c r="AB77" s="964"/>
      <c r="AC77" s="964"/>
      <c r="AD77" s="964"/>
      <c r="AE77" s="914"/>
      <c r="AF77" s="963"/>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388</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3477</v>
      </c>
      <c r="AG88" s="926"/>
      <c r="AH88" s="926"/>
      <c r="AI88" s="926"/>
      <c r="AJ88" s="926"/>
      <c r="AK88" s="923"/>
      <c r="AL88" s="923"/>
      <c r="AM88" s="923"/>
      <c r="AN88" s="923"/>
      <c r="AO88" s="923"/>
      <c r="AP88" s="926" t="s">
        <v>611</v>
      </c>
      <c r="AQ88" s="926"/>
      <c r="AR88" s="926"/>
      <c r="AS88" s="926"/>
      <c r="AT88" s="926"/>
      <c r="AU88" s="926">
        <v>169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304</v>
      </c>
      <c r="AG109" s="979"/>
      <c r="AH109" s="979"/>
      <c r="AI109" s="979"/>
      <c r="AJ109" s="980"/>
      <c r="AK109" s="978" t="s">
        <v>303</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304</v>
      </c>
      <c r="BW109" s="979"/>
      <c r="BX109" s="979"/>
      <c r="BY109" s="979"/>
      <c r="BZ109" s="980"/>
      <c r="CA109" s="978" t="s">
        <v>303</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304</v>
      </c>
      <c r="DM109" s="979"/>
      <c r="DN109" s="979"/>
      <c r="DO109" s="979"/>
      <c r="DP109" s="980"/>
      <c r="DQ109" s="978" t="s">
        <v>303</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628457</v>
      </c>
      <c r="AB110" s="986"/>
      <c r="AC110" s="986"/>
      <c r="AD110" s="986"/>
      <c r="AE110" s="987"/>
      <c r="AF110" s="988">
        <v>595609</v>
      </c>
      <c r="AG110" s="986"/>
      <c r="AH110" s="986"/>
      <c r="AI110" s="986"/>
      <c r="AJ110" s="987"/>
      <c r="AK110" s="988">
        <v>568081</v>
      </c>
      <c r="AL110" s="986"/>
      <c r="AM110" s="986"/>
      <c r="AN110" s="986"/>
      <c r="AO110" s="987"/>
      <c r="AP110" s="989">
        <v>19.600000000000001</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5338246</v>
      </c>
      <c r="BR110" s="1021"/>
      <c r="BS110" s="1021"/>
      <c r="BT110" s="1021"/>
      <c r="BU110" s="1021"/>
      <c r="BV110" s="1021">
        <v>5341392</v>
      </c>
      <c r="BW110" s="1021"/>
      <c r="BX110" s="1021"/>
      <c r="BY110" s="1021"/>
      <c r="BZ110" s="1021"/>
      <c r="CA110" s="1021">
        <v>5329601</v>
      </c>
      <c r="CB110" s="1021"/>
      <c r="CC110" s="1021"/>
      <c r="CD110" s="1021"/>
      <c r="CE110" s="1021"/>
      <c r="CF110" s="1035">
        <v>184.1</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443</v>
      </c>
      <c r="DM110" s="1021"/>
      <c r="DN110" s="1021"/>
      <c r="DO110" s="1021"/>
      <c r="DP110" s="1021"/>
      <c r="DQ110" s="1021" t="s">
        <v>444</v>
      </c>
      <c r="DR110" s="1021"/>
      <c r="DS110" s="1021"/>
      <c r="DT110" s="1021"/>
      <c r="DU110" s="1021"/>
      <c r="DV110" s="1022" t="s">
        <v>445</v>
      </c>
      <c r="DW110" s="1022"/>
      <c r="DX110" s="1022"/>
      <c r="DY110" s="1022"/>
      <c r="DZ110" s="1023"/>
    </row>
    <row r="111" spans="1:131" s="247" customFormat="1" ht="26.25" customHeight="1" x14ac:dyDescent="0.2">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444</v>
      </c>
      <c r="AG111" s="1028"/>
      <c r="AH111" s="1028"/>
      <c r="AI111" s="1028"/>
      <c r="AJ111" s="1029"/>
      <c r="AK111" s="1030" t="s">
        <v>444</v>
      </c>
      <c r="AL111" s="1028"/>
      <c r="AM111" s="1028"/>
      <c r="AN111" s="1028"/>
      <c r="AO111" s="1029"/>
      <c r="AP111" s="1031" t="s">
        <v>445</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442</v>
      </c>
      <c r="BR111" s="1014"/>
      <c r="BS111" s="1014"/>
      <c r="BT111" s="1014"/>
      <c r="BU111" s="1014"/>
      <c r="BV111" s="1014" t="s">
        <v>448</v>
      </c>
      <c r="BW111" s="1014"/>
      <c r="BX111" s="1014"/>
      <c r="BY111" s="1014"/>
      <c r="BZ111" s="1014"/>
      <c r="CA111" s="1014" t="s">
        <v>445</v>
      </c>
      <c r="CB111" s="1014"/>
      <c r="CC111" s="1014"/>
      <c r="CD111" s="1014"/>
      <c r="CE111" s="1014"/>
      <c r="CF111" s="1008" t="s">
        <v>442</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450</v>
      </c>
      <c r="DM111" s="1014"/>
      <c r="DN111" s="1014"/>
      <c r="DO111" s="1014"/>
      <c r="DP111" s="1014"/>
      <c r="DQ111" s="1014" t="s">
        <v>450</v>
      </c>
      <c r="DR111" s="1014"/>
      <c r="DS111" s="1014"/>
      <c r="DT111" s="1014"/>
      <c r="DU111" s="1014"/>
      <c r="DV111" s="1015" t="s">
        <v>448</v>
      </c>
      <c r="DW111" s="1015"/>
      <c r="DX111" s="1015"/>
      <c r="DY111" s="1015"/>
      <c r="DZ111" s="1016"/>
    </row>
    <row r="112" spans="1:131" s="247" customFormat="1" ht="26.25" customHeight="1" x14ac:dyDescent="0.2">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450</v>
      </c>
      <c r="AG112" s="1053"/>
      <c r="AH112" s="1053"/>
      <c r="AI112" s="1053"/>
      <c r="AJ112" s="1054"/>
      <c r="AK112" s="1055" t="s">
        <v>448</v>
      </c>
      <c r="AL112" s="1053"/>
      <c r="AM112" s="1053"/>
      <c r="AN112" s="1053"/>
      <c r="AO112" s="1054"/>
      <c r="AP112" s="1056" t="s">
        <v>453</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715386</v>
      </c>
      <c r="BR112" s="1014"/>
      <c r="BS112" s="1014"/>
      <c r="BT112" s="1014"/>
      <c r="BU112" s="1014"/>
      <c r="BV112" s="1014">
        <v>693508</v>
      </c>
      <c r="BW112" s="1014"/>
      <c r="BX112" s="1014"/>
      <c r="BY112" s="1014"/>
      <c r="BZ112" s="1014"/>
      <c r="CA112" s="1014">
        <v>680594</v>
      </c>
      <c r="CB112" s="1014"/>
      <c r="CC112" s="1014"/>
      <c r="CD112" s="1014"/>
      <c r="CE112" s="1014"/>
      <c r="CF112" s="1008">
        <v>23.5</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450</v>
      </c>
      <c r="DM112" s="1014"/>
      <c r="DN112" s="1014"/>
      <c r="DO112" s="1014"/>
      <c r="DP112" s="1014"/>
      <c r="DQ112" s="1014" t="s">
        <v>442</v>
      </c>
      <c r="DR112" s="1014"/>
      <c r="DS112" s="1014"/>
      <c r="DT112" s="1014"/>
      <c r="DU112" s="1014"/>
      <c r="DV112" s="1015" t="s">
        <v>453</v>
      </c>
      <c r="DW112" s="1015"/>
      <c r="DX112" s="1015"/>
      <c r="DY112" s="1015"/>
      <c r="DZ112" s="1016"/>
    </row>
    <row r="113" spans="1:130" s="247" customFormat="1" ht="26.25" customHeight="1" x14ac:dyDescent="0.2">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63763</v>
      </c>
      <c r="AB113" s="1028"/>
      <c r="AC113" s="1028"/>
      <c r="AD113" s="1028"/>
      <c r="AE113" s="1029"/>
      <c r="AF113" s="1030">
        <v>68432</v>
      </c>
      <c r="AG113" s="1028"/>
      <c r="AH113" s="1028"/>
      <c r="AI113" s="1028"/>
      <c r="AJ113" s="1029"/>
      <c r="AK113" s="1030">
        <v>70397</v>
      </c>
      <c r="AL113" s="1028"/>
      <c r="AM113" s="1028"/>
      <c r="AN113" s="1028"/>
      <c r="AO113" s="1029"/>
      <c r="AP113" s="1031">
        <v>2.4</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54303</v>
      </c>
      <c r="BR113" s="1014"/>
      <c r="BS113" s="1014"/>
      <c r="BT113" s="1014"/>
      <c r="BU113" s="1014"/>
      <c r="BV113" s="1014">
        <v>43862</v>
      </c>
      <c r="BW113" s="1014"/>
      <c r="BX113" s="1014"/>
      <c r="BY113" s="1014"/>
      <c r="BZ113" s="1014"/>
      <c r="CA113" s="1014">
        <v>33389</v>
      </c>
      <c r="CB113" s="1014"/>
      <c r="CC113" s="1014"/>
      <c r="CD113" s="1014"/>
      <c r="CE113" s="1014"/>
      <c r="CF113" s="1008">
        <v>1.2</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445</v>
      </c>
      <c r="DH113" s="1053"/>
      <c r="DI113" s="1053"/>
      <c r="DJ113" s="1053"/>
      <c r="DK113" s="1054"/>
      <c r="DL113" s="1055" t="s">
        <v>445</v>
      </c>
      <c r="DM113" s="1053"/>
      <c r="DN113" s="1053"/>
      <c r="DO113" s="1053"/>
      <c r="DP113" s="1054"/>
      <c r="DQ113" s="1055" t="s">
        <v>448</v>
      </c>
      <c r="DR113" s="1053"/>
      <c r="DS113" s="1053"/>
      <c r="DT113" s="1053"/>
      <c r="DU113" s="1054"/>
      <c r="DV113" s="1056" t="s">
        <v>448</v>
      </c>
      <c r="DW113" s="1057"/>
      <c r="DX113" s="1057"/>
      <c r="DY113" s="1057"/>
      <c r="DZ113" s="1058"/>
    </row>
    <row r="114" spans="1:130" s="247" customFormat="1" ht="26.25" customHeight="1" x14ac:dyDescent="0.2">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10612</v>
      </c>
      <c r="AB114" s="1053"/>
      <c r="AC114" s="1053"/>
      <c r="AD114" s="1053"/>
      <c r="AE114" s="1054"/>
      <c r="AF114" s="1055">
        <v>10611</v>
      </c>
      <c r="AG114" s="1053"/>
      <c r="AH114" s="1053"/>
      <c r="AI114" s="1053"/>
      <c r="AJ114" s="1054"/>
      <c r="AK114" s="1055">
        <v>10610</v>
      </c>
      <c r="AL114" s="1053"/>
      <c r="AM114" s="1053"/>
      <c r="AN114" s="1053"/>
      <c r="AO114" s="1054"/>
      <c r="AP114" s="1056">
        <v>0.4</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391073</v>
      </c>
      <c r="BR114" s="1014"/>
      <c r="BS114" s="1014"/>
      <c r="BT114" s="1014"/>
      <c r="BU114" s="1014"/>
      <c r="BV114" s="1014">
        <v>259612</v>
      </c>
      <c r="BW114" s="1014"/>
      <c r="BX114" s="1014"/>
      <c r="BY114" s="1014"/>
      <c r="BZ114" s="1014"/>
      <c r="CA114" s="1014">
        <v>229526</v>
      </c>
      <c r="CB114" s="1014"/>
      <c r="CC114" s="1014"/>
      <c r="CD114" s="1014"/>
      <c r="CE114" s="1014"/>
      <c r="CF114" s="1008">
        <v>7.9</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445</v>
      </c>
      <c r="DM114" s="1053"/>
      <c r="DN114" s="1053"/>
      <c r="DO114" s="1053"/>
      <c r="DP114" s="1054"/>
      <c r="DQ114" s="1055" t="s">
        <v>448</v>
      </c>
      <c r="DR114" s="1053"/>
      <c r="DS114" s="1053"/>
      <c r="DT114" s="1053"/>
      <c r="DU114" s="1054"/>
      <c r="DV114" s="1056" t="s">
        <v>450</v>
      </c>
      <c r="DW114" s="1057"/>
      <c r="DX114" s="1057"/>
      <c r="DY114" s="1057"/>
      <c r="DZ114" s="1058"/>
    </row>
    <row r="115" spans="1:130" s="247" customFormat="1" ht="26.25" customHeight="1" x14ac:dyDescent="0.2">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448</v>
      </c>
      <c r="AB115" s="1028"/>
      <c r="AC115" s="1028"/>
      <c r="AD115" s="1028"/>
      <c r="AE115" s="1029"/>
      <c r="AF115" s="1030" t="s">
        <v>453</v>
      </c>
      <c r="AG115" s="1028"/>
      <c r="AH115" s="1028"/>
      <c r="AI115" s="1028"/>
      <c r="AJ115" s="1029"/>
      <c r="AK115" s="1030" t="s">
        <v>443</v>
      </c>
      <c r="AL115" s="1028"/>
      <c r="AM115" s="1028"/>
      <c r="AN115" s="1028"/>
      <c r="AO115" s="1029"/>
      <c r="AP115" s="1031" t="s">
        <v>448</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450</v>
      </c>
      <c r="BR115" s="1014"/>
      <c r="BS115" s="1014"/>
      <c r="BT115" s="1014"/>
      <c r="BU115" s="1014"/>
      <c r="BV115" s="1014" t="s">
        <v>448</v>
      </c>
      <c r="BW115" s="1014"/>
      <c r="BX115" s="1014"/>
      <c r="BY115" s="1014"/>
      <c r="BZ115" s="1014"/>
      <c r="CA115" s="1014" t="s">
        <v>450</v>
      </c>
      <c r="CB115" s="1014"/>
      <c r="CC115" s="1014"/>
      <c r="CD115" s="1014"/>
      <c r="CE115" s="1014"/>
      <c r="CF115" s="1008" t="s">
        <v>442</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450</v>
      </c>
      <c r="DM115" s="1053"/>
      <c r="DN115" s="1053"/>
      <c r="DO115" s="1053"/>
      <c r="DP115" s="1054"/>
      <c r="DQ115" s="1055" t="s">
        <v>450</v>
      </c>
      <c r="DR115" s="1053"/>
      <c r="DS115" s="1053"/>
      <c r="DT115" s="1053"/>
      <c r="DU115" s="1054"/>
      <c r="DV115" s="1056" t="s">
        <v>443</v>
      </c>
      <c r="DW115" s="1057"/>
      <c r="DX115" s="1057"/>
      <c r="DY115" s="1057"/>
      <c r="DZ115" s="1058"/>
    </row>
    <row r="116" spans="1:130" s="247" customFormat="1" ht="26.25" customHeight="1" x14ac:dyDescent="0.2">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445</v>
      </c>
      <c r="AB116" s="1053"/>
      <c r="AC116" s="1053"/>
      <c r="AD116" s="1053"/>
      <c r="AE116" s="1054"/>
      <c r="AF116" s="1055" t="s">
        <v>448</v>
      </c>
      <c r="AG116" s="1053"/>
      <c r="AH116" s="1053"/>
      <c r="AI116" s="1053"/>
      <c r="AJ116" s="1054"/>
      <c r="AK116" s="1055" t="s">
        <v>466</v>
      </c>
      <c r="AL116" s="1053"/>
      <c r="AM116" s="1053"/>
      <c r="AN116" s="1053"/>
      <c r="AO116" s="1054"/>
      <c r="AP116" s="1056" t="s">
        <v>445</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450</v>
      </c>
      <c r="BW116" s="1014"/>
      <c r="BX116" s="1014"/>
      <c r="BY116" s="1014"/>
      <c r="BZ116" s="1014"/>
      <c r="CA116" s="1014" t="s">
        <v>442</v>
      </c>
      <c r="CB116" s="1014"/>
      <c r="CC116" s="1014"/>
      <c r="CD116" s="1014"/>
      <c r="CE116" s="1014"/>
      <c r="CF116" s="1008" t="s">
        <v>442</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450</v>
      </c>
      <c r="DH116" s="1053"/>
      <c r="DI116" s="1053"/>
      <c r="DJ116" s="1053"/>
      <c r="DK116" s="1054"/>
      <c r="DL116" s="1055" t="s">
        <v>448</v>
      </c>
      <c r="DM116" s="1053"/>
      <c r="DN116" s="1053"/>
      <c r="DO116" s="1053"/>
      <c r="DP116" s="1054"/>
      <c r="DQ116" s="1055" t="s">
        <v>448</v>
      </c>
      <c r="DR116" s="1053"/>
      <c r="DS116" s="1053"/>
      <c r="DT116" s="1053"/>
      <c r="DU116" s="1054"/>
      <c r="DV116" s="1056" t="s">
        <v>450</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702832</v>
      </c>
      <c r="AB117" s="1071"/>
      <c r="AC117" s="1071"/>
      <c r="AD117" s="1071"/>
      <c r="AE117" s="1072"/>
      <c r="AF117" s="1073">
        <v>674652</v>
      </c>
      <c r="AG117" s="1071"/>
      <c r="AH117" s="1071"/>
      <c r="AI117" s="1071"/>
      <c r="AJ117" s="1072"/>
      <c r="AK117" s="1073">
        <v>649088</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453</v>
      </c>
      <c r="BR117" s="1014"/>
      <c r="BS117" s="1014"/>
      <c r="BT117" s="1014"/>
      <c r="BU117" s="1014"/>
      <c r="BV117" s="1014" t="s">
        <v>453</v>
      </c>
      <c r="BW117" s="1014"/>
      <c r="BX117" s="1014"/>
      <c r="BY117" s="1014"/>
      <c r="BZ117" s="1014"/>
      <c r="CA117" s="1014" t="s">
        <v>453</v>
      </c>
      <c r="CB117" s="1014"/>
      <c r="CC117" s="1014"/>
      <c r="CD117" s="1014"/>
      <c r="CE117" s="1014"/>
      <c r="CF117" s="1008" t="s">
        <v>453</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453</v>
      </c>
      <c r="DH117" s="1053"/>
      <c r="DI117" s="1053"/>
      <c r="DJ117" s="1053"/>
      <c r="DK117" s="1054"/>
      <c r="DL117" s="1055" t="s">
        <v>445</v>
      </c>
      <c r="DM117" s="1053"/>
      <c r="DN117" s="1053"/>
      <c r="DO117" s="1053"/>
      <c r="DP117" s="1054"/>
      <c r="DQ117" s="1055" t="s">
        <v>442</v>
      </c>
      <c r="DR117" s="1053"/>
      <c r="DS117" s="1053"/>
      <c r="DT117" s="1053"/>
      <c r="DU117" s="1054"/>
      <c r="DV117" s="1056" t="s">
        <v>442</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304</v>
      </c>
      <c r="AG118" s="979"/>
      <c r="AH118" s="979"/>
      <c r="AI118" s="979"/>
      <c r="AJ118" s="980"/>
      <c r="AK118" s="978" t="s">
        <v>303</v>
      </c>
      <c r="AL118" s="979"/>
      <c r="AM118" s="979"/>
      <c r="AN118" s="979"/>
      <c r="AO118" s="980"/>
      <c r="AP118" s="1065" t="s">
        <v>436</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408</v>
      </c>
      <c r="BW118" s="1092"/>
      <c r="BX118" s="1092"/>
      <c r="BY118" s="1092"/>
      <c r="BZ118" s="1092"/>
      <c r="CA118" s="1092" t="s">
        <v>448</v>
      </c>
      <c r="CB118" s="1092"/>
      <c r="CC118" s="1092"/>
      <c r="CD118" s="1092"/>
      <c r="CE118" s="1092"/>
      <c r="CF118" s="1008" t="s">
        <v>453</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453</v>
      </c>
      <c r="DH118" s="1053"/>
      <c r="DI118" s="1053"/>
      <c r="DJ118" s="1053"/>
      <c r="DK118" s="1054"/>
      <c r="DL118" s="1055" t="s">
        <v>453</v>
      </c>
      <c r="DM118" s="1053"/>
      <c r="DN118" s="1053"/>
      <c r="DO118" s="1053"/>
      <c r="DP118" s="1054"/>
      <c r="DQ118" s="1055" t="s">
        <v>450</v>
      </c>
      <c r="DR118" s="1053"/>
      <c r="DS118" s="1053"/>
      <c r="DT118" s="1053"/>
      <c r="DU118" s="1054"/>
      <c r="DV118" s="1056" t="s">
        <v>453</v>
      </c>
      <c r="DW118" s="1057"/>
      <c r="DX118" s="1057"/>
      <c r="DY118" s="1057"/>
      <c r="DZ118" s="1058"/>
    </row>
    <row r="119" spans="1:130" s="247" customFormat="1" ht="26.25" customHeight="1" x14ac:dyDescent="0.2">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453</v>
      </c>
      <c r="AB119" s="986"/>
      <c r="AC119" s="986"/>
      <c r="AD119" s="986"/>
      <c r="AE119" s="987"/>
      <c r="AF119" s="988" t="s">
        <v>445</v>
      </c>
      <c r="AG119" s="986"/>
      <c r="AH119" s="986"/>
      <c r="AI119" s="986"/>
      <c r="AJ119" s="987"/>
      <c r="AK119" s="988" t="s">
        <v>453</v>
      </c>
      <c r="AL119" s="986"/>
      <c r="AM119" s="986"/>
      <c r="AN119" s="986"/>
      <c r="AO119" s="987"/>
      <c r="AP119" s="989" t="s">
        <v>445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474</v>
      </c>
      <c r="BP119" s="1100"/>
      <c r="BQ119" s="1091">
        <v>6499008</v>
      </c>
      <c r="BR119" s="1092"/>
      <c r="BS119" s="1092"/>
      <c r="BT119" s="1092"/>
      <c r="BU119" s="1092"/>
      <c r="BV119" s="1092">
        <v>6338374</v>
      </c>
      <c r="BW119" s="1092"/>
      <c r="BX119" s="1092"/>
      <c r="BY119" s="1092"/>
      <c r="BZ119" s="1092"/>
      <c r="CA119" s="1092">
        <v>6273110</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445</v>
      </c>
      <c r="DH119" s="1078"/>
      <c r="DI119" s="1078"/>
      <c r="DJ119" s="1078"/>
      <c r="DK119" s="1079"/>
      <c r="DL119" s="1077" t="s">
        <v>453</v>
      </c>
      <c r="DM119" s="1078"/>
      <c r="DN119" s="1078"/>
      <c r="DO119" s="1078"/>
      <c r="DP119" s="1079"/>
      <c r="DQ119" s="1077" t="s">
        <v>448</v>
      </c>
      <c r="DR119" s="1078"/>
      <c r="DS119" s="1078"/>
      <c r="DT119" s="1078"/>
      <c r="DU119" s="1079"/>
      <c r="DV119" s="1080" t="s">
        <v>445</v>
      </c>
      <c r="DW119" s="1081"/>
      <c r="DX119" s="1081"/>
      <c r="DY119" s="1081"/>
      <c r="DZ119" s="1082"/>
    </row>
    <row r="120" spans="1:130" s="247" customFormat="1" ht="26.25" customHeight="1" x14ac:dyDescent="0.2">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445</v>
      </c>
      <c r="AB120" s="1053"/>
      <c r="AC120" s="1053"/>
      <c r="AD120" s="1053"/>
      <c r="AE120" s="1054"/>
      <c r="AF120" s="1055" t="s">
        <v>450</v>
      </c>
      <c r="AG120" s="1053"/>
      <c r="AH120" s="1053"/>
      <c r="AI120" s="1053"/>
      <c r="AJ120" s="1054"/>
      <c r="AK120" s="1055" t="s">
        <v>453</v>
      </c>
      <c r="AL120" s="1053"/>
      <c r="AM120" s="1053"/>
      <c r="AN120" s="1053"/>
      <c r="AO120" s="1054"/>
      <c r="AP120" s="1056" t="s">
        <v>445</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2883121</v>
      </c>
      <c r="BR120" s="1021"/>
      <c r="BS120" s="1021"/>
      <c r="BT120" s="1021"/>
      <c r="BU120" s="1021"/>
      <c r="BV120" s="1021">
        <v>2940959</v>
      </c>
      <c r="BW120" s="1021"/>
      <c r="BX120" s="1021"/>
      <c r="BY120" s="1021"/>
      <c r="BZ120" s="1021"/>
      <c r="CA120" s="1021">
        <v>2816963</v>
      </c>
      <c r="CB120" s="1021"/>
      <c r="CC120" s="1021"/>
      <c r="CD120" s="1021"/>
      <c r="CE120" s="1021"/>
      <c r="CF120" s="1035">
        <v>97.3</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586289</v>
      </c>
      <c r="DH120" s="1021"/>
      <c r="DI120" s="1021"/>
      <c r="DJ120" s="1021"/>
      <c r="DK120" s="1021"/>
      <c r="DL120" s="1021">
        <v>570169</v>
      </c>
      <c r="DM120" s="1021"/>
      <c r="DN120" s="1021"/>
      <c r="DO120" s="1021"/>
      <c r="DP120" s="1021"/>
      <c r="DQ120" s="1021">
        <v>570274</v>
      </c>
      <c r="DR120" s="1021"/>
      <c r="DS120" s="1021"/>
      <c r="DT120" s="1021"/>
      <c r="DU120" s="1021"/>
      <c r="DV120" s="1022">
        <v>19.7</v>
      </c>
      <c r="DW120" s="1022"/>
      <c r="DX120" s="1022"/>
      <c r="DY120" s="1022"/>
      <c r="DZ120" s="1023"/>
    </row>
    <row r="121" spans="1:130" s="247" customFormat="1" ht="26.25" customHeight="1" x14ac:dyDescent="0.2">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450</v>
      </c>
      <c r="AB121" s="1053"/>
      <c r="AC121" s="1053"/>
      <c r="AD121" s="1053"/>
      <c r="AE121" s="1054"/>
      <c r="AF121" s="1055" t="s">
        <v>453</v>
      </c>
      <c r="AG121" s="1053"/>
      <c r="AH121" s="1053"/>
      <c r="AI121" s="1053"/>
      <c r="AJ121" s="1054"/>
      <c r="AK121" s="1055" t="s">
        <v>445</v>
      </c>
      <c r="AL121" s="1053"/>
      <c r="AM121" s="1053"/>
      <c r="AN121" s="1053"/>
      <c r="AO121" s="1054"/>
      <c r="AP121" s="1056" t="s">
        <v>445</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270671</v>
      </c>
      <c r="BR121" s="1014"/>
      <c r="BS121" s="1014"/>
      <c r="BT121" s="1014"/>
      <c r="BU121" s="1014"/>
      <c r="BV121" s="1014">
        <v>239029</v>
      </c>
      <c r="BW121" s="1014"/>
      <c r="BX121" s="1014"/>
      <c r="BY121" s="1014"/>
      <c r="BZ121" s="1014"/>
      <c r="CA121" s="1014">
        <v>211633</v>
      </c>
      <c r="CB121" s="1014"/>
      <c r="CC121" s="1014"/>
      <c r="CD121" s="1014"/>
      <c r="CE121" s="1014"/>
      <c r="CF121" s="1008">
        <v>7.3</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86713</v>
      </c>
      <c r="DH121" s="1014"/>
      <c r="DI121" s="1014"/>
      <c r="DJ121" s="1014"/>
      <c r="DK121" s="1014"/>
      <c r="DL121" s="1014">
        <v>76342</v>
      </c>
      <c r="DM121" s="1014"/>
      <c r="DN121" s="1014"/>
      <c r="DO121" s="1014"/>
      <c r="DP121" s="1014"/>
      <c r="DQ121" s="1014">
        <v>64570</v>
      </c>
      <c r="DR121" s="1014"/>
      <c r="DS121" s="1014"/>
      <c r="DT121" s="1014"/>
      <c r="DU121" s="1014"/>
      <c r="DV121" s="1015">
        <v>2.2000000000000002</v>
      </c>
      <c r="DW121" s="1015"/>
      <c r="DX121" s="1015"/>
      <c r="DY121" s="1015"/>
      <c r="DZ121" s="1016"/>
    </row>
    <row r="122" spans="1:130" s="247" customFormat="1" ht="26.25" customHeight="1" x14ac:dyDescent="0.2">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448</v>
      </c>
      <c r="AB122" s="1053"/>
      <c r="AC122" s="1053"/>
      <c r="AD122" s="1053"/>
      <c r="AE122" s="1054"/>
      <c r="AF122" s="1055" t="s">
        <v>445</v>
      </c>
      <c r="AG122" s="1053"/>
      <c r="AH122" s="1053"/>
      <c r="AI122" s="1053"/>
      <c r="AJ122" s="1054"/>
      <c r="AK122" s="1055" t="s">
        <v>445</v>
      </c>
      <c r="AL122" s="1053"/>
      <c r="AM122" s="1053"/>
      <c r="AN122" s="1053"/>
      <c r="AO122" s="1054"/>
      <c r="AP122" s="1056" t="s">
        <v>445</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4192051</v>
      </c>
      <c r="BR122" s="1092"/>
      <c r="BS122" s="1092"/>
      <c r="BT122" s="1092"/>
      <c r="BU122" s="1092"/>
      <c r="BV122" s="1092">
        <v>4031706</v>
      </c>
      <c r="BW122" s="1092"/>
      <c r="BX122" s="1092"/>
      <c r="BY122" s="1092"/>
      <c r="BZ122" s="1092"/>
      <c r="CA122" s="1092">
        <v>4111760</v>
      </c>
      <c r="CB122" s="1092"/>
      <c r="CC122" s="1092"/>
      <c r="CD122" s="1092"/>
      <c r="CE122" s="1092"/>
      <c r="CF122" s="1112">
        <v>142</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25187</v>
      </c>
      <c r="DH122" s="1014"/>
      <c r="DI122" s="1014"/>
      <c r="DJ122" s="1014"/>
      <c r="DK122" s="1014"/>
      <c r="DL122" s="1014">
        <v>31370</v>
      </c>
      <c r="DM122" s="1014"/>
      <c r="DN122" s="1014"/>
      <c r="DO122" s="1014"/>
      <c r="DP122" s="1014"/>
      <c r="DQ122" s="1014">
        <v>31724</v>
      </c>
      <c r="DR122" s="1014"/>
      <c r="DS122" s="1014"/>
      <c r="DT122" s="1014"/>
      <c r="DU122" s="1014"/>
      <c r="DV122" s="1015">
        <v>1.1000000000000001</v>
      </c>
      <c r="DW122" s="1015"/>
      <c r="DX122" s="1015"/>
      <c r="DY122" s="1015"/>
      <c r="DZ122" s="1016"/>
    </row>
    <row r="123" spans="1:130" s="247" customFormat="1" ht="26.25" customHeight="1" x14ac:dyDescent="0.2">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408</v>
      </c>
      <c r="AB123" s="1053"/>
      <c r="AC123" s="1053"/>
      <c r="AD123" s="1053"/>
      <c r="AE123" s="1054"/>
      <c r="AF123" s="1055" t="s">
        <v>453</v>
      </c>
      <c r="AG123" s="1053"/>
      <c r="AH123" s="1053"/>
      <c r="AI123" s="1053"/>
      <c r="AJ123" s="1054"/>
      <c r="AK123" s="1055" t="s">
        <v>450</v>
      </c>
      <c r="AL123" s="1053"/>
      <c r="AM123" s="1053"/>
      <c r="AN123" s="1053"/>
      <c r="AO123" s="1054"/>
      <c r="AP123" s="1056" t="s">
        <v>445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485</v>
      </c>
      <c r="BP123" s="1100"/>
      <c r="BQ123" s="1159">
        <v>7345843</v>
      </c>
      <c r="BR123" s="1160"/>
      <c r="BS123" s="1160"/>
      <c r="BT123" s="1160"/>
      <c r="BU123" s="1160"/>
      <c r="BV123" s="1160">
        <v>7211694</v>
      </c>
      <c r="BW123" s="1160"/>
      <c r="BX123" s="1160"/>
      <c r="BY123" s="1160"/>
      <c r="BZ123" s="1160"/>
      <c r="CA123" s="1160">
        <v>7140356</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17197</v>
      </c>
      <c r="DH123" s="1053"/>
      <c r="DI123" s="1053"/>
      <c r="DJ123" s="1053"/>
      <c r="DK123" s="1054"/>
      <c r="DL123" s="1055">
        <v>15627</v>
      </c>
      <c r="DM123" s="1053"/>
      <c r="DN123" s="1053"/>
      <c r="DO123" s="1053"/>
      <c r="DP123" s="1054"/>
      <c r="DQ123" s="1055">
        <v>14026</v>
      </c>
      <c r="DR123" s="1053"/>
      <c r="DS123" s="1053"/>
      <c r="DT123" s="1053"/>
      <c r="DU123" s="1054"/>
      <c r="DV123" s="1056">
        <v>0.5</v>
      </c>
      <c r="DW123" s="1057"/>
      <c r="DX123" s="1057"/>
      <c r="DY123" s="1057"/>
      <c r="DZ123" s="1058"/>
    </row>
    <row r="124" spans="1:130" s="247" customFormat="1" ht="26.25" customHeight="1" thickBot="1" x14ac:dyDescent="0.25">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450</v>
      </c>
      <c r="AB124" s="1053"/>
      <c r="AC124" s="1053"/>
      <c r="AD124" s="1053"/>
      <c r="AE124" s="1054"/>
      <c r="AF124" s="1055" t="s">
        <v>450</v>
      </c>
      <c r="AG124" s="1053"/>
      <c r="AH124" s="1053"/>
      <c r="AI124" s="1053"/>
      <c r="AJ124" s="1054"/>
      <c r="AK124" s="1055" t="s">
        <v>450</v>
      </c>
      <c r="AL124" s="1053"/>
      <c r="AM124" s="1053"/>
      <c r="AN124" s="1053"/>
      <c r="AO124" s="1054"/>
      <c r="AP124" s="1056" t="s">
        <v>450</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450</v>
      </c>
      <c r="BR124" s="1122"/>
      <c r="BS124" s="1122"/>
      <c r="BT124" s="1122"/>
      <c r="BU124" s="1122"/>
      <c r="BV124" s="1122" t="s">
        <v>450</v>
      </c>
      <c r="BW124" s="1122"/>
      <c r="BX124" s="1122"/>
      <c r="BY124" s="1122"/>
      <c r="BZ124" s="1122"/>
      <c r="CA124" s="1122" t="s">
        <v>442</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489</v>
      </c>
      <c r="DH124" s="1078"/>
      <c r="DI124" s="1078"/>
      <c r="DJ124" s="1078"/>
      <c r="DK124" s="1079"/>
      <c r="DL124" s="1077" t="s">
        <v>489</v>
      </c>
      <c r="DM124" s="1078"/>
      <c r="DN124" s="1078"/>
      <c r="DO124" s="1078"/>
      <c r="DP124" s="1079"/>
      <c r="DQ124" s="1077" t="s">
        <v>489</v>
      </c>
      <c r="DR124" s="1078"/>
      <c r="DS124" s="1078"/>
      <c r="DT124" s="1078"/>
      <c r="DU124" s="1079"/>
      <c r="DV124" s="1080" t="s">
        <v>489</v>
      </c>
      <c r="DW124" s="1081"/>
      <c r="DX124" s="1081"/>
      <c r="DY124" s="1081"/>
      <c r="DZ124" s="1082"/>
    </row>
    <row r="125" spans="1:130" s="247" customFormat="1" ht="26.25" customHeight="1" x14ac:dyDescent="0.2">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489</v>
      </c>
      <c r="AB125" s="1053"/>
      <c r="AC125" s="1053"/>
      <c r="AD125" s="1053"/>
      <c r="AE125" s="1054"/>
      <c r="AF125" s="1055" t="s">
        <v>489</v>
      </c>
      <c r="AG125" s="1053"/>
      <c r="AH125" s="1053"/>
      <c r="AI125" s="1053"/>
      <c r="AJ125" s="1054"/>
      <c r="AK125" s="1055" t="s">
        <v>489</v>
      </c>
      <c r="AL125" s="1053"/>
      <c r="AM125" s="1053"/>
      <c r="AN125" s="1053"/>
      <c r="AO125" s="1054"/>
      <c r="AP125" s="1056" t="s">
        <v>489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489</v>
      </c>
      <c r="DH125" s="1021"/>
      <c r="DI125" s="1021"/>
      <c r="DJ125" s="1021"/>
      <c r="DK125" s="1021"/>
      <c r="DL125" s="1021" t="s">
        <v>489</v>
      </c>
      <c r="DM125" s="1021"/>
      <c r="DN125" s="1021"/>
      <c r="DO125" s="1021"/>
      <c r="DP125" s="1021"/>
      <c r="DQ125" s="1021" t="s">
        <v>489</v>
      </c>
      <c r="DR125" s="1021"/>
      <c r="DS125" s="1021"/>
      <c r="DT125" s="1021"/>
      <c r="DU125" s="1021"/>
      <c r="DV125" s="1022" t="s">
        <v>489</v>
      </c>
      <c r="DW125" s="1022"/>
      <c r="DX125" s="1022"/>
      <c r="DY125" s="1022"/>
      <c r="DZ125" s="1023"/>
    </row>
    <row r="126" spans="1:130" s="247" customFormat="1" ht="26.25" customHeight="1" thickBot="1" x14ac:dyDescent="0.25">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489</v>
      </c>
      <c r="AB126" s="1053"/>
      <c r="AC126" s="1053"/>
      <c r="AD126" s="1053"/>
      <c r="AE126" s="1054"/>
      <c r="AF126" s="1055" t="s">
        <v>489</v>
      </c>
      <c r="AG126" s="1053"/>
      <c r="AH126" s="1053"/>
      <c r="AI126" s="1053"/>
      <c r="AJ126" s="1054"/>
      <c r="AK126" s="1055" t="s">
        <v>489</v>
      </c>
      <c r="AL126" s="1053"/>
      <c r="AM126" s="1053"/>
      <c r="AN126" s="1053"/>
      <c r="AO126" s="1054"/>
      <c r="AP126" s="1056" t="s">
        <v>489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489</v>
      </c>
      <c r="DH126" s="1014"/>
      <c r="DI126" s="1014"/>
      <c r="DJ126" s="1014"/>
      <c r="DK126" s="1014"/>
      <c r="DL126" s="1014" t="s">
        <v>489</v>
      </c>
      <c r="DM126" s="1014"/>
      <c r="DN126" s="1014"/>
      <c r="DO126" s="1014"/>
      <c r="DP126" s="1014"/>
      <c r="DQ126" s="1014" t="s">
        <v>489</v>
      </c>
      <c r="DR126" s="1014"/>
      <c r="DS126" s="1014"/>
      <c r="DT126" s="1014"/>
      <c r="DU126" s="1014"/>
      <c r="DV126" s="1015" t="s">
        <v>489</v>
      </c>
      <c r="DW126" s="1015"/>
      <c r="DX126" s="1015"/>
      <c r="DY126" s="1015"/>
      <c r="DZ126" s="1016"/>
    </row>
    <row r="127" spans="1:130" s="247" customFormat="1" ht="26.25" customHeight="1" x14ac:dyDescent="0.2">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489</v>
      </c>
      <c r="AB127" s="1053"/>
      <c r="AC127" s="1053"/>
      <c r="AD127" s="1053"/>
      <c r="AE127" s="1054"/>
      <c r="AF127" s="1055" t="s">
        <v>489</v>
      </c>
      <c r="AG127" s="1053"/>
      <c r="AH127" s="1053"/>
      <c r="AI127" s="1053"/>
      <c r="AJ127" s="1054"/>
      <c r="AK127" s="1055" t="s">
        <v>489</v>
      </c>
      <c r="AL127" s="1053"/>
      <c r="AM127" s="1053"/>
      <c r="AN127" s="1053"/>
      <c r="AO127" s="1054"/>
      <c r="AP127" s="1056" t="s">
        <v>489</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489</v>
      </c>
      <c r="DH127" s="1014"/>
      <c r="DI127" s="1014"/>
      <c r="DJ127" s="1014"/>
      <c r="DK127" s="1014"/>
      <c r="DL127" s="1014" t="s">
        <v>489</v>
      </c>
      <c r="DM127" s="1014"/>
      <c r="DN127" s="1014"/>
      <c r="DO127" s="1014"/>
      <c r="DP127" s="1014"/>
      <c r="DQ127" s="1014" t="s">
        <v>489</v>
      </c>
      <c r="DR127" s="1014"/>
      <c r="DS127" s="1014"/>
      <c r="DT127" s="1014"/>
      <c r="DU127" s="1014"/>
      <c r="DV127" s="1015" t="s">
        <v>489</v>
      </c>
      <c r="DW127" s="1015"/>
      <c r="DX127" s="1015"/>
      <c r="DY127" s="1015"/>
      <c r="DZ127" s="1016"/>
    </row>
    <row r="128" spans="1:130" s="247" customFormat="1" ht="26.25" customHeight="1" thickBot="1" x14ac:dyDescent="0.25">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24914</v>
      </c>
      <c r="AB128" s="1142"/>
      <c r="AC128" s="1142"/>
      <c r="AD128" s="1142"/>
      <c r="AE128" s="1143"/>
      <c r="AF128" s="1144">
        <v>24692</v>
      </c>
      <c r="AG128" s="1142"/>
      <c r="AH128" s="1142"/>
      <c r="AI128" s="1142"/>
      <c r="AJ128" s="1143"/>
      <c r="AK128" s="1144">
        <v>22888</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443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503</v>
      </c>
      <c r="DM128" s="1134"/>
      <c r="DN128" s="1134"/>
      <c r="DO128" s="1134"/>
      <c r="DP128" s="1134"/>
      <c r="DQ128" s="1134" t="s">
        <v>504</v>
      </c>
      <c r="DR128" s="1134"/>
      <c r="DS128" s="1134"/>
      <c r="DT128" s="1134"/>
      <c r="DU128" s="1134"/>
      <c r="DV128" s="1135" t="s">
        <v>445</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505</v>
      </c>
      <c r="X129" s="1168"/>
      <c r="Y129" s="1168"/>
      <c r="Z129" s="1169"/>
      <c r="AA129" s="1052">
        <v>3311345</v>
      </c>
      <c r="AB129" s="1053"/>
      <c r="AC129" s="1053"/>
      <c r="AD129" s="1053"/>
      <c r="AE129" s="1054"/>
      <c r="AF129" s="1055">
        <v>3278628</v>
      </c>
      <c r="AG129" s="1053"/>
      <c r="AH129" s="1053"/>
      <c r="AI129" s="1053"/>
      <c r="AJ129" s="1054"/>
      <c r="AK129" s="1055">
        <v>3279962</v>
      </c>
      <c r="AL129" s="1053"/>
      <c r="AM129" s="1053"/>
      <c r="AN129" s="1053"/>
      <c r="AO129" s="1054"/>
      <c r="AP129" s="1170"/>
      <c r="AQ129" s="1171"/>
      <c r="AR129" s="1171"/>
      <c r="AS129" s="1171"/>
      <c r="AT129" s="1172"/>
      <c r="AU129" s="285"/>
      <c r="AV129" s="285"/>
      <c r="AW129" s="285"/>
      <c r="AX129" s="1161" t="s">
        <v>506</v>
      </c>
      <c r="AY129" s="1044"/>
      <c r="AZ129" s="1044"/>
      <c r="BA129" s="1044"/>
      <c r="BB129" s="1044"/>
      <c r="BC129" s="1044"/>
      <c r="BD129" s="1044"/>
      <c r="BE129" s="1045"/>
      <c r="BF129" s="1162" t="s">
        <v>507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509</v>
      </c>
      <c r="X130" s="1168"/>
      <c r="Y130" s="1168"/>
      <c r="Z130" s="1169"/>
      <c r="AA130" s="1052">
        <v>442226</v>
      </c>
      <c r="AB130" s="1053"/>
      <c r="AC130" s="1053"/>
      <c r="AD130" s="1053"/>
      <c r="AE130" s="1054"/>
      <c r="AF130" s="1055">
        <v>426417</v>
      </c>
      <c r="AG130" s="1053"/>
      <c r="AH130" s="1053"/>
      <c r="AI130" s="1053"/>
      <c r="AJ130" s="1054"/>
      <c r="AK130" s="1055">
        <v>384518</v>
      </c>
      <c r="AL130" s="1053"/>
      <c r="AM130" s="1053"/>
      <c r="AN130" s="1053"/>
      <c r="AO130" s="1054"/>
      <c r="AP130" s="1170"/>
      <c r="AQ130" s="1171"/>
      <c r="AR130" s="1171"/>
      <c r="AS130" s="1171"/>
      <c r="AT130" s="1172"/>
      <c r="AU130" s="285"/>
      <c r="AV130" s="285"/>
      <c r="AW130" s="285"/>
      <c r="AX130" s="1161" t="s">
        <v>510</v>
      </c>
      <c r="AY130" s="1044"/>
      <c r="AZ130" s="1044"/>
      <c r="BA130" s="1044"/>
      <c r="BB130" s="1044"/>
      <c r="BC130" s="1044"/>
      <c r="BD130" s="1044"/>
      <c r="BE130" s="1045"/>
      <c r="BF130" s="1198">
        <v>8.1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511</v>
      </c>
      <c r="X131" s="1206"/>
      <c r="Y131" s="1206"/>
      <c r="Z131" s="1207"/>
      <c r="AA131" s="1099">
        <v>2869119</v>
      </c>
      <c r="AB131" s="1078"/>
      <c r="AC131" s="1078"/>
      <c r="AD131" s="1078"/>
      <c r="AE131" s="1079"/>
      <c r="AF131" s="1077">
        <v>2852211</v>
      </c>
      <c r="AG131" s="1078"/>
      <c r="AH131" s="1078"/>
      <c r="AI131" s="1078"/>
      <c r="AJ131" s="1079"/>
      <c r="AK131" s="1077">
        <v>2895444</v>
      </c>
      <c r="AL131" s="1078"/>
      <c r="AM131" s="1078"/>
      <c r="AN131" s="1078"/>
      <c r="AO131" s="1079"/>
      <c r="AP131" s="1208"/>
      <c r="AQ131" s="1209"/>
      <c r="AR131" s="1209"/>
      <c r="AS131" s="1209"/>
      <c r="AT131" s="1210"/>
      <c r="AU131" s="285"/>
      <c r="AV131" s="285"/>
      <c r="AW131" s="285"/>
      <c r="AX131" s="1180" t="s">
        <v>512</v>
      </c>
      <c r="AY131" s="1131"/>
      <c r="AZ131" s="1131"/>
      <c r="BA131" s="1131"/>
      <c r="BB131" s="1131"/>
      <c r="BC131" s="1131"/>
      <c r="BD131" s="1131"/>
      <c r="BE131" s="1132"/>
      <c r="BF131" s="1181" t="s">
        <v>445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513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514</v>
      </c>
      <c r="W132" s="1191"/>
      <c r="X132" s="1191"/>
      <c r="Y132" s="1191"/>
      <c r="Z132" s="1192"/>
      <c r="AA132" s="1193">
        <v>8.2147864899999998</v>
      </c>
      <c r="AB132" s="1194"/>
      <c r="AC132" s="1194"/>
      <c r="AD132" s="1194"/>
      <c r="AE132" s="1195"/>
      <c r="AF132" s="1196">
        <v>7.8375337590000003</v>
      </c>
      <c r="AG132" s="1194"/>
      <c r="AH132" s="1194"/>
      <c r="AI132" s="1194"/>
      <c r="AJ132" s="1195"/>
      <c r="AK132" s="1196">
        <v>8.3469754550000008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515</v>
      </c>
      <c r="W133" s="1174"/>
      <c r="X133" s="1174"/>
      <c r="Y133" s="1174"/>
      <c r="Z133" s="1175"/>
      <c r="AA133" s="1176">
        <v>8.1</v>
      </c>
      <c r="AB133" s="1177"/>
      <c r="AC133" s="1177"/>
      <c r="AD133" s="1177"/>
      <c r="AE133" s="1178"/>
      <c r="AF133" s="1176">
        <v>8.1</v>
      </c>
      <c r="AG133" s="1177"/>
      <c r="AH133" s="1177"/>
      <c r="AI133" s="1177"/>
      <c r="AJ133" s="1178"/>
      <c r="AK133" s="1176">
        <v>8.1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l/S/Kcy++bZ4ztKEli/V7IZSUPTfTjJayGVroG2Z9qTllOfyvRVtHncBLKNG8i8o620IgE5CGkr2jSVXhjWTgg==" saltValue="2IeKKBLGnLPoFtXGxXor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ean37EV72DpnjX+Sti+kwPdCzGxp3s+npuEUJjYh1oSSJXISRruKF+qrzvxt9IfhsMdIf5gKtA9p/uJz7YfEpA==" saltValue="cWzNjqieZ6Gvpfibuaol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98KGZMm3gPoSb76n3VKcx+3vJJbpKJGClQ/j2cbOjQJCzWXDcC2bb4yZQByGlQsXakxAHOBZj8rVy5WVsdTCQ==" saltValue="61lbm1v9pHcSAkFvy4z4m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519</v>
      </c>
      <c r="AP7" s="304"/>
      <c r="AQ7" s="305" t="s">
        <v>520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521</v>
      </c>
      <c r="AQ8" s="311" t="s">
        <v>522</v>
      </c>
      <c r="AR8" s="312" t="s">
        <v>523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524</v>
      </c>
      <c r="AL9" s="1217"/>
      <c r="AM9" s="1217"/>
      <c r="AN9" s="1218"/>
      <c r="AO9" s="313">
        <v>978604</v>
      </c>
      <c r="AP9" s="313">
        <v>105487</v>
      </c>
      <c r="AQ9" s="314">
        <v>140211</v>
      </c>
      <c r="AR9" s="315">
        <v>-24.8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525</v>
      </c>
      <c r="AL10" s="1217"/>
      <c r="AM10" s="1217"/>
      <c r="AN10" s="1218"/>
      <c r="AO10" s="316">
        <v>31869</v>
      </c>
      <c r="AP10" s="316">
        <v>3435</v>
      </c>
      <c r="AQ10" s="317">
        <v>17469</v>
      </c>
      <c r="AR10" s="318">
        <v>-80.3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526</v>
      </c>
      <c r="AL11" s="1217"/>
      <c r="AM11" s="1217"/>
      <c r="AN11" s="1218"/>
      <c r="AO11" s="316">
        <v>132948</v>
      </c>
      <c r="AP11" s="316">
        <v>14331</v>
      </c>
      <c r="AQ11" s="317">
        <v>23430</v>
      </c>
      <c r="AR11" s="318">
        <v>-38.799999999999997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527</v>
      </c>
      <c r="AL12" s="1217"/>
      <c r="AM12" s="1217"/>
      <c r="AN12" s="1218"/>
      <c r="AO12" s="316" t="s">
        <v>528</v>
      </c>
      <c r="AP12" s="316" t="s">
        <v>528</v>
      </c>
      <c r="AQ12" s="317">
        <v>2927</v>
      </c>
      <c r="AR12" s="318" t="s">
        <v>528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529</v>
      </c>
      <c r="AL13" s="1217"/>
      <c r="AM13" s="1217"/>
      <c r="AN13" s="1218"/>
      <c r="AO13" s="316" t="s">
        <v>528</v>
      </c>
      <c r="AP13" s="316" t="s">
        <v>528</v>
      </c>
      <c r="AQ13" s="317" t="s">
        <v>528</v>
      </c>
      <c r="AR13" s="318" t="s">
        <v>528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530</v>
      </c>
      <c r="AL14" s="1217"/>
      <c r="AM14" s="1217"/>
      <c r="AN14" s="1218"/>
      <c r="AO14" s="316">
        <v>22295</v>
      </c>
      <c r="AP14" s="316">
        <v>2403</v>
      </c>
      <c r="AQ14" s="317">
        <v>6472</v>
      </c>
      <c r="AR14" s="318">
        <v>-62.9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531</v>
      </c>
      <c r="AL15" s="1217"/>
      <c r="AM15" s="1217"/>
      <c r="AN15" s="1218"/>
      <c r="AO15" s="316">
        <v>7900</v>
      </c>
      <c r="AP15" s="316">
        <v>852</v>
      </c>
      <c r="AQ15" s="317">
        <v>3599</v>
      </c>
      <c r="AR15" s="318">
        <v>-76.3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532</v>
      </c>
      <c r="AL16" s="1220"/>
      <c r="AM16" s="1220"/>
      <c r="AN16" s="1221"/>
      <c r="AO16" s="316">
        <v>-90296</v>
      </c>
      <c r="AP16" s="316">
        <v>-9733</v>
      </c>
      <c r="AQ16" s="317">
        <v>-14458</v>
      </c>
      <c r="AR16" s="318">
        <v>-32.700000000000003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1083320</v>
      </c>
      <c r="AP17" s="316">
        <v>116775</v>
      </c>
      <c r="AQ17" s="317">
        <v>179649</v>
      </c>
      <c r="AR17" s="318">
        <v>-35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537</v>
      </c>
      <c r="AL21" s="1212"/>
      <c r="AM21" s="1212"/>
      <c r="AN21" s="1213"/>
      <c r="AO21" s="328">
        <v>11.43</v>
      </c>
      <c r="AP21" s="329">
        <v>16.079999999999998</v>
      </c>
      <c r="AQ21" s="330">
        <v>-4.6500000000000004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538</v>
      </c>
      <c r="AL22" s="1212"/>
      <c r="AM22" s="1212"/>
      <c r="AN22" s="1213"/>
      <c r="AO22" s="333">
        <v>98.1</v>
      </c>
      <c r="AP22" s="334">
        <v>96</v>
      </c>
      <c r="AQ22" s="335">
        <v>2.1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519</v>
      </c>
      <c r="AP30" s="304"/>
      <c r="AQ30" s="305" t="s">
        <v>520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521</v>
      </c>
      <c r="AQ31" s="311" t="s">
        <v>522</v>
      </c>
      <c r="AR31" s="312" t="s">
        <v>523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542</v>
      </c>
      <c r="AL32" s="1228"/>
      <c r="AM32" s="1228"/>
      <c r="AN32" s="1229"/>
      <c r="AO32" s="343">
        <v>568081</v>
      </c>
      <c r="AP32" s="343">
        <v>61235</v>
      </c>
      <c r="AQ32" s="344">
        <v>107391</v>
      </c>
      <c r="AR32" s="345">
        <v>-43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543</v>
      </c>
      <c r="AL33" s="1228"/>
      <c r="AM33" s="1228"/>
      <c r="AN33" s="1229"/>
      <c r="AO33" s="343" t="s">
        <v>528</v>
      </c>
      <c r="AP33" s="343" t="s">
        <v>528</v>
      </c>
      <c r="AQ33" s="344">
        <v>130</v>
      </c>
      <c r="AR33" s="345" t="s">
        <v>528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544</v>
      </c>
      <c r="AL34" s="1228"/>
      <c r="AM34" s="1228"/>
      <c r="AN34" s="1229"/>
      <c r="AO34" s="343" t="s">
        <v>528</v>
      </c>
      <c r="AP34" s="343" t="s">
        <v>528</v>
      </c>
      <c r="AQ34" s="344">
        <v>239</v>
      </c>
      <c r="AR34" s="345" t="s">
        <v>528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545</v>
      </c>
      <c r="AL35" s="1228"/>
      <c r="AM35" s="1228"/>
      <c r="AN35" s="1229"/>
      <c r="AO35" s="343">
        <v>70397</v>
      </c>
      <c r="AP35" s="343">
        <v>7588</v>
      </c>
      <c r="AQ35" s="344">
        <v>23019</v>
      </c>
      <c r="AR35" s="345">
        <v>-67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546</v>
      </c>
      <c r="AL36" s="1228"/>
      <c r="AM36" s="1228"/>
      <c r="AN36" s="1229"/>
      <c r="AO36" s="343">
        <v>10610</v>
      </c>
      <c r="AP36" s="343">
        <v>1144</v>
      </c>
      <c r="AQ36" s="344">
        <v>3575</v>
      </c>
      <c r="AR36" s="345">
        <v>-68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547</v>
      </c>
      <c r="AL37" s="1228"/>
      <c r="AM37" s="1228"/>
      <c r="AN37" s="1229"/>
      <c r="AO37" s="343" t="s">
        <v>528</v>
      </c>
      <c r="AP37" s="343" t="s">
        <v>528</v>
      </c>
      <c r="AQ37" s="344">
        <v>750</v>
      </c>
      <c r="AR37" s="345" t="s">
        <v>528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548</v>
      </c>
      <c r="AL38" s="1231"/>
      <c r="AM38" s="1231"/>
      <c r="AN38" s="1232"/>
      <c r="AO38" s="346" t="s">
        <v>528</v>
      </c>
      <c r="AP38" s="346" t="s">
        <v>528</v>
      </c>
      <c r="AQ38" s="347">
        <v>17</v>
      </c>
      <c r="AR38" s="335" t="s">
        <v>528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549</v>
      </c>
      <c r="AL39" s="1231"/>
      <c r="AM39" s="1231"/>
      <c r="AN39" s="1232"/>
      <c r="AO39" s="343">
        <v>-22888</v>
      </c>
      <c r="AP39" s="343">
        <v>-2467</v>
      </c>
      <c r="AQ39" s="344">
        <v>-4961</v>
      </c>
      <c r="AR39" s="345">
        <v>-50.3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550</v>
      </c>
      <c r="AL40" s="1228"/>
      <c r="AM40" s="1228"/>
      <c r="AN40" s="1229"/>
      <c r="AO40" s="343">
        <v>-384518</v>
      </c>
      <c r="AP40" s="343">
        <v>-41449</v>
      </c>
      <c r="AQ40" s="344">
        <v>-92273</v>
      </c>
      <c r="AR40" s="345">
        <v>-55.1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241682</v>
      </c>
      <c r="AP41" s="343">
        <v>26052</v>
      </c>
      <c r="AQ41" s="344">
        <v>37889</v>
      </c>
      <c r="AR41" s="345">
        <v>-31.2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519</v>
      </c>
      <c r="AN49" s="1224" t="s">
        <v>554</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555</v>
      </c>
      <c r="AO50" s="360" t="s">
        <v>556</v>
      </c>
      <c r="AP50" s="361" t="s">
        <v>557</v>
      </c>
      <c r="AQ50" s="362" t="s">
        <v>558</v>
      </c>
      <c r="AR50" s="363" t="s">
        <v>559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770401</v>
      </c>
      <c r="AN51" s="365">
        <v>78174</v>
      </c>
      <c r="AO51" s="366">
        <v>21.9</v>
      </c>
      <c r="AP51" s="367">
        <v>162193</v>
      </c>
      <c r="AQ51" s="368">
        <v>22.7</v>
      </c>
      <c r="AR51" s="369">
        <v>-0.8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362587</v>
      </c>
      <c r="AN52" s="373">
        <v>36792</v>
      </c>
      <c r="AO52" s="374">
        <v>-14</v>
      </c>
      <c r="AP52" s="375">
        <v>79985</v>
      </c>
      <c r="AQ52" s="376">
        <v>19.2</v>
      </c>
      <c r="AR52" s="377">
        <v>-33.200000000000003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1037825</v>
      </c>
      <c r="AN53" s="365">
        <v>107136</v>
      </c>
      <c r="AO53" s="366">
        <v>37</v>
      </c>
      <c r="AP53" s="367">
        <v>168868</v>
      </c>
      <c r="AQ53" s="368">
        <v>4.0999999999999996</v>
      </c>
      <c r="AR53" s="369">
        <v>32.9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320212</v>
      </c>
      <c r="AN54" s="373">
        <v>33056</v>
      </c>
      <c r="AO54" s="374">
        <v>-10.199999999999999</v>
      </c>
      <c r="AP54" s="375">
        <v>79360</v>
      </c>
      <c r="AQ54" s="376">
        <v>-0.8</v>
      </c>
      <c r="AR54" s="377">
        <v>-9.4</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760574</v>
      </c>
      <c r="AN55" s="365">
        <v>79691</v>
      </c>
      <c r="AO55" s="366">
        <v>-25.6</v>
      </c>
      <c r="AP55" s="367">
        <v>202870</v>
      </c>
      <c r="AQ55" s="368">
        <v>20.100000000000001</v>
      </c>
      <c r="AR55" s="369">
        <v>-45.7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200497</v>
      </c>
      <c r="AN56" s="373">
        <v>21008</v>
      </c>
      <c r="AO56" s="374">
        <v>-36.4</v>
      </c>
      <c r="AP56" s="375">
        <v>79735</v>
      </c>
      <c r="AQ56" s="376">
        <v>0.5</v>
      </c>
      <c r="AR56" s="377">
        <v>-36.9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726572</v>
      </c>
      <c r="AN57" s="365">
        <v>77106</v>
      </c>
      <c r="AO57" s="366">
        <v>-3.2</v>
      </c>
      <c r="AP57" s="367">
        <v>167497</v>
      </c>
      <c r="AQ57" s="368">
        <v>-17.399999999999999</v>
      </c>
      <c r="AR57" s="369">
        <v>14.2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280675</v>
      </c>
      <c r="AN58" s="373">
        <v>29786</v>
      </c>
      <c r="AO58" s="374">
        <v>41.8</v>
      </c>
      <c r="AP58" s="375">
        <v>82571</v>
      </c>
      <c r="AQ58" s="376">
        <v>3.6</v>
      </c>
      <c r="AR58" s="377">
        <v>38.200000000000003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2045916</v>
      </c>
      <c r="AN59" s="365">
        <v>220536</v>
      </c>
      <c r="AO59" s="366">
        <v>186</v>
      </c>
      <c r="AP59" s="367">
        <v>190274</v>
      </c>
      <c r="AQ59" s="368">
        <v>13.6</v>
      </c>
      <c r="AR59" s="369">
        <v>172.4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274210</v>
      </c>
      <c r="AN60" s="373">
        <v>29558</v>
      </c>
      <c r="AO60" s="374">
        <v>-0.8</v>
      </c>
      <c r="AP60" s="375">
        <v>88584</v>
      </c>
      <c r="AQ60" s="376">
        <v>7.3</v>
      </c>
      <c r="AR60" s="377">
        <v>-8.1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1068258</v>
      </c>
      <c r="AN61" s="380">
        <v>112529</v>
      </c>
      <c r="AO61" s="381">
        <v>43.2</v>
      </c>
      <c r="AP61" s="382">
        <v>178340</v>
      </c>
      <c r="AQ61" s="383">
        <v>8.6</v>
      </c>
      <c r="AR61" s="369">
        <v>34.6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287636</v>
      </c>
      <c r="AN62" s="373">
        <v>30040</v>
      </c>
      <c r="AO62" s="374">
        <v>-3.9</v>
      </c>
      <c r="AP62" s="375">
        <v>82047</v>
      </c>
      <c r="AQ62" s="376">
        <v>6</v>
      </c>
      <c r="AR62" s="377">
        <v>-9.9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Nazh2KForxw/RO8ru4XNHfqfkbCj5o4MEOcFcyqYxMFw29adPVTMriWo/iExYDcy2bnphVEr8XYCr+mR7I+NQw==" saltValue="Xdm03tY9QHPTdznrT0NS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568</v>
      </c>
    </row>
    <row r="121" spans="125:125" ht="13.5" hidden="1" customHeight="1" x14ac:dyDescent="0.2">
      <c r="DU121" s="291"/>
    </row>
  </sheetData>
  <sheetProtection algorithmName="SHA-512" hashValue="dPI7r8a/EjuVYtUkz/gedNe3szrIxuPzbetD1LDiurTQsOIcr1gBtzYlTV6E5gzQ/vdHL+gi5Hiaiw6Y+REBuQ==" saltValue="3ijdtfSsm9TQhX1msZHZ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569</v>
      </c>
    </row>
  </sheetData>
  <sheetProtection algorithmName="SHA-512" hashValue="pZEMsqlxczyNO2V9eVJONdgdKUd9nvhCEHcaHjW8pPuMQ1GttOWt6EhALkOr/repj1X/rVS9QV7lbN+tazYDCA==" saltValue="+Ojm1bpsYOYQy3tlkMGz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236" t="s">
        <v>3</v>
      </c>
      <c r="D47" s="1236"/>
      <c r="E47" s="1237"/>
      <c r="F47" s="11">
        <v>31.34</v>
      </c>
      <c r="G47" s="12">
        <v>37.29</v>
      </c>
      <c r="H47" s="12">
        <v>38.33</v>
      </c>
      <c r="I47" s="12">
        <v>32.76</v>
      </c>
      <c r="J47" s="13">
        <v>25.19</v>
      </c>
    </row>
    <row r="48" spans="2:10" ht="57.75" customHeight="1" x14ac:dyDescent="0.2">
      <c r="B48" s="14"/>
      <c r="C48" s="1238" t="s">
        <v>4</v>
      </c>
      <c r="D48" s="1238"/>
      <c r="E48" s="1239"/>
      <c r="F48" s="15">
        <v>2.36</v>
      </c>
      <c r="G48" s="16">
        <v>2.92</v>
      </c>
      <c r="H48" s="16">
        <v>2.98</v>
      </c>
      <c r="I48" s="16">
        <v>2.38</v>
      </c>
      <c r="J48" s="17">
        <v>2.7</v>
      </c>
    </row>
    <row r="49" spans="2:10" ht="57.75" customHeight="1" thickBot="1" x14ac:dyDescent="0.25">
      <c r="B49" s="18"/>
      <c r="C49" s="1240" t="s">
        <v>5</v>
      </c>
      <c r="D49" s="1240"/>
      <c r="E49" s="1241"/>
      <c r="F49" s="19" t="s">
        <v>575</v>
      </c>
      <c r="G49" s="20">
        <v>3.48</v>
      </c>
      <c r="H49" s="20" t="s">
        <v>576</v>
      </c>
      <c r="I49" s="20" t="s">
        <v>577</v>
      </c>
      <c r="J49" s="21" t="s">
        <v>578</v>
      </c>
    </row>
    <row r="50" spans="2:10" ht="13.5" customHeight="1" x14ac:dyDescent="0.2"/>
  </sheetData>
  <sheetProtection algorithmName="SHA-512" hashValue="scqSANl/5gIzx6CxA/QV6vVePL9pQuzvFM+OtyIfwstJXEQzSriWhdElPGoJZle7hAOD9YIoXbHDvUqXA9lWKg==" saltValue="AxJefApHJkDqiW+gY5Ac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2021-10-28T00:57:20Z</cp:lastPrinted>
  <dcterms:created xsi:type="dcterms:W3CDTF">2021-02-05T04:59:27Z</dcterms:created>
  <dcterms:modified xsi:type="dcterms:W3CDTF">2021-10-28T00:57:24Z</dcterms:modified>
  <cp:category/>
</cp:coreProperties>
</file>