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03.10\HomeDir$\0134\財政状況資料集\R2\Ｒ3.2月\R3.2.26【令和３年３月３日（水）〆】令和元年度財政状況資料集の作成について（依頼）\"/>
    </mc:Choice>
  </mc:AlternateContent>
  <bookViews>
    <workbookView xWindow="0" yWindow="0" windowWidth="20490" windowHeight="790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s="1"/>
  <c r="U35" i="10" l="1"/>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l="1"/>
  <c r="BW39" i="10" s="1"/>
  <c r="CO34" i="10"/>
  <c r="CO35" i="10" s="1"/>
</calcChain>
</file>

<file path=xl/sharedStrings.xml><?xml version="1.0" encoding="utf-8"?>
<sst xmlns="http://schemas.openxmlformats.org/spreadsheetml/2006/main" count="1171" uniqueCount="629">
  <si>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</si>
  <si>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</si>
  <si>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</si>
  <si>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</si>
  <si>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</si>
  <si>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</si>
  <si>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</si>
  <si>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</si>
  <si>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</si>
  <si>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</si>
  <si>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</si>
  <si>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</si>
  <si>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</si>
  <si>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</si>
  <si>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</si>
  <si>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</si>
  <si>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</si>
  <si>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</si>
  <si>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</si>
  <si>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</si>
  <si>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</si>
  <si>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</si>
  <si>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</si>
  <si>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</si>
  <si>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</si>
  <si>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</si>
  <si>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</si>
  <si>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</si>
  <si>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</si>
  <si>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</si>
  <si>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</si>
  <si>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</si>
  <si>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</si>
  <si>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</si>
  <si>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</si>
  <si>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</si>
  <si>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</si>
  <si>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</si>
  <si>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</si>
  <si>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</si>
  <si>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</si>
  <si>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</si>
  <si>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</si>
  <si>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</si>
  <si>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</si>
  <si>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</si>
  <si>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</si>
  <si>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</si>
  <si>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</si>
  <si>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</si>
  <si>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</si>
  <si>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</si>
  <si>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</si>
  <si>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</si>
  <si>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</si>
  <si>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</si>
  <si>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</si>
  <si>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</si>
  <si>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</si>
  <si>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</si>
  <si>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</si>
  <si>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</si>
  <si>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</si>
  <si>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</si>
  <si>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</si>
  <si>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</si>
  <si>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</si>
  <si>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</si>
  <si>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</si>
  <si>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</si>
  <si>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</si>
  <si>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</si>
  <si>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</si>
  <si>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</si>
  <si>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</si>
  <si>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</si>
  <si>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</si>
  <si>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</si>
  <si>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</si>
  <si>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</si>
  <si>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</si>
  <si>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</si>
  <si>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</si>
  <si>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</si>
  <si>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</si>
  <si>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</si>
  <si>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</si>
  <si>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</si>
  <si>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</si>
  <si>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</si>
  <si>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</si>
  <si>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</si>
  <si>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</si>
  <si>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</si>
  <si>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</si>
  <si>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</si>
  <si>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</si>
  <si>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</si>
  <si>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</si>
  <si>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</si>
  <si>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</si>
  <si>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</si>
  <si>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</si>
  <si>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</si>
  <si>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</si>
  <si>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</si>
  <si>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</si>
  <si>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</si>
  <si>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</si>
  <si>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</si>
  <si>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</si>
  <si>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</si>
  <si>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</si>
  <si>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</si>
  <si>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</si>
  <si>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</si>
  <si>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</si>
  <si>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</si>
  <si>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</si>
  <si>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</si>
  <si>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</si>
  <si>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</si>
  <si>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</si>
  <si>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</si>
  <si>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</si>
  <si>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</si>
  <si>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</si>
  <si>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</si>
  <si>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</si>
  <si>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</si>
  <si>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</si>
  <si>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</si>
  <si>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</si>
  <si>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</si>
  <si>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</si>
  <si>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</si>
  <si>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</si>
  <si>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</si>
  <si>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</si>
  <si>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</si>
  <si>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</si>
  <si>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</si>
  <si>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</si>
  <si>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</si>
  <si>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</si>
  <si>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</si>
  <si>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</si>
  <si>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</si>
  <si>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</si>
  <si>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</si>
  <si>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</si>
  <si>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</si>
  <si>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</si>
  <si>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</si>
  <si>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</si>
  <si>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</si>
  <si>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</si>
  <si>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</si>
  <si>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</si>
  <si>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</si>
  <si>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</si>
  <si>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</si>
  <si>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</si>
  <si>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</si>
  <si>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</si>
  <si>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</si>
  <si>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</si>
  <si>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</si>
  <si>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</si>
  <si>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</si>
  <si>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</si>
  <si>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</si>
  <si>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</si>
  <si>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</si>
  <si>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</si>
  <si>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</si>
  <si>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</si>
  <si>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</si>
  <si>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</si>
  <si>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</si>
  <si>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</si>
  <si>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</si>
  <si>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</si>
  <si>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</si>
  <si>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</si>
  <si>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</si>
  <si>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</si>
  <si>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</si>
  <si>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</si>
  <si>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</si>
  <si>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</si>
  <si>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</si>
  <si>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</si>
  <si>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</si>
  <si>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</si>
  <si>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</si>
  <si>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</si>
  <si>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</si>
  <si>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</si>
  <si>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</si>
  <si>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</si>
  <si>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</si>
  <si>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</si>
  <si>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</si>
  <si>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</si>
  <si>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</si>
  <si>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</si>
  <si>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</si>
  <si>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</si>
  <si>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</si>
  <si>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</si>
  <si>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</si>
  <si>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</si>
  <si>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宮崎県国富町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</si>
  <si>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</si>
  <si>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</si>
  <si>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</si>
  <si>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</si>
  <si>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</si>
  <si>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</si>
  <si>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</si>
  <si>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</si>
  <si>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</si>
  <si>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</si>
  <si>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</si>
  <si>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</si>
  <si>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</si>
  <si>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</si>
  <si>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</si>
  <si>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</si>
  <si>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</si>
  <si>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</si>
  <si>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</si>
  <si>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</si>
  <si>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</si>
  <si>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</si>
  <si>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</si>
  <si>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</si>
  <si>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</si>
  <si>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</si>
  <si>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</si>
  <si>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</si>
  <si>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</si>
  <si>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</si>
  <si>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</si>
  <si>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</si>
  <si>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</si>
  <si>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</si>
  <si>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</si>
  <si>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</si>
  <si>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</si>
  <si>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</si>
  <si>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</si>
  <si>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</si>
  <si>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</si>
  <si>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</si>
  <si>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</si>
  <si>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</si>
  <si>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</si>
  <si>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</si>
  <si>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</si>
  <si>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</si>
  <si>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</si>
  <si>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</si>
  <si>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</si>
  <si>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</si>
  <si>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</si>
  <si>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</si>
  <si>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</si>
  <si>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</si>
  <si>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</si>
  <si>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</si>
  <si>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</si>
  <si>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</si>
  <si>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</si>
  <si>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</si>
  <si>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</si>
  <si>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</si>
  <si>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</si>
  <si>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</si>
  <si>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</si>
  <si>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</si>
  <si>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</si>
  <si>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</si>
  <si>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</si>
  <si>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</si>
  <si>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</si>
  <si>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</si>
  <si>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</si>
  <si>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</si>
  <si>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</si>
  <si>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</si>
  <si>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</si>
  <si>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</si>
  <si>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</si>
  <si>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</si>
  <si>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</si>
  <si>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</si>
  <si>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</si>
  <si>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</si>
  <si>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</si>
  <si>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</si>
  <si>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</si>
  <si>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</si>
  <si>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</si>
  <si>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</si>
  <si>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</si>
  <si>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</si>
  <si>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</si>
  <si>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</si>
  <si>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</si>
  <si>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</si>
  <si>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</si>
  <si>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</si>
  <si>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</si>
  <si>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</si>
  <si>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</si>
  <si>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</si>
  <si>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</si>
  <si>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</si>
  <si>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</si>
  <si>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</si>
  <si>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</si>
  <si>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</si>
  <si>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</si>
  <si>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</si>
  <si>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</si>
  <si>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</si>
  <si>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</si>
  <si>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</si>
  <si>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</si>
  <si>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</si>
  <si>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</si>
  <si>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</si>
  <si>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</si>
  <si>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</si>
  <si>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</si>
  <si>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</si>
  <si>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</si>
  <si>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</si>
  <si>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</si>
  <si>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</si>
  <si>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</si>
  <si>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</si>
  <si>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</si>
  <si>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</si>
  <si>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</si>
  <si>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</si>
  <si>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</si>
  <si>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</si>
  <si>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</si>
  <si>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</si>
  <si>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</si>
  <si>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</si>
  <si>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</si>
  <si>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</si>
  <si>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</si>
  <si>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</si>
  <si>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</si>
  <si>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</si>
  <si>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</si>
  <si>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</si>
  <si>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</si>
  <si>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</si>
  <si>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</si>
  <si>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</si>
  <si>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宮崎県国富町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</si>
  <si>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</si>
  <si>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</si>
  <si>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</si>
  <si>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</si>
  <si>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</si>
  <si>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</si>
  <si>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</si>
  <si>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</si>
  <si>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</si>
  <si>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</si>
  <si>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</si>
  <si>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</si>
  <si>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</si>
  <si>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</si>
  <si>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</si>
  <si>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</si>
  <si>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</si>
  <si>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</si>
  <si>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</si>
  <si>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</si>
  <si>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</si>
  <si>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</si>
  <si>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</si>
  <si>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</si>
  <si>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</si>
  <si>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</si>
  <si>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</si>
  <si>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</si>
  <si>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</si>
  <si>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</si>
  <si>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</si>
  <si>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</si>
  <si>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</si>
  <si>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</si>
  <si>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</si>
  <si>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</si>
  <si>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</si>
  <si>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</si>
  <si>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</si>
  <si>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</si>
  <si>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</si>
  <si>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</si>
  <si>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</si>
  <si>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</si>
  <si>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</si>
  <si>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</si>
  <si>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</si>
  <si>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</si>
  <si>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</si>
  <si>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</si>
  <si>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</si>
  <si>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</si>
  <si>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</si>
  <si>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</si>
  <si>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</si>
  <si>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</si>
  <si>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</si>
  <si>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</si>
  <si>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</si>
  <si>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</si>
  <si>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</si>
  <si>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</si>
  <si>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</si>
  <si>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</si>
  <si>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</si>
  <si>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</si>
  <si>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</si>
  <si>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</si>
  <si>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</si>
  <si>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</si>
  <si>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</si>
  <si>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</si>
  <si>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</si>
  <si>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</si>
  <si>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</si>
  <si>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</si>
  <si>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</si>
  <si>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</si>
  <si>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</si>
  <si>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</si>
  <si>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</si>
  <si>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</si>
  <si>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</si>
  <si>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</si>
  <si>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</si>
  <si>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</si>
  <si>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</si>
  <si>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</si>
  <si>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</si>
  <si>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</si>
  <si>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</si>
  <si>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</si>
  <si>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</si>
  <si>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</si>
  <si>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</si>
  <si>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</si>
  <si>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</si>
  <si>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</si>
  <si>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</si>
  <si>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</si>
  <si>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</si>
  <si>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</si>
  <si>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</si>
  <si>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</si>
  <si>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</si>
  <si>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</si>
  <si>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</si>
  <si>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</si>
  <si>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</si>
  <si>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</si>
  <si>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</si>
  <si>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</si>
  <si>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</si>
  <si>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</si>
  <si>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</si>
  <si>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</si>
  <si>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</si>
  <si>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</si>
  <si>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</si>
  <si>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</si>
  <si>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</si>
  <si>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</si>
  <si>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</si>
  <si>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</si>
  <si>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</si>
  <si>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</si>
  <si>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</si>
  <si>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</si>
  <si>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</si>
  <si>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</si>
  <si>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</si>
  <si>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</si>
  <si>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</si>
  <si>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</si>
  <si>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</si>
  <si>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</si>
  <si>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</si>
  <si>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</si>
  <si>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</si>
  <si>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</si>
  <si>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</si>
  <si>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</si>
  <si>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</si>
  <si>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</si>
  <si>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</si>
  <si>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</si>
  <si>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</si>
  <si>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</si>
  <si>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</si>
  <si>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</si>
  <si>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</si>
  <si>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</si>
  <si>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</si>
  <si>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</si>
  <si>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</si>
  <si>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</si>
  <si>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</si>
  <si>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</si>
  <si>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</si>
  <si>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</si>
  <si>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</si>
  <si>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</si>
  <si>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</si>
  <si>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</si>
  <si>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</si>
  <si>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</si>
  <si>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</si>
  <si>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</si>
  <si>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</si>
  <si>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</si>
  <si>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</si>
  <si>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</si>
  <si>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</si>
  <si>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</si>
  <si>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</si>
  <si>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</si>
  <si>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</si>
  <si>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</si>
  <si>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</si>
  <si>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</si>
  <si>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</si>
  <si>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</si>
  <si>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</si>
  <si>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</si>
  <si>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</si>
  <si>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</si>
  <si>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</si>
  <si>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</si>
  <si>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</si>
  <si>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</si>
  <si>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</si>
  <si>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</si>
  <si>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</si>
  <si>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</si>
  <si>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</si>
  <si>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1.27</t>
  </si>
  <si>
    <t>▲ 4.64</t>
  </si>
  <si>
    <t>▲ 2.36</t>
  </si>
  <si>
    <t>▲ 8.21</t>
  </si>
  <si>
    <t>▲ 3.47</t>
  </si>
  <si>
    <t>一般会計</t>
  </si>
  <si>
    <t>水道事業会計</t>
  </si>
  <si>
    <t>公共下水道事業特別会計</t>
  </si>
  <si>
    <t>国民健康保険事業特別会計</t>
  </si>
  <si>
    <t>後期高齢者医療特別会計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</si>
  <si>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</si>
  <si>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</si>
  <si>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</si>
  <si>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</si>
  <si>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</si>
  <si>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</si>
  <si>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</si>
  <si>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</si>
  <si>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</si>
  <si>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</si>
  <si>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</si>
  <si>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</si>
  <si>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</si>
  <si>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国富町土地開発公社</t>
    <rPh sb="0" eb="3">
      <t>クニトミチョウ</t>
    </rPh>
    <rPh sb="3" eb="5">
      <t>トチ</t>
    </rPh>
    <rPh sb="5" eb="7">
      <t>カイハツ</t>
    </rPh>
    <rPh sb="7" eb="9">
      <t>コウシャ</t>
    </rPh>
    <phoneticPr fontId="2"/>
  </si>
  <si>
    <t>-</t>
    <phoneticPr fontId="2"/>
  </si>
  <si>
    <t>-</t>
    <phoneticPr fontId="2"/>
  </si>
  <si>
    <t>-</t>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</si>
  <si>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</si>
  <si>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</si>
  <si>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</si>
  <si>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</si>
  <si>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</si>
  <si>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</si>
  <si>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</si>
  <si>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t>
    <phoneticPr fontId="2"/>
  </si>
  <si>
    <t>宮崎県市町村総合事務組合（自治会館管理運営特別会計）</t>
    <rPh sb="13" eb="15">
      <t>ジチ</t>
    </rPh>
    <rPh sb="15" eb="17">
      <t>カイカン</t>
    </rPh>
    <rPh sb="17" eb="19">
      <t>カンリ</t>
    </rPh>
    <rPh sb="19" eb="21">
      <t>ウンエイ</t>
    </rPh>
    <rPh sb="21" eb="23">
      <t>トクベツ</t>
    </rPh>
    <phoneticPr fontId="2"/>
  </si>
  <si>
    <t>-</t>
    <phoneticPr fontId="2"/>
  </si>
  <si>
    <t>-</t>
    <phoneticPr fontId="2"/>
  </si>
  <si>
    <t>宮崎県中部地区衛生組合</t>
    <rPh sb="0" eb="3">
      <t>ミヤザキケン</t>
    </rPh>
    <rPh sb="3" eb="5">
      <t>チュウブ</t>
    </rPh>
    <rPh sb="5" eb="7">
      <t>チク</t>
    </rPh>
    <rPh sb="7" eb="9">
      <t>エイセイ</t>
    </rPh>
    <rPh sb="9" eb="11">
      <t>クミアイ</t>
    </rPh>
    <phoneticPr fontId="2"/>
  </si>
  <si>
    <t>宮崎県後期高齢者医療広域連合（一般会計）</t>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</si>
  <si>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</si>
  <si>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</si>
  <si>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</si>
  <si>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</si>
  <si>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</si>
  <si>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</si>
  <si>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</si>
  <si>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</si>
  <si>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</si>
  <si>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社会福祉基金</t>
    <rPh sb="0" eb="6">
      <t>シャカイフクシキキン</t>
    </rPh>
    <phoneticPr fontId="5"/>
  </si>
  <si>
    <t>元気づくり基金</t>
    <rPh sb="0" eb="2">
      <t>ゲンキ</t>
    </rPh>
    <rPh sb="5" eb="7">
      <t>キキン</t>
    </rPh>
    <phoneticPr fontId="5"/>
  </si>
  <si>
    <t>ふるさと農村活性化基金</t>
    <rPh sb="4" eb="6">
      <t>ノウソン</t>
    </rPh>
    <rPh sb="6" eb="9">
      <t>カッセイカ</t>
    </rPh>
    <rPh sb="9" eb="11">
      <t>キキン</t>
    </rPh>
    <phoneticPr fontId="5"/>
  </si>
  <si>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</si>
  <si>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</si>
  <si>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</si>
  <si>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</si>
  <si>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整備した中央コミュニティセンターや道路の整備率が高いため類似団体と比較して減価償却率は低くなっているが、これらを除くと保有する公共施設の老朽化は進んでいる状況にある。財政状況等を勘案しながら更新、維持補修等を行っていく。
将来負担比率については、減少傾向にあったものの、地方債現在高の増加、さらに充当可能基金の減少により、前年度に比べ大幅に増加した。今後は財政長期計画に基づいた起債抑制策による地方債残高の抑制や基金の積み増しに努め、将来負担の抑制につなげたい。</t>
    <rPh sb="0" eb="2">
      <t>キンネン</t>
    </rPh>
    <rPh sb="2" eb="4">
      <t>セイビ</t>
    </rPh>
    <rPh sb="6" eb="8">
      <t>チュウオウ</t>
    </rPh>
    <rPh sb="19" eb="21">
      <t>ドウロ</t>
    </rPh>
    <rPh sb="22" eb="24">
      <t>セイビ</t>
    </rPh>
    <rPh sb="24" eb="25">
      <t>リツ</t>
    </rPh>
    <rPh sb="26" eb="27">
      <t>タカ</t>
    </rPh>
    <rPh sb="30" eb="32">
      <t>ルイジ</t>
    </rPh>
    <rPh sb="32" eb="34">
      <t>ダンタイ</t>
    </rPh>
    <rPh sb="35" eb="37">
      <t>ヒカク</t>
    </rPh>
    <rPh sb="39" eb="41">
      <t>ゲンカ</t>
    </rPh>
    <rPh sb="41" eb="43">
      <t>ショウキャク</t>
    </rPh>
    <rPh sb="43" eb="44">
      <t>リツ</t>
    </rPh>
    <rPh sb="45" eb="46">
      <t>ヒク</t>
    </rPh>
    <rPh sb="58" eb="59">
      <t>ノゾ</t>
    </rPh>
    <rPh sb="61" eb="63">
      <t>ホユウ</t>
    </rPh>
    <rPh sb="65" eb="67">
      <t>コウキョウ</t>
    </rPh>
    <rPh sb="67" eb="69">
      <t>シセツ</t>
    </rPh>
    <rPh sb="70" eb="72">
      <t>ロウキュウ</t>
    </rPh>
    <rPh sb="72" eb="73">
      <t>カ</t>
    </rPh>
    <rPh sb="74" eb="75">
      <t>スス</t>
    </rPh>
    <rPh sb="79" eb="81">
      <t>ジョウキョウ</t>
    </rPh>
    <rPh sb="85" eb="87">
      <t>ザイセイ</t>
    </rPh>
    <rPh sb="87" eb="89">
      <t>ジョウキョウ</t>
    </rPh>
    <rPh sb="89" eb="90">
      <t>トウ</t>
    </rPh>
    <rPh sb="91" eb="93">
      <t>カンアン</t>
    </rPh>
    <rPh sb="97" eb="99">
      <t>コウシン</t>
    </rPh>
    <rPh sb="100" eb="102">
      <t>イジ</t>
    </rPh>
    <rPh sb="102" eb="104">
      <t>ホシュウ</t>
    </rPh>
    <rPh sb="104" eb="105">
      <t>トウ</t>
    </rPh>
    <rPh sb="106" eb="107">
      <t>オコナ</t>
    </rPh>
    <rPh sb="113" eb="115">
      <t>ショウライ</t>
    </rPh>
    <rPh sb="115" eb="117">
      <t>フタン</t>
    </rPh>
    <rPh sb="117" eb="119">
      <t>ヒリツ</t>
    </rPh>
    <rPh sb="125" eb="127">
      <t>ゲンショウ</t>
    </rPh>
    <rPh sb="127" eb="129">
      <t>ケイコウ</t>
    </rPh>
    <rPh sb="137" eb="140">
      <t>チホウサイ</t>
    </rPh>
    <rPh sb="140" eb="142">
      <t>ゲンザイ</t>
    </rPh>
    <rPh sb="142" eb="143">
      <t>タカ</t>
    </rPh>
    <rPh sb="144" eb="146">
      <t>ゾウカ</t>
    </rPh>
    <rPh sb="150" eb="152">
      <t>ジュウトウ</t>
    </rPh>
    <rPh sb="152" eb="154">
      <t>カノウ</t>
    </rPh>
    <rPh sb="154" eb="156">
      <t>キキン</t>
    </rPh>
    <rPh sb="157" eb="159">
      <t>ゲンショウ</t>
    </rPh>
    <rPh sb="163" eb="166">
      <t>ゼンネンド</t>
    </rPh>
    <rPh sb="167" eb="168">
      <t>クラ</t>
    </rPh>
    <rPh sb="169" eb="171">
      <t>オオハバ</t>
    </rPh>
    <rPh sb="172" eb="174">
      <t>ゾウカ</t>
    </rPh>
    <rPh sb="177" eb="179">
      <t>コンゴ</t>
    </rPh>
    <rPh sb="180" eb="182">
      <t>ザイセイ</t>
    </rPh>
    <rPh sb="182" eb="184">
      <t>チョウキ</t>
    </rPh>
    <rPh sb="184" eb="186">
      <t>ケイカク</t>
    </rPh>
    <rPh sb="187" eb="188">
      <t>モト</t>
    </rPh>
    <rPh sb="191" eb="193">
      <t>キサイ</t>
    </rPh>
    <rPh sb="193" eb="196">
      <t>ヨクセイサク</t>
    </rPh>
    <rPh sb="199" eb="202">
      <t>チホウサイ</t>
    </rPh>
    <rPh sb="202" eb="203">
      <t>ザン</t>
    </rPh>
    <rPh sb="203" eb="204">
      <t>タカ</t>
    </rPh>
    <rPh sb="205" eb="207">
      <t>ヨクセイ</t>
    </rPh>
    <rPh sb="208" eb="210">
      <t>キキン</t>
    </rPh>
    <rPh sb="211" eb="212">
      <t>ツ</t>
    </rPh>
    <rPh sb="213" eb="214">
      <t>マ</t>
    </rPh>
    <rPh sb="216" eb="217">
      <t>ツト</t>
    </rPh>
    <rPh sb="219" eb="221">
      <t>ショウライ</t>
    </rPh>
    <rPh sb="221" eb="223">
      <t>フタン</t>
    </rPh>
    <rPh sb="224" eb="226">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</si>
  <si>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</si>
  <si>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</si>
  <si>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</si>
  <si>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</si>
  <si>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</si>
  <si>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</si>
  <si>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財政長期計画に基づき地方債残高の抑制に取り組んできたことで、近年は将来負担比率・実質公債費比率ともに下がってきていたが、27～28年度にかけて取り組んだ中央コミュニティーセンター建設事業などにより元金償還を上回る起債借入となり、28年度は増加に転じた。29年度は事業終了により減少している。平成30年度は小中学校空調設備整備事業などが次年度へ繰り越したこともあり、借入額が元金償還を下回り、将来負担比率は減少した。令和元年度は小学校長寿命化改修事業などを次年度へ繰り越しているものの、借入額が元金償還を上回り、将来負担比率は増加した。今後は財政長期計画に基づく起債抑制に引き続き取り組み、起債残高の抑制に努め、できる限りの基金の積み増しを行い、将来負担の抑制に努力する。</t>
    <rPh sb="145" eb="147">
      <t>ヘイセイ</t>
    </rPh>
    <rPh sb="149" eb="150">
      <t>ネン</t>
    </rPh>
    <rPh sb="150" eb="151">
      <t>ド</t>
    </rPh>
    <rPh sb="207" eb="209">
      <t>レイワ</t>
    </rPh>
    <rPh sb="213" eb="216">
      <t>ショウガッコウ</t>
    </rPh>
    <rPh sb="216" eb="217">
      <t>チョウ</t>
    </rPh>
    <rPh sb="217" eb="219">
      <t>ジュミョウ</t>
    </rPh>
    <rPh sb="219" eb="220">
      <t>カ</t>
    </rPh>
    <rPh sb="220" eb="222">
      <t>カイシュウ</t>
    </rPh>
    <rPh sb="222" eb="224">
      <t>ジギョウ</t>
    </rPh>
    <rPh sb="242" eb="244">
      <t>カリイレ</t>
    </rPh>
    <rPh sb="244" eb="245">
      <t>ガク</t>
    </rPh>
    <rPh sb="251" eb="253">
      <t>ウワマワ</t>
    </rPh>
    <rPh sb="262" eb="264">
      <t>ゾウカ</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</si>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</sst>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xmlns:c16r2="http://schemas.microsoft.com/office/drawing/2015/06/chart">
            <c:ext xmlns:c16="http://schemas.microsoft.com/office/drawing/2014/chart" uri="{C3380CC4-5D6E-409C-BE32-E72D297353CC}">
              <c16:uniqueId val="{00000000-9026-4CCB-A990-4A23FA95E7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79593</c:v>
                </c:pt>
                <c:pt idx="1">
                  <c:v>114530</c:v>
                </c:pt>
                <c:pt idx="2">
                  <c:v>48564</c:v>
                </c:pt>
                <c:pt idx="3">
                  <c:v>31868</c:v>
                </c:pt>
                <c:pt idx="4">
                  <c:v>80869</c:v>
                </c:pt>
              </c:numCache>
            </c:numRef>
          </c:val>
          <c:smooth val="0"/>
          <c:extLst xmlns:c16r2="http://schemas.microsoft.com/office/drawing/2015/06/chart">
            <c:ext xmlns:c16="http://schemas.microsoft.com/office/drawing/2014/chart" uri="{C3380CC4-5D6E-409C-BE32-E72D297353CC}">
              <c16:uniqueId val="{00000001-9026-4CCB-A990-4A23FA95E7CF}"/>
            </c:ext>
          </c:extLst>
        </c:ser>
        <c:dLbls>
          <c:showLegendKey val="0"/>
          <c:showVal val="0"/>
          <c:showCatName val="0"/>
          <c:showSerName val="0"/>
          <c:showPercent val="0"/>
          <c:showBubbleSize val="0"/>
        </c:dLbls>
        <c:marker val="1"/>
        <c:smooth val="0"/>
        <c:axId val="286395752"/>
        <c:axId val="286399672"/>
      </c:lineChart>
      <c:catAx>
        <c:axId val="286395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399672"/>
        <c:crosses val="autoZero"/>
        <c:auto val="1"/>
        <c:lblAlgn val="ctr"/>
        <c:lblOffset val="100"/>
        <c:tickLblSkip val="1"/>
        <c:tickMarkSkip val="1"/>
        <c:noMultiLvlLbl val="0"/>
      </c:catAx>
      <c:valAx>
        <c:axId val="286399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395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5.18</c:v>
                </c:pt>
                <c:pt idx="1">
                  <c:v>4.7300000000000004</c:v>
                </c:pt>
                <c:pt idx="2">
                  <c:v>4.8099999999999996</c:v>
                </c:pt>
                <c:pt idx="3">
                  <c:v>3.75</c:v>
                </c:pt>
                <c:pt idx="4">
                  <c:v>5.72</c:v>
                </c:pt>
              </c:numCache>
            </c:numRef>
          </c:val>
          <c:extLst xmlns:c16r2="http://schemas.microsoft.com/office/drawing/2015/06/chart">
            <c:ext xmlns:c16="http://schemas.microsoft.com/office/drawing/2014/chart" uri="{C3380CC4-5D6E-409C-BE32-E72D297353CC}">
              <c16:uniqueId val="{00000000-F861-4C67-A462-E3CE30628F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25.27</c:v>
                </c:pt>
                <c:pt idx="1">
                  <c:v>24.27</c:v>
                </c:pt>
                <c:pt idx="2">
                  <c:v>24.39</c:v>
                </c:pt>
                <c:pt idx="3">
                  <c:v>19.850000000000001</c:v>
                </c:pt>
                <c:pt idx="4">
                  <c:v>16.45</c:v>
                </c:pt>
              </c:numCache>
            </c:numRef>
          </c:val>
          <c:extLst xmlns:c16r2="http://schemas.microsoft.com/office/drawing/2015/06/chart">
            <c:ext xmlns:c16="http://schemas.microsoft.com/office/drawing/2014/chart" uri="{C3380CC4-5D6E-409C-BE32-E72D297353CC}">
              <c16:uniqueId val="{00000001-F861-4C67-A462-E3CE30628F09}"/>
            </c:ext>
          </c:extLst>
        </c:ser>
        <c:dLbls>
          <c:showLegendKey val="0"/>
          <c:showVal val="0"/>
          <c:showCatName val="0"/>
          <c:showSerName val="0"/>
          <c:showPercent val="0"/>
          <c:showBubbleSize val="0"/>
        </c:dLbls>
        <c:gapWidth val="250"/>
        <c:overlap val="100"/>
        <c:axId val="286397320"/>
        <c:axId val="433539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-1.27</c:v>
                </c:pt>
                <c:pt idx="1">
                  <c:v>-4.6399999999999997</c:v>
                </c:pt>
                <c:pt idx="2">
                  <c:v>-2.36</c:v>
                </c:pt>
                <c:pt idx="3">
                  <c:v>-8.2100000000000009</c:v>
                </c:pt>
                <c:pt idx="4">
                  <c:v>-3.47</c:v>
                </c:pt>
              </c:numCache>
            </c:numRef>
          </c:val>
          <c:smooth val="0"/>
          <c:extLst xmlns:c16r2="http://schemas.microsoft.com/office/drawing/2015/06/chart">
            <c:ext xmlns:c16="http://schemas.microsoft.com/office/drawing/2014/chart" uri="{C3380CC4-5D6E-409C-BE32-E72D297353CC}">
              <c16:uniqueId val="{00000002-F861-4C67-A462-E3CE30628F09}"/>
            </c:ext>
          </c:extLst>
        </c:ser>
        <c:dLbls>
          <c:showLegendKey val="0"/>
          <c:showVal val="0"/>
          <c:showCatName val="0"/>
          <c:showSerName val="0"/>
          <c:showPercent val="0"/>
          <c:showBubbleSize val="0"/>
        </c:dLbls>
        <c:marker val="1"/>
        <c:smooth val="0"/>
        <c:axId val="286397320"/>
        <c:axId val="433539496"/>
      </c:lineChart>
      <c:catAx>
        <c:axId val="28639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539496"/>
        <c:crosses val="autoZero"/>
        <c:auto val="1"/>
        <c:lblAlgn val="ctr"/>
        <c:lblOffset val="100"/>
        <c:tickLblSkip val="1"/>
        <c:tickMarkSkip val="1"/>
        <c:noMultiLvlLbl val="0"/>
      </c:catAx>
      <c:valAx>
        <c:axId val="43353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397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AAA-4F67-A32B-B96661DC11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AA-4F67-A32B-B96661DC11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AAA-4F67-A32B-B96661DC111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AAA-4F67-A32B-B96661DC111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0.62</c:v>
                </c:pt>
                <c:pt idx="2">
                  <c:v>#N/A</c:v>
                </c:pt>
                <c:pt idx="3">
                  <c:v>0.41</c:v>
                </c:pt>
                <c:pt idx="4">
                  <c:v>#N/A</c:v>
                </c:pt>
                <c:pt idx="5">
                  <c:v>0.93</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4-6AAA-4F67-A32B-B96661DC111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0.05</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5-6AAA-4F67-A32B-B96661DC111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2.77</c:v>
                </c:pt>
                <c:pt idx="2">
                  <c:v>#N/A</c:v>
                </c:pt>
                <c:pt idx="3">
                  <c:v>4.8099999999999996</c:v>
                </c:pt>
                <c:pt idx="4">
                  <c:v>#N/A</c:v>
                </c:pt>
                <c:pt idx="5">
                  <c:v>3.77</c:v>
                </c:pt>
                <c:pt idx="6">
                  <c:v>#N/A</c:v>
                </c:pt>
                <c:pt idx="7">
                  <c:v>0.18</c:v>
                </c:pt>
                <c:pt idx="8">
                  <c:v>#N/A</c:v>
                </c:pt>
                <c:pt idx="9">
                  <c:v>0.06</c:v>
                </c:pt>
              </c:numCache>
            </c:numRef>
          </c:val>
          <c:extLst xmlns:c16r2="http://schemas.microsoft.com/office/drawing/2015/06/chart">
            <c:ext xmlns:c16="http://schemas.microsoft.com/office/drawing/2014/chart" uri="{C3380CC4-5D6E-409C-BE32-E72D297353CC}">
              <c16:uniqueId val="{00000006-6AAA-4F67-A32B-B96661DC111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0.26</c:v>
                </c:pt>
                <c:pt idx="2">
                  <c:v>#N/A</c:v>
                </c:pt>
                <c:pt idx="3">
                  <c:v>0.27</c:v>
                </c:pt>
                <c:pt idx="4">
                  <c:v>#N/A</c:v>
                </c:pt>
                <c:pt idx="5">
                  <c:v>0.17</c:v>
                </c:pt>
                <c:pt idx="6">
                  <c:v>#N/A</c:v>
                </c:pt>
                <c:pt idx="7">
                  <c:v>0.19</c:v>
                </c:pt>
                <c:pt idx="8">
                  <c:v>#N/A</c:v>
                </c:pt>
                <c:pt idx="9">
                  <c:v>0.18</c:v>
                </c:pt>
              </c:numCache>
            </c:numRef>
          </c:val>
          <c:extLst xmlns:c16r2="http://schemas.microsoft.com/office/drawing/2015/06/chart">
            <c:ext xmlns:c16="http://schemas.microsoft.com/office/drawing/2014/chart" uri="{C3380CC4-5D6E-409C-BE32-E72D297353CC}">
              <c16:uniqueId val="{00000007-6AAA-4F67-A32B-B96661DC111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2.37</c:v>
                </c:pt>
                <c:pt idx="2">
                  <c:v>#N/A</c:v>
                </c:pt>
                <c:pt idx="3">
                  <c:v>3.33</c:v>
                </c:pt>
                <c:pt idx="4">
                  <c:v>#N/A</c:v>
                </c:pt>
                <c:pt idx="5">
                  <c:v>3.64</c:v>
                </c:pt>
                <c:pt idx="6">
                  <c:v>#N/A</c:v>
                </c:pt>
                <c:pt idx="7">
                  <c:v>4.05</c:v>
                </c:pt>
                <c:pt idx="8">
                  <c:v>#N/A</c:v>
                </c:pt>
                <c:pt idx="9">
                  <c:v>4.37</c:v>
                </c:pt>
              </c:numCache>
            </c:numRef>
          </c:val>
          <c:extLst xmlns:c16r2="http://schemas.microsoft.com/office/drawing/2015/06/chart">
            <c:ext xmlns:c16="http://schemas.microsoft.com/office/drawing/2014/chart" uri="{C3380CC4-5D6E-409C-BE32-E72D297353CC}">
              <c16:uniqueId val="{00000008-6AAA-4F67-A32B-B96661DC11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5.18</c:v>
                </c:pt>
                <c:pt idx="2">
                  <c:v>#N/A</c:v>
                </c:pt>
                <c:pt idx="3">
                  <c:v>4.72</c:v>
                </c:pt>
                <c:pt idx="4">
                  <c:v>#N/A</c:v>
                </c:pt>
                <c:pt idx="5">
                  <c:v>4.8</c:v>
                </c:pt>
                <c:pt idx="6">
                  <c:v>#N/A</c:v>
                </c:pt>
                <c:pt idx="7">
                  <c:v>3.75</c:v>
                </c:pt>
                <c:pt idx="8">
                  <c:v>#N/A</c:v>
                </c:pt>
                <c:pt idx="9">
                  <c:v>5.72</c:v>
                </c:pt>
              </c:numCache>
            </c:numRef>
          </c:val>
          <c:extLst xmlns:c16r2="http://schemas.microsoft.com/office/drawing/2015/06/chart">
            <c:ext xmlns:c16="http://schemas.microsoft.com/office/drawing/2014/chart" uri="{C3380CC4-5D6E-409C-BE32-E72D297353CC}">
              <c16:uniqueId val="{00000009-6AAA-4F67-A32B-B96661DC1113}"/>
            </c:ext>
          </c:extLst>
        </c:ser>
        <c:dLbls>
          <c:showLegendKey val="0"/>
          <c:showVal val="0"/>
          <c:showCatName val="0"/>
          <c:showSerName val="0"/>
          <c:showPercent val="0"/>
          <c:showBubbleSize val="0"/>
        </c:dLbls>
        <c:gapWidth val="150"/>
        <c:overlap val="100"/>
        <c:axId val="433538712"/>
        <c:axId val="433536752"/>
      </c:barChart>
      <c:catAx>
        <c:axId val="43353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536752"/>
        <c:crosses val="autoZero"/>
        <c:auto val="1"/>
        <c:lblAlgn val="ctr"/>
        <c:lblOffset val="100"/>
        <c:tickLblSkip val="1"/>
        <c:tickMarkSkip val="1"/>
        <c:noMultiLvlLbl val="0"/>
      </c:catAx>
      <c:valAx>
        <c:axId val="43353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38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712</c:v>
                </c:pt>
                <c:pt idx="5">
                  <c:v>708</c:v>
                </c:pt>
                <c:pt idx="8">
                  <c:v>677</c:v>
                </c:pt>
                <c:pt idx="11">
                  <c:v>636</c:v>
                </c:pt>
                <c:pt idx="14">
                  <c:v>594</c:v>
                </c:pt>
              </c:numCache>
            </c:numRef>
          </c:val>
          <c:extLst xmlns:c16r2="http://schemas.microsoft.com/office/drawing/2015/06/chart">
            <c:ext xmlns:c16="http://schemas.microsoft.com/office/drawing/2014/chart" uri="{C3380CC4-5D6E-409C-BE32-E72D297353CC}">
              <c16:uniqueId val="{00000000-D95E-4594-8F63-C52FC2A322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95E-4594-8F63-C52FC2A322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95E-4594-8F63-C52FC2A322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5E-4594-8F63-C52FC2A322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c:v>
                </c:pt>
                <c:pt idx="3">
                  <c:v>155</c:v>
                </c:pt>
                <c:pt idx="6">
                  <c:v>151</c:v>
                </c:pt>
                <c:pt idx="9">
                  <c:v>167</c:v>
                </c:pt>
                <c:pt idx="12">
                  <c:v>161</c:v>
                </c:pt>
              </c:numCache>
            </c:numRef>
          </c:val>
          <c:extLst xmlns:c16r2="http://schemas.microsoft.com/office/drawing/2015/06/chart">
            <c:ext xmlns:c16="http://schemas.microsoft.com/office/drawing/2014/chart" uri="{C3380CC4-5D6E-409C-BE32-E72D297353CC}">
              <c16:uniqueId val="{00000004-D95E-4594-8F63-C52FC2A322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5E-4594-8F63-C52FC2A322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95E-4594-8F63-C52FC2A322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1036</c:v>
                </c:pt>
                <c:pt idx="3">
                  <c:v>1001</c:v>
                </c:pt>
                <c:pt idx="6">
                  <c:v>976</c:v>
                </c:pt>
                <c:pt idx="9">
                  <c:v>942</c:v>
                </c:pt>
                <c:pt idx="12">
                  <c:v>893</c:v>
                </c:pt>
              </c:numCache>
            </c:numRef>
          </c:val>
          <c:extLst xmlns:c16r2="http://schemas.microsoft.com/office/drawing/2015/06/chart">
            <c:ext xmlns:c16="http://schemas.microsoft.com/office/drawing/2014/chart" uri="{C3380CC4-5D6E-409C-BE32-E72D297353CC}">
              <c16:uniqueId val="{00000007-D95E-4594-8F63-C52FC2A32275}"/>
            </c:ext>
          </c:extLst>
        </c:ser>
        <c:dLbls>
          <c:showLegendKey val="0"/>
          <c:showVal val="0"/>
          <c:showCatName val="0"/>
          <c:showSerName val="0"/>
          <c:showPercent val="0"/>
          <c:showBubbleSize val="0"/>
        </c:dLbls>
        <c:gapWidth val="100"/>
        <c:overlap val="100"/>
        <c:axId val="433537536"/>
        <c:axId val="43353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467</c:v>
                </c:pt>
                <c:pt idx="2">
                  <c:v>#N/A</c:v>
                </c:pt>
                <c:pt idx="3">
                  <c:v>#N/A</c:v>
                </c:pt>
                <c:pt idx="4">
                  <c:v>448</c:v>
                </c:pt>
                <c:pt idx="5">
                  <c:v>#N/A</c:v>
                </c:pt>
                <c:pt idx="6">
                  <c:v>#N/A</c:v>
                </c:pt>
                <c:pt idx="7">
                  <c:v>450</c:v>
                </c:pt>
                <c:pt idx="8">
                  <c:v>#N/A</c:v>
                </c:pt>
                <c:pt idx="9">
                  <c:v>#N/A</c:v>
                </c:pt>
                <c:pt idx="10">
                  <c:v>473</c:v>
                </c:pt>
                <c:pt idx="11">
                  <c:v>#N/A</c:v>
                </c:pt>
                <c:pt idx="12">
                  <c:v>#N/A</c:v>
                </c:pt>
                <c:pt idx="13">
                  <c:v>460</c:v>
                </c:pt>
                <c:pt idx="14">
                  <c:v>#N/A</c:v>
                </c:pt>
              </c:numCache>
            </c:numRef>
          </c:val>
          <c:smooth val="0"/>
          <c:extLst xmlns:c16r2="http://schemas.microsoft.com/office/drawing/2015/06/chart">
            <c:ext xmlns:c16="http://schemas.microsoft.com/office/drawing/2014/chart" uri="{C3380CC4-5D6E-409C-BE32-E72D297353CC}">
              <c16:uniqueId val="{00000008-D95E-4594-8F63-C52FC2A32275}"/>
            </c:ext>
          </c:extLst>
        </c:ser>
        <c:dLbls>
          <c:showLegendKey val="0"/>
          <c:showVal val="0"/>
          <c:showCatName val="0"/>
          <c:showSerName val="0"/>
          <c:showPercent val="0"/>
          <c:showBubbleSize val="0"/>
        </c:dLbls>
        <c:marker val="1"/>
        <c:smooth val="0"/>
        <c:axId val="433537536"/>
        <c:axId val="433534400"/>
      </c:lineChart>
      <c:catAx>
        <c:axId val="4335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534400"/>
        <c:crosses val="autoZero"/>
        <c:auto val="1"/>
        <c:lblAlgn val="ctr"/>
        <c:lblOffset val="100"/>
        <c:tickLblSkip val="1"/>
        <c:tickMarkSkip val="1"/>
        <c:noMultiLvlLbl val="0"/>
      </c:catAx>
      <c:valAx>
        <c:axId val="4335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6670</c:v>
                </c:pt>
                <c:pt idx="5">
                  <c:v>6638</c:v>
                </c:pt>
                <c:pt idx="8">
                  <c:v>6407</c:v>
                </c:pt>
                <c:pt idx="11">
                  <c:v>6303</c:v>
                </c:pt>
                <c:pt idx="14">
                  <c:v>6524</c:v>
                </c:pt>
              </c:numCache>
            </c:numRef>
          </c:val>
          <c:extLst xmlns:c16r2="http://schemas.microsoft.com/office/drawing/2015/06/chart">
            <c:ext xmlns:c16="http://schemas.microsoft.com/office/drawing/2014/chart" uri="{C3380CC4-5D6E-409C-BE32-E72D297353CC}">
              <c16:uniqueId val="{00000000-DAFE-4A6D-B2C7-CB43735A26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103</c:v>
                </c:pt>
                <c:pt idx="5">
                  <c:v>80</c:v>
                </c:pt>
                <c:pt idx="8">
                  <c:v>60</c:v>
                </c:pt>
                <c:pt idx="11">
                  <c:v>43</c:v>
                </c:pt>
                <c:pt idx="14">
                  <c:v>28</c:v>
                </c:pt>
              </c:numCache>
            </c:numRef>
          </c:val>
          <c:extLst xmlns:c16r2="http://schemas.microsoft.com/office/drawing/2015/06/chart">
            <c:ext xmlns:c16="http://schemas.microsoft.com/office/drawing/2014/chart" uri="{C3380CC4-5D6E-409C-BE32-E72D297353CC}">
              <c16:uniqueId val="{00000001-DAFE-4A6D-B2C7-CB43735A26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2357</c:v>
                </c:pt>
                <c:pt idx="5">
                  <c:v>2122</c:v>
                </c:pt>
                <c:pt idx="8">
                  <c:v>2216</c:v>
                </c:pt>
                <c:pt idx="11">
                  <c:v>2071</c:v>
                </c:pt>
                <c:pt idx="14">
                  <c:v>1682</c:v>
                </c:pt>
              </c:numCache>
            </c:numRef>
          </c:val>
          <c:extLst xmlns:c16r2="http://schemas.microsoft.com/office/drawing/2015/06/chart">
            <c:ext xmlns:c16="http://schemas.microsoft.com/office/drawing/2014/chart" uri="{C3380CC4-5D6E-409C-BE32-E72D297353CC}">
              <c16:uniqueId val="{00000002-DAFE-4A6D-B2C7-CB43735A26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FE-4A6D-B2C7-CB43735A26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FE-4A6D-B2C7-CB43735A26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10</c:v>
                </c:pt>
                <c:pt idx="6">
                  <c:v>10</c:v>
                </c:pt>
                <c:pt idx="9">
                  <c:v>8</c:v>
                </c:pt>
                <c:pt idx="12">
                  <c:v>10</c:v>
                </c:pt>
              </c:numCache>
            </c:numRef>
          </c:val>
          <c:extLst xmlns:c16r2="http://schemas.microsoft.com/office/drawing/2015/06/chart">
            <c:ext xmlns:c16="http://schemas.microsoft.com/office/drawing/2014/chart" uri="{C3380CC4-5D6E-409C-BE32-E72D297353CC}">
              <c16:uniqueId val="{00000005-DAFE-4A6D-B2C7-CB43735A26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1275</c:v>
                </c:pt>
                <c:pt idx="3">
                  <c:v>1296</c:v>
                </c:pt>
                <c:pt idx="6">
                  <c:v>1332</c:v>
                </c:pt>
                <c:pt idx="9">
                  <c:v>1305</c:v>
                </c:pt>
                <c:pt idx="12">
                  <c:v>1330</c:v>
                </c:pt>
              </c:numCache>
            </c:numRef>
          </c:val>
          <c:extLst xmlns:c16r2="http://schemas.microsoft.com/office/drawing/2015/06/chart">
            <c:ext xmlns:c16="http://schemas.microsoft.com/office/drawing/2014/chart" uri="{C3380CC4-5D6E-409C-BE32-E72D297353CC}">
              <c16:uniqueId val="{00000006-DAFE-4A6D-B2C7-CB43735A26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AFE-4A6D-B2C7-CB43735A26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2351</c:v>
                </c:pt>
                <c:pt idx="3">
                  <c:v>2140</c:v>
                </c:pt>
                <c:pt idx="6">
                  <c:v>2088</c:v>
                </c:pt>
                <c:pt idx="9">
                  <c:v>2117</c:v>
                </c:pt>
                <c:pt idx="12">
                  <c:v>2277</c:v>
                </c:pt>
              </c:numCache>
            </c:numRef>
          </c:val>
          <c:extLst xmlns:c16r2="http://schemas.microsoft.com/office/drawing/2015/06/chart">
            <c:ext xmlns:c16="http://schemas.microsoft.com/office/drawing/2014/chart" uri="{C3380CC4-5D6E-409C-BE32-E72D297353CC}">
              <c16:uniqueId val="{00000008-DAFE-4A6D-B2C7-CB43735A26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AFE-4A6D-B2C7-CB43735A26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8773</c:v>
                </c:pt>
                <c:pt idx="3">
                  <c:v>9291</c:v>
                </c:pt>
                <c:pt idx="6">
                  <c:v>8978</c:v>
                </c:pt>
                <c:pt idx="9">
                  <c:v>8564</c:v>
                </c:pt>
                <c:pt idx="12">
                  <c:v>8825</c:v>
                </c:pt>
              </c:numCache>
            </c:numRef>
          </c:val>
          <c:extLst xmlns:c16r2="http://schemas.microsoft.com/office/drawing/2015/06/chart">
            <c:ext xmlns:c16="http://schemas.microsoft.com/office/drawing/2014/chart" uri="{C3380CC4-5D6E-409C-BE32-E72D297353CC}">
              <c16:uniqueId val="{0000000A-DAFE-4A6D-B2C7-CB43735A2622}"/>
            </c:ext>
          </c:extLst>
        </c:ser>
        <c:dLbls>
          <c:showLegendKey val="0"/>
          <c:showVal val="0"/>
          <c:showCatName val="0"/>
          <c:showSerName val="0"/>
          <c:showPercent val="0"/>
          <c:showBubbleSize val="0"/>
        </c:dLbls>
        <c:gapWidth val="100"/>
        <c:overlap val="100"/>
        <c:axId val="433535968"/>
        <c:axId val="433534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3268</c:v>
                </c:pt>
                <c:pt idx="2">
                  <c:v>#N/A</c:v>
                </c:pt>
                <c:pt idx="3">
                  <c:v>#N/A</c:v>
                </c:pt>
                <c:pt idx="4">
                  <c:v>3898</c:v>
                </c:pt>
                <c:pt idx="5">
                  <c:v>#N/A</c:v>
                </c:pt>
                <c:pt idx="6">
                  <c:v>#N/A</c:v>
                </c:pt>
                <c:pt idx="7">
                  <c:v>3726</c:v>
                </c:pt>
                <c:pt idx="8">
                  <c:v>#N/A</c:v>
                </c:pt>
                <c:pt idx="9">
                  <c:v>#N/A</c:v>
                </c:pt>
                <c:pt idx="10">
                  <c:v>3579</c:v>
                </c:pt>
                <c:pt idx="11">
                  <c:v>#N/A</c:v>
                </c:pt>
                <c:pt idx="12">
                  <c:v>#N/A</c:v>
                </c:pt>
                <c:pt idx="13">
                  <c:v>4208</c:v>
                </c:pt>
                <c:pt idx="14">
                  <c:v>#N/A</c:v>
                </c:pt>
              </c:numCache>
            </c:numRef>
          </c:val>
          <c:smooth val="0"/>
          <c:extLst xmlns:c16r2="http://schemas.microsoft.com/office/drawing/2015/06/chart">
            <c:ext xmlns:c16="http://schemas.microsoft.com/office/drawing/2014/chart" uri="{C3380CC4-5D6E-409C-BE32-E72D297353CC}">
              <c16:uniqueId val="{0000000B-DAFE-4A6D-B2C7-CB43735A2622}"/>
            </c:ext>
          </c:extLst>
        </c:ser>
        <c:dLbls>
          <c:showLegendKey val="0"/>
          <c:showVal val="0"/>
          <c:showCatName val="0"/>
          <c:showSerName val="0"/>
          <c:showPercent val="0"/>
          <c:showBubbleSize val="0"/>
        </c:dLbls>
        <c:marker val="1"/>
        <c:smooth val="0"/>
        <c:axId val="433535968"/>
        <c:axId val="433534792"/>
      </c:lineChart>
      <c:catAx>
        <c:axId val="4335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534792"/>
        <c:crosses val="autoZero"/>
        <c:auto val="1"/>
        <c:lblAlgn val="ctr"/>
        <c:lblOffset val="100"/>
        <c:tickLblSkip val="1"/>
        <c:tickMarkSkip val="1"/>
        <c:noMultiLvlLbl val="0"/>
      </c:catAx>
      <c:valAx>
        <c:axId val="433534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1244</c:v>
                </c:pt>
                <c:pt idx="1">
                  <c:v>1006</c:v>
                </c:pt>
                <c:pt idx="2">
                  <c:v>829</c:v>
                </c:pt>
              </c:numCache>
            </c:numRef>
          </c:val>
          <c:extLst xmlns:c16r2="http://schemas.microsoft.com/office/drawing/2015/06/chart">
            <c:ext xmlns:c16="http://schemas.microsoft.com/office/drawing/2014/chart" uri="{C3380CC4-5D6E-409C-BE32-E72D297353CC}">
              <c16:uniqueId val="{00000000-3A18-48FC-BF23-EDA6884C23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69</c:v>
                </c:pt>
                <c:pt idx="1">
                  <c:v>58</c:v>
                </c:pt>
                <c:pt idx="2">
                  <c:v>55</c:v>
                </c:pt>
              </c:numCache>
            </c:numRef>
          </c:val>
          <c:extLst xmlns:c16r2="http://schemas.microsoft.com/office/drawing/2015/06/chart">
            <c:ext xmlns:c16="http://schemas.microsoft.com/office/drawing/2014/chart" uri="{C3380CC4-5D6E-409C-BE32-E72D297353CC}">
              <c16:uniqueId val="{00000001-3A18-48FC-BF23-EDA6884C23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251</c:v>
                </c:pt>
                <c:pt idx="1">
                  <c:v>257</c:v>
                </c:pt>
                <c:pt idx="2">
                  <c:v>258</c:v>
                </c:pt>
              </c:numCache>
            </c:numRef>
          </c:val>
          <c:extLst xmlns:c16r2="http://schemas.microsoft.com/office/drawing/2015/06/chart">
            <c:ext xmlns:c16="http://schemas.microsoft.com/office/drawing/2014/chart" uri="{C3380CC4-5D6E-409C-BE32-E72D297353CC}">
              <c16:uniqueId val="{00000002-3A18-48FC-BF23-EDA6884C232D}"/>
            </c:ext>
          </c:extLst>
        </c:ser>
        <c:dLbls>
          <c:showLegendKey val="0"/>
          <c:showVal val="0"/>
          <c:showCatName val="0"/>
          <c:showSerName val="0"/>
          <c:showPercent val="0"/>
          <c:showBubbleSize val="0"/>
        </c:dLbls>
        <c:gapWidth val="120"/>
        <c:overlap val="100"/>
        <c:axId val="433535184"/>
        <c:axId val="433536360"/>
      </c:barChart>
      <c:catAx>
        <c:axId val="43353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3536360"/>
        <c:crosses val="autoZero"/>
        <c:auto val="1"/>
        <c:lblAlgn val="ctr"/>
        <c:lblOffset val="100"/>
        <c:tickLblSkip val="1"/>
        <c:tickMarkSkip val="1"/>
        <c:noMultiLvlLbl val="0"/>
      </c:catAx>
      <c:valAx>
        <c:axId val="433536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353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04-48AC-9FF8-D9FBF59F95C1}"/>
                </c:ext>
                <c:ext xmlns:c15="http://schemas.microsoft.com/office/drawing/2012/chart" uri="{CE6537A1-D6FC-4f65-9D91-7224C49458BB}">
                  <c15:dlblFieldTable>
                    <c15:dlblFTEntry>
                      <c15:txfldGUID>{EBF008E5-64FF-46DE-9A1F-766EFB83BB69}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04-48AC-9FF8-D9FBF59F95C1}"/>
                </c:ext>
                <c:ext xmlns:c15="http://schemas.microsoft.com/office/drawing/2012/chart" uri="{CE6537A1-D6FC-4f65-9D91-7224C49458BB}">
                  <c15:dlblFieldTable>
                    <c15:dlblFTEntry>
                      <c15:txfldGUID>{E6589E94-6064-4B24-8237-8EEB8C67BDB3}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04-48AC-9FF8-D9FBF59F95C1}"/>
                </c:ext>
                <c:ext xmlns:c15="http://schemas.microsoft.com/office/drawing/2012/chart" uri="{CE6537A1-D6FC-4f65-9D91-7224C49458BB}">
                  <c15:dlblFieldTable>
                    <c15:dlblFTEntry>
                      <c15:txfldGUID>{B4067484-9BED-4B6C-897A-247AC8C3C877}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04-48AC-9FF8-D9FBF59F95C1}"/>
                </c:ext>
                <c:ext xmlns:c15="http://schemas.microsoft.com/office/drawing/2012/chart" uri="{CE6537A1-D6FC-4f65-9D91-7224C49458BB}">
                  <c15:dlblFieldTable>
                    <c15:dlblFTEntry>
                      <c15:txfldGUID>{38173C60-0B24-480E-B9E5-8493D5E42E70}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04-48AC-9FF8-D9FBF59F95C1}"/>
                </c:ext>
                <c:ext xmlns:c15="http://schemas.microsoft.com/office/drawing/2012/chart" uri="{CE6537A1-D6FC-4f65-9D91-7224C49458BB}">
                  <c15:dlblFieldTable>
                    <c15:dlblFTEntry>
                      <c15:txfldGUID>{647AB6E5-1DC2-48BD-BFC3-754C6519FD37}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04-48AC-9FF8-D9FBF59F95C1}"/>
                </c:ext>
                <c:ext xmlns:c15="http://schemas.microsoft.com/office/drawing/2012/chart" uri="{CE6537A1-D6FC-4f65-9D91-7224C49458BB}">
                  <c15:dlblFieldTable>
                    <c15:dlblFTEntry>
                      <c15:txfldGUID>{460CCF63-4F28-4F25-88BD-FBB56274E73A}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04-48AC-9FF8-D9FBF59F95C1}"/>
                </c:ext>
                <c:ext xmlns:c15="http://schemas.microsoft.com/office/drawing/2012/chart" uri="{CE6537A1-D6FC-4f65-9D91-7224C49458BB}">
                  <c15:dlblFieldTable>
                    <c15:dlblFTEntry>
                      <c15:txfldGUID>{191B9947-4E2C-4F66-B708-CF42AE0D1563}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04-48AC-9FF8-D9FBF59F95C1}"/>
                </c:ext>
                <c:ext xmlns:c15="http://schemas.microsoft.com/office/drawing/2012/chart" uri="{CE6537A1-D6FC-4f65-9D91-7224C49458BB}">
                  <c15:dlblFieldTable>
                    <c15:dlblFTEntry>
                      <c15:txfldGUID>{710D0FBA-5823-4239-9EC2-542E0E4818CA}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04-48AC-9FF8-D9FBF59F95C1}"/>
                </c:ext>
                <c:ext xmlns:c15="http://schemas.microsoft.com/office/drawing/2012/chart" uri="{CE6537A1-D6FC-4f65-9D91-7224C49458BB}">
                  <c15:dlblFieldTable>
                    <c15:dlblFTEntry>
                      <c15:txfldGUID>{F9D3AB70-DCDF-4A75-A2C0-89538062D0B4}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28.7</c:v>
                </c:pt>
                <c:pt idx="8">
                  <c:v>30.7</c:v>
                </c:pt>
                <c:pt idx="16">
                  <c:v>34.9</c:v>
                </c:pt>
                <c:pt idx="24">
                  <c:v>36.799999999999997</c:v>
                </c:pt>
                <c:pt idx="32">
                  <c:v>38.299999999999997</c:v>
                </c:pt>
              </c:numCache>
            </c:numRef>
          </c:xVal>
          <c:yVal>
            <c:numRef>
              <c:f>公会計指標分析・財政指標組合せ分析表!$BP$51:$DC$51</c:f>
              <c:numCache>
                <c:formatCode>#,##0.0;"▲ "#,##0.0</c:formatCode>
                <c:ptCount val="40"/>
                <c:pt idx="0">
                  <c:v>72.099999999999994</c:v>
                </c:pt>
                <c:pt idx="8">
                  <c:v>87.6</c:v>
                </c:pt>
                <c:pt idx="16">
                  <c:v>83.8</c:v>
                </c:pt>
                <c:pt idx="24">
                  <c:v>80.400000000000006</c:v>
                </c:pt>
                <c:pt idx="32">
                  <c:v>94.3</c:v>
                </c:pt>
              </c:numCache>
            </c:numRef>
          </c:yVal>
          <c:smooth val="0"/>
          <c:extLst xmlns:c16r2="http://schemas.microsoft.com/office/drawing/2015/06/chart">
            <c:ext xmlns:c16="http://schemas.microsoft.com/office/drawing/2014/chart" uri="{C3380CC4-5D6E-409C-BE32-E72D297353CC}">
              <c16:uniqueId val="{00000009-6704-48AC-9FF8-D9FBF59F95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04-48AC-9FF8-D9FBF59F95C1}"/>
                </c:ext>
                <c:ext xmlns:c15="http://schemas.microsoft.com/office/drawing/2012/chart" uri="{CE6537A1-D6FC-4f65-9D91-7224C49458BB}">
                  <c15:dlblFieldTable>
                    <c15:dlblFTEntry>
                      <c15:txfldGUID>{42621634-E505-4987-916D-49C9EC488889}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04-48AC-9FF8-D9FBF59F95C1}"/>
                </c:ext>
                <c:ext xmlns:c15="http://schemas.microsoft.com/office/drawing/2012/chart" uri="{CE6537A1-D6FC-4f65-9D91-7224C49458BB}">
                  <c15:dlblFieldTable>
                    <c15:dlblFTEntry>
                      <c15:txfldGUID>{32C84312-F9FF-4979-B39D-3454F77F3C63}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04-48AC-9FF8-D9FBF59F95C1}"/>
                </c:ext>
                <c:ext xmlns:c15="http://schemas.microsoft.com/office/drawing/2012/chart" uri="{CE6537A1-D6FC-4f65-9D91-7224C49458BB}">
                  <c15:dlblFieldTable>
                    <c15:dlblFTEntry>
                      <c15:txfldGUID>{B8D56FBE-F913-401F-95FC-07D03FDA0428}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04-48AC-9FF8-D9FBF59F95C1}"/>
                </c:ext>
                <c:ext xmlns:c15="http://schemas.microsoft.com/office/drawing/2012/chart" uri="{CE6537A1-D6FC-4f65-9D91-7224C49458BB}">
                  <c15:dlblFieldTable>
                    <c15:dlblFTEntry>
                      <c15:txfldGUID>{4536850F-497D-4BF1-B59B-93CF420AA7B7}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04-48AC-9FF8-D9FBF59F95C1}"/>
                </c:ext>
                <c:ext xmlns:c15="http://schemas.microsoft.com/office/drawing/2012/chart" uri="{CE6537A1-D6FC-4f65-9D91-7224C49458BB}">
                  <c15:dlblFieldTable>
                    <c15:dlblFTEntry>
                      <c15:txfldGUID>{6DA5A872-9CB3-4C32-B021-C8B551B6ACB8}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04-48AC-9FF8-D9FBF59F95C1}"/>
                </c:ext>
                <c:ext xmlns:c15="http://schemas.microsoft.com/office/drawing/2012/chart" uri="{CE6537A1-D6FC-4f65-9D91-7224C49458BB}">
                  <c15:dlblFieldTable>
                    <c15:dlblFTEntry>
                      <c15:txfldGUID>{4E49C8A8-5FD7-46D3-9732-8C805A1D34DF}</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563990875316671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04-48AC-9FF8-D9FBF59F95C1}"/>
                </c:ext>
                <c:ext xmlns:c15="http://schemas.microsoft.com/office/drawing/2012/chart" uri="{CE6537A1-D6FC-4f65-9D91-7224C49458BB}">
                  <c15:dlblFieldTable>
                    <c15:dlblFTEntry>
                      <c15:txfldGUID>{E3D08882-169F-47AD-A774-497C99930C41}</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8650492185977892E-2"/>
                  <c:y val="-4.5926372727366382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04-48AC-9FF8-D9FBF59F95C1}"/>
                </c:ext>
                <c:ext xmlns:c15="http://schemas.microsoft.com/office/drawing/2012/chart" uri="{CE6537A1-D6FC-4f65-9D91-7224C49458BB}">
                  <c15:dlblFieldTable>
                    <c15:dlblFTEntry>
                      <c15:txfldGUID>{6A6C85AB-B8BB-4294-8D04-53EEA27CF286}</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2015750650234161E-2"/>
                  <c:y val="-8.3551711484364063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04-48AC-9FF8-D9FBF59F95C1}"/>
                </c:ext>
                <c:ext xmlns:c15="http://schemas.microsoft.com/office/drawing/2012/chart" uri="{CE6537A1-D6FC-4f65-9D91-7224C49458BB}">
                  <c15:dlblFieldTable>
                    <c15:dlblFTEntry>
                      <c15:txfldGUID>{658AC719-4F55-4E01-A71B-1EBA43E9E88B}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xmlns:c16r2="http://schemas.microsoft.com/office/drawing/2015/06/chart">
            <c:ext xmlns:c16="http://schemas.microsoft.com/office/drawing/2014/chart" uri="{C3380CC4-5D6E-409C-BE32-E72D297353CC}">
              <c16:uniqueId val="{00000013-6704-48AC-9FF8-D9FBF59F95C1}"/>
            </c:ext>
          </c:extLst>
        </c:ser>
        <c:dLbls>
          <c:showLegendKey val="0"/>
          <c:showVal val="1"/>
          <c:showCatName val="0"/>
          <c:showSerName val="0"/>
          <c:showPercent val="0"/>
          <c:showBubbleSize val="0"/>
        </c:dLbls>
        <c:axId val="466324944"/>
        <c:axId val="466320632"/>
      </c:scatterChart>
      <c:valAx>
        <c:axId val="466324944"/>
        <c:scaling>
          <c:orientation val="minMax"/>
          <c:max val="64"/>
          <c:min val="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320632"/>
        <c:crosses val="autoZero"/>
        <c:crossBetween val="midCat"/>
      </c:valAx>
      <c:valAx>
        <c:axId val="466320632"/>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324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8D-4CF0-B74F-92B42D920A36}"/>
                </c:ext>
                <c:ext xmlns:c15="http://schemas.microsoft.com/office/drawing/2012/chart" uri="{CE6537A1-D6FC-4f65-9D91-7224C49458BB}">
                  <c15:dlblFieldTable>
                    <c15:dlblFTEntry>
                      <c15:txfldGUID>{0B336B6D-93B2-427A-ABD0-FB8D41410822}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8D-4CF0-B74F-92B42D920A36}"/>
                </c:ext>
                <c:ext xmlns:c15="http://schemas.microsoft.com/office/drawing/2012/chart" uri="{CE6537A1-D6FC-4f65-9D91-7224C49458BB}">
                  <c15:dlblFieldTable>
                    <c15:dlblFTEntry>
                      <c15:txfldGUID>{BE056487-7676-424F-861D-C9C5C712E6DB}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8D-4CF0-B74F-92B42D920A36}"/>
                </c:ext>
                <c:ext xmlns:c15="http://schemas.microsoft.com/office/drawing/2012/chart" uri="{CE6537A1-D6FC-4f65-9D91-7224C49458BB}">
                  <c15:dlblFieldTable>
                    <c15:dlblFTEntry>
                      <c15:txfldGUID>{4A92595C-B359-4D76-92EC-00C6B3094A67}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8D-4CF0-B74F-92B42D920A36}"/>
                </c:ext>
                <c:ext xmlns:c15="http://schemas.microsoft.com/office/drawing/2012/chart" uri="{CE6537A1-D6FC-4f65-9D91-7224C49458BB}">
                  <c15:dlblFieldTable>
                    <c15:dlblFTEntry>
                      <c15:txfldGUID>{C7B5AB5D-2EC7-48B9-8D33-48D5171888A4}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8D-4CF0-B74F-92B42D920A36}"/>
                </c:ext>
                <c:ext xmlns:c15="http://schemas.microsoft.com/office/drawing/2012/chart" uri="{CE6537A1-D6FC-4f65-9D91-7224C49458BB}">
                  <c15:dlblFieldTable>
                    <c15:dlblFTEntry>
                      <c15:txfldGUID>{1174A442-06BC-4290-9610-C66F15836D81}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8D-4CF0-B74F-92B42D920A36}"/>
                </c:ext>
                <c:ext xmlns:c15="http://schemas.microsoft.com/office/drawing/2012/chart" uri="{CE6537A1-D6FC-4f65-9D91-7224C49458BB}">
                  <c15:dlblFieldTable>
                    <c15:dlblFTEntry>
                      <c15:txfldGUID>{CE0C1A35-1468-4333-B358-B39DC8CB4324}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8D-4CF0-B74F-92B42D920A36}"/>
                </c:ext>
                <c:ext xmlns:c15="http://schemas.microsoft.com/office/drawing/2012/chart" uri="{CE6537A1-D6FC-4f65-9D91-7224C49458BB}">
                  <c15:dlblFieldTable>
                    <c15:dlblFTEntry>
                      <c15:txfldGUID>{96519B80-4C95-4F91-83CE-D3A6DB57C6D6}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8D-4CF0-B74F-92B42D920A36}"/>
                </c:ext>
                <c:ext xmlns:c15="http://schemas.microsoft.com/office/drawing/2012/chart" uri="{CE6537A1-D6FC-4f65-9D91-7224C49458BB}">
                  <c15:dlblFieldTable>
                    <c15:dlblFTEntry>
                      <c15:txfldGUID>{D2FFD4D3-A97D-48CB-9502-59AF3C4C6681}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8D-4CF0-B74F-92B42D920A36}"/>
                </c:ext>
                <c:ext xmlns:c15="http://schemas.microsoft.com/office/drawing/2012/chart" uri="{CE6537A1-D6FC-4f65-9D91-7224C49458BB}">
                  <c15:dlblFieldTable>
                    <c15:dlblFTEntry>
                      <c15:txfldGUID>{4F0883BD-25FA-4689-995F-FBEF469E5589}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10.3</c:v>
                </c:pt>
                <c:pt idx="16">
                  <c:v>10.1</c:v>
                </c:pt>
                <c:pt idx="24">
                  <c:v>10.199999999999999</c:v>
                </c:pt>
                <c:pt idx="32">
                  <c:v>10.3</c:v>
                </c:pt>
              </c:numCache>
            </c:numRef>
          </c:xVal>
          <c:yVal>
            <c:numRef>
              <c:f>公会計指標分析・財政指標組合せ分析表!$BP$73:$DC$73</c:f>
              <c:numCache>
                <c:formatCode>#,##0.0;"▲ "#,##0.0</c:formatCode>
                <c:ptCount val="40"/>
                <c:pt idx="0">
                  <c:v>72.099999999999994</c:v>
                </c:pt>
                <c:pt idx="8">
                  <c:v>87.6</c:v>
                </c:pt>
                <c:pt idx="16">
                  <c:v>83.8</c:v>
                </c:pt>
                <c:pt idx="24">
                  <c:v>80.400000000000006</c:v>
                </c:pt>
                <c:pt idx="32">
                  <c:v>94.3</c:v>
                </c:pt>
              </c:numCache>
            </c:numRef>
          </c:yVal>
          <c:smooth val="0"/>
          <c:extLst xmlns:c16r2="http://schemas.microsoft.com/office/drawing/2015/06/chart">
            <c:ext xmlns:c16="http://schemas.microsoft.com/office/drawing/2014/chart" uri="{C3380CC4-5D6E-409C-BE32-E72D297353CC}">
              <c16:uniqueId val="{00000009-F28D-4CF0-B74F-92B42D920A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8D-4CF0-B74F-92B42D920A36}"/>
                </c:ext>
                <c:ext xmlns:c15="http://schemas.microsoft.com/office/drawing/2012/chart" uri="{CE6537A1-D6FC-4f65-9D91-7224C49458BB}">
                  <c15:dlblFieldTable>
                    <c15:dlblFTEntry>
                      <c15:txfldGUID>{510413F9-0D5B-4FDD-877D-CE72996B17EC}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8D-4CF0-B74F-92B42D920A36}"/>
                </c:ext>
                <c:ext xmlns:c15="http://schemas.microsoft.com/office/drawing/2012/chart" uri="{CE6537A1-D6FC-4f65-9D91-7224C49458BB}">
                  <c15:dlblFieldTable>
                    <c15:dlblFTEntry>
                      <c15:txfldGUID>{C4F426FD-2F32-471D-9FAC-0CA4E2DFBE49}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8D-4CF0-B74F-92B42D920A36}"/>
                </c:ext>
                <c:ext xmlns:c15="http://schemas.microsoft.com/office/drawing/2012/chart" uri="{CE6537A1-D6FC-4f65-9D91-7224C49458BB}">
                  <c15:dlblFieldTable>
                    <c15:dlblFTEntry>
                      <c15:txfldGUID>{ABF0B56A-54EB-46BD-9F85-620185A3E0B6}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8D-4CF0-B74F-92B42D920A36}"/>
                </c:ext>
                <c:ext xmlns:c15="http://schemas.microsoft.com/office/drawing/2012/chart" uri="{CE6537A1-D6FC-4f65-9D91-7224C49458BB}">
                  <c15:dlblFieldTable>
                    <c15:dlblFTEntry>
                      <c15:txfldGUID>{FA289225-F7DC-47F6-BD15-43F63D62F1B5}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8D-4CF0-B74F-92B42D920A36}"/>
                </c:ext>
                <c:ext xmlns:c15="http://schemas.microsoft.com/office/drawing/2012/chart" uri="{CE6537A1-D6FC-4f65-9D91-7224C49458BB}">
                  <c15:dlblFieldTable>
                    <c15:dlblFTEntry>
                      <c15:txfldGUID>{E8EF9D6F-413C-4803-8ED3-287BCE1DEBEF}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8D-4CF0-B74F-92B42D920A36}"/>
                </c:ext>
                <c:ext xmlns:c15="http://schemas.microsoft.com/office/drawing/2012/chart" uri="{CE6537A1-D6FC-4f65-9D91-7224C49458BB}">
                  <c15:dlblFieldTable>
                    <c15:dlblFTEntry>
                      <c15:txfldGUID>{D2F34A50-060F-450F-A994-E52DD85FE04E}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09653070695374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8D-4CF0-B74F-92B42D920A36}"/>
                </c:ext>
                <c:ext xmlns:c15="http://schemas.microsoft.com/office/drawing/2012/chart" uri="{CE6537A1-D6FC-4f65-9D91-7224C49458BB}">
                  <c15:dlblFieldTable>
                    <c15:dlblFTEntry>
                      <c15:txfldGUID>{D8C1463C-B36F-4D34-80FB-DBBC0C138C28}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8D-4CF0-B74F-92B42D920A36}"/>
                </c:ext>
                <c:ext xmlns:c15="http://schemas.microsoft.com/office/drawing/2012/chart" uri="{CE6537A1-D6FC-4f65-9D91-7224C49458BB}">
                  <c15:dlblFieldTable>
                    <c15:dlblFTEntry>
                      <c15:txfldGUID>{4A8E2E71-C7EF-4B9D-B4D5-0C96EB510AF8}</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8D-4CF0-B74F-92B42D920A36}"/>
                </c:ext>
                <c:ext xmlns:c15="http://schemas.microsoft.com/office/drawing/2012/chart" uri="{CE6537A1-D6FC-4f65-9D91-7224C49458BB}">
                  <c15:dlblFieldTable>
                    <c15:dlblFTEntry>
                      <c15:txfldGUID>{563BF7D8-6B75-4282-9AFC-5B37A191D3FE}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xmlns:c16r2="http://schemas.microsoft.com/office/drawing/2015/06/chart">
            <c:ext xmlns:c16="http://schemas.microsoft.com/office/drawing/2014/chart" uri="{C3380CC4-5D6E-409C-BE32-E72D297353CC}">
              <c16:uniqueId val="{00000013-F28D-4CF0-B74F-92B42D920A36}"/>
            </c:ext>
          </c:extLst>
        </c:ser>
        <c:dLbls>
          <c:showLegendKey val="0"/>
          <c:showVal val="1"/>
          <c:showCatName val="0"/>
          <c:showSerName val="0"/>
          <c:showPercent val="0"/>
          <c:showBubbleSize val="0"/>
        </c:dLbls>
        <c:axId val="466324160"/>
        <c:axId val="466319064"/>
      </c:scatterChart>
      <c:valAx>
        <c:axId val="466324160"/>
        <c:scaling>
          <c:orientation val="minMax"/>
          <c:max val="10.5"/>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319064"/>
        <c:crosses val="autoZero"/>
        <c:crossBetween val="midCat"/>
      </c:valAx>
      <c:valAx>
        <c:axId val="466319064"/>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324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平成２０年</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をピークに減少傾向で推移してきている。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地方債残高が多額となり、将来の財政負担が懸案材料となっているが、借入にあたっては交付税措置のある有利な起債の借入に努めていることから、公債費比率は比較的良好な位置で推移している。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ちづくり交付金事業等にかかる起債償還など特殊事情による公債費の一時的な増加はあるものの、財政長期計画に基づいた起債抑制策により今後も減少傾向で推移する見通しであり、継続的に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満期一括償還地方債の償還財源として積み立てた額は無し。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近年は４０億円を下回</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っていたが、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防災行政無線整備事業や小中学校空調設備整備事業の実施に伴い、地方債残高が増加したこと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や、充当可能な基金が減少したことにより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将来負担比率（分子）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が増加した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税の徴収強化など徹底した収入の確保と経費削減に努め、出来る限り基金の積み増しにも努めていく。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宮崎県国富町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ふるさと納税寄附金が原資となっている元気づくり基金は増となったものの、財政調整基金は当初予算での財源不足による取崩し額以上の積立てが出来なかったことが影響し、大きく減となったため、基金全体としては１７７百万円（１３．４％）減少した。</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災害対応など、緊急の財政需要に対応するため、財政調整基金の基金残高の維持を図っていきたいと考えている。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また、今後の施設整備に備えるため公共施設等整備基金の積み増しも図っていきたい。</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lang="ja-JP" altLang="ja-JP" sz="1400">
            <a:effectLst/>
            <a:latin typeface="+mn-ea"/>
            <a:ea typeface="+mn-ea"/>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○公共施設等整備基金：公用または公共の用に供する施設の整備</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○社会福祉基金：社会福祉の推進</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○元気づくり基金：住民参加によるまちづくり、社会的弱者、子供等の健全育成等の支援</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○ふるさと農村活性化基金：土地改良施設の機能を適正に発揮させるための集落共同活動の支援</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基金運用</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０．２</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百万円を</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積み立て</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○社会福祉基金：こども医療費の助成範囲拡充に対応するため、１０百万円を充当。</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○元気づくり基金：前年度のふるさと納税寄付金積み立て分を取り崩し、</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元</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年度寄付金額を積み立て。寄付金額の</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により、残高</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○公共施設等整備基金：老朽化した施設の改修や、施設の集約・複合化などに備えるため、予算財政調整基金とのバランスを図りながら積み</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立てを図る。</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○社会福祉基金：財政調整基金、公共施設等整備基金への積み立てを優先するため、基金の積み立ては予定していない。財政状況にもよるが、</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今後も減少予定。</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○元気づくり基金：ふるさと納税寄付金を積み立て、翌年度</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目的別に充当しているため、今後も流動的である。</a:t>
          </a:r>
          <a:endParaRPr lang="ja-JP" altLang="ja-JP" sz="16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当初予算での財源不足による取崩し額以上の積立てができなかったことによる減。</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財政調整基金残高の維持を図るため、予算積立て及び決算剰余金積立ての確保を図る。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償還のため、３百万円を取り崩したことによる減。</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町債償還の財源確保として積立を図りたいところであるが、厳しい財政状況により積立ができていない状況のため、今後も減少見込み。</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近年整備された中央コミュニティセンターや道路の整備率が高いため類似団体と比較して減価償却率は低くなっているが、これらを除くと保有する公共施設の老朽化は進んでいる状況である。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39370</xdr:rowOff>
    </xdr:from>
    <xdr:to>
      <xdr:col>23</xdr:col>
      <xdr:colOff>85090</xdr:colOff>
      <xdr:row>34</xdr:row>
      <xdr:rowOff>133350</xdr:rowOff>
    </xdr:to>
    <xdr:cxnSp macro="">
      <xdr:nvCxnSpPr>
        <xdr:cNvPr id="65" name="直線コネクタ 64"/>
        <xdr:cNvCxnSpPr/>
      </xdr:nvCxnSpPr>
      <xdr:spPr>
        <a:xfrm flipV="1">
          <a:off x="4760595" y="5611495"/>
          <a:ext cx="1270" cy="11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157497</xdr:rowOff>
    </xdr:from>
    <xdr:ext cx="405111" cy="259045"/>
    <xdr:sp macro="" textlink="">
      <xdr:nvSpPr>
        <xdr:cNvPr id="68" name="有形固定資産減価償却率最大値テキスト"/>
        <xdr:cNvSpPr txBox="1"/>
      </xdr:nvSpPr>
      <xdr:spPr>
        <a:xfrm>
          <a:off x="4813300" y="538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39370</xdr:rowOff>
    </xdr:from>
    <xdr:to>
      <xdr:col>23</xdr:col>
      <xdr:colOff>174625</xdr:colOff>
      <xdr:row>28</xdr:row>
      <xdr:rowOff>39370</xdr:rowOff>
    </xdr:to>
    <xdr:cxnSp macro="">
      <xdr:nvCxnSpPr>
        <xdr:cNvPr id="69" name="直線コネクタ 68"/>
        <xdr:cNvCxnSpPr/>
      </xdr:nvCxnSpPr>
      <xdr:spPr>
        <a:xfrm>
          <a:off x="4673600" y="56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80027</xdr:rowOff>
    </xdr:from>
    <xdr:ext cx="405111" cy="259045"/>
    <xdr:sp macro="" textlink="">
      <xdr:nvSpPr>
        <xdr:cNvPr id="70" name="有形固定資産減価償却率平均値テキスト"/>
        <xdr:cNvSpPr txBox="1"/>
      </xdr:nvSpPr>
      <xdr:spPr>
        <a:xfrm>
          <a:off x="4813300" y="6337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71" name="フローチャート: 判断 70"/>
        <xdr:cNvSpPr/>
      </xdr:nvSpPr>
      <xdr:spPr>
        <a:xfrm>
          <a:off x="47117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65617</xdr:rowOff>
    </xdr:from>
    <xdr:to>
      <xdr:col>19</xdr:col>
      <xdr:colOff>187325</xdr:colOff>
      <xdr:row>32</xdr:row>
      <xdr:rowOff>167217</xdr:rowOff>
    </xdr:to>
    <xdr:sp macro="" textlink="">
      <xdr:nvSpPr>
        <xdr:cNvPr id="72" name="フローチャート: 判断 71"/>
        <xdr:cNvSpPr/>
      </xdr:nvSpPr>
      <xdr:spPr>
        <a:xfrm>
          <a:off x="4000500" y="632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33232</xdr:rowOff>
    </xdr:from>
    <xdr:to>
      <xdr:col>15</xdr:col>
      <xdr:colOff>187325</xdr:colOff>
      <xdr:row>32</xdr:row>
      <xdr:rowOff>134832</xdr:rowOff>
    </xdr:to>
    <xdr:sp macro="" textlink="">
      <xdr:nvSpPr>
        <xdr:cNvPr id="73" name="フローチャート: 判断 72"/>
        <xdr:cNvSpPr/>
      </xdr:nvSpPr>
      <xdr:spPr>
        <a:xfrm>
          <a:off x="3238500" y="629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114723</xdr:rowOff>
    </xdr:from>
    <xdr:to>
      <xdr:col>11</xdr:col>
      <xdr:colOff>187325</xdr:colOff>
      <xdr:row>32</xdr:row>
      <xdr:rowOff>44873</xdr:rowOff>
    </xdr:to>
    <xdr:sp macro="" textlink="">
      <xdr:nvSpPr>
        <xdr:cNvPr id="74" name="フローチャート: 判断 73"/>
        <xdr:cNvSpPr/>
      </xdr:nvSpPr>
      <xdr:spPr>
        <a:xfrm>
          <a:off x="2476500" y="620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103928</xdr:rowOff>
    </xdr:from>
    <xdr:to>
      <xdr:col>7</xdr:col>
      <xdr:colOff>187325</xdr:colOff>
      <xdr:row>32</xdr:row>
      <xdr:rowOff>34078</xdr:rowOff>
    </xdr:to>
    <xdr:sp macro="" textlink="">
      <xdr:nvSpPr>
        <xdr:cNvPr id="75" name="フローチャート: 判断 74"/>
        <xdr:cNvSpPr/>
      </xdr:nvSpPr>
      <xdr:spPr>
        <a:xfrm>
          <a:off x="1714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160020</xdr:rowOff>
    </xdr:from>
    <xdr:to>
      <xdr:col>23</xdr:col>
      <xdr:colOff>136525</xdr:colOff>
      <xdr:row>28</xdr:row>
      <xdr:rowOff>90170</xdr:rowOff>
    </xdr:to>
    <xdr:sp macro="" textlink="">
      <xdr:nvSpPr>
        <xdr:cNvPr id="81" name="楕円 80"/>
        <xdr:cNvSpPr/>
      </xdr:nvSpPr>
      <xdr:spPr>
        <a:xfrm>
          <a:off x="47117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113047</xdr:rowOff>
    </xdr:from>
    <xdr:ext cx="405111" cy="259045"/>
    <xdr:sp macro="" textlink="">
      <xdr:nvSpPr>
        <xdr:cNvPr id="82" name="有形固定資産減価償却率該当値テキスト"/>
        <xdr:cNvSpPr txBox="1"/>
      </xdr:nvSpPr>
      <xdr:spPr>
        <a:xfrm>
          <a:off x="48133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83" name="楕円 82"/>
        <xdr:cNvSpPr/>
      </xdr:nvSpPr>
      <xdr:spPr>
        <a:xfrm>
          <a:off x="4000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39370</xdr:rowOff>
    </xdr:to>
    <xdr:cxnSp macro="">
      <xdr:nvCxnSpPr>
        <xdr:cNvPr id="84" name="直線コネクタ 83"/>
        <xdr:cNvCxnSpPr/>
      </xdr:nvCxnSpPr>
      <xdr:spPr>
        <a:xfrm>
          <a:off x="4051300" y="555752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37677</xdr:rowOff>
    </xdr:from>
    <xdr:to>
      <xdr:col>15</xdr:col>
      <xdr:colOff>187325</xdr:colOff>
      <xdr:row>27</xdr:row>
      <xdr:rowOff>139277</xdr:rowOff>
    </xdr:to>
    <xdr:sp macro="" textlink="">
      <xdr:nvSpPr>
        <xdr:cNvPr id="85" name="楕円 84"/>
        <xdr:cNvSpPr/>
      </xdr:nvSpPr>
      <xdr:spPr>
        <a:xfrm>
          <a:off x="3238500" y="5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88477</xdr:rowOff>
    </xdr:from>
    <xdr:to>
      <xdr:col>19</xdr:col>
      <xdr:colOff>136525</xdr:colOff>
      <xdr:row>27</xdr:row>
      <xdr:rowOff>156845</xdr:rowOff>
    </xdr:to>
    <xdr:cxnSp macro="">
      <xdr:nvCxnSpPr>
        <xdr:cNvPr id="86" name="直線コネクタ 85"/>
        <xdr:cNvCxnSpPr/>
      </xdr:nvCxnSpPr>
      <xdr:spPr>
        <a:xfrm>
          <a:off x="3289300" y="548915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57997</xdr:rowOff>
    </xdr:from>
    <xdr:to>
      <xdr:col>11</xdr:col>
      <xdr:colOff>187325</xdr:colOff>
      <xdr:row>26</xdr:row>
      <xdr:rowOff>159597</xdr:rowOff>
    </xdr:to>
    <xdr:sp macro="" textlink="">
      <xdr:nvSpPr>
        <xdr:cNvPr id="87" name="楕円 86"/>
        <xdr:cNvSpPr/>
      </xdr:nvSpPr>
      <xdr:spPr>
        <a:xfrm>
          <a:off x="2476500" y="52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108797</xdr:rowOff>
    </xdr:from>
    <xdr:to>
      <xdr:col>15</xdr:col>
      <xdr:colOff>136525</xdr:colOff>
      <xdr:row>27</xdr:row>
      <xdr:rowOff>88477</xdr:rowOff>
    </xdr:to>
    <xdr:cxnSp macro="">
      <xdr:nvCxnSpPr>
        <xdr:cNvPr id="88" name="直線コネクタ 87"/>
        <xdr:cNvCxnSpPr/>
      </xdr:nvCxnSpPr>
      <xdr:spPr>
        <a:xfrm>
          <a:off x="2527300" y="5338022"/>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157480</xdr:rowOff>
    </xdr:from>
    <xdr:to>
      <xdr:col>7</xdr:col>
      <xdr:colOff>187325</xdr:colOff>
      <xdr:row>26</xdr:row>
      <xdr:rowOff>87630</xdr:rowOff>
    </xdr:to>
    <xdr:sp macro="" textlink="">
      <xdr:nvSpPr>
        <xdr:cNvPr id="89" name="楕円 88"/>
        <xdr:cNvSpPr/>
      </xdr:nvSpPr>
      <xdr:spPr>
        <a:xfrm>
          <a:off x="1714500" y="52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36830</xdr:rowOff>
    </xdr:from>
    <xdr:to>
      <xdr:col>11</xdr:col>
      <xdr:colOff>136525</xdr:colOff>
      <xdr:row>26</xdr:row>
      <xdr:rowOff>108797</xdr:rowOff>
    </xdr:to>
    <xdr:cxnSp macro="">
      <xdr:nvCxnSpPr>
        <xdr:cNvPr id="90" name="直線コネクタ 89"/>
        <xdr:cNvCxnSpPr/>
      </xdr:nvCxnSpPr>
      <xdr:spPr>
        <a:xfrm>
          <a:off x="1765300" y="526605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158344</xdr:rowOff>
    </xdr:from>
    <xdr:ext cx="405111" cy="259045"/>
    <xdr:sp macro="" textlink="">
      <xdr:nvSpPr>
        <xdr:cNvPr id="91" name="n_1aveValue有形固定資産減価償却率"/>
        <xdr:cNvSpPr txBox="1"/>
      </xdr:nvSpPr>
      <xdr:spPr>
        <a:xfrm>
          <a:off x="38360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125959</xdr:rowOff>
    </xdr:from>
    <xdr:ext cx="405111" cy="259045"/>
    <xdr:sp macro="" textlink="">
      <xdr:nvSpPr>
        <xdr:cNvPr id="92" name="n_2aveValue有形固定資産減価償却率"/>
        <xdr:cNvSpPr txBox="1"/>
      </xdr:nvSpPr>
      <xdr:spPr>
        <a:xfrm>
          <a:off x="3086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36000</xdr:rowOff>
    </xdr:from>
    <xdr:ext cx="405111" cy="259045"/>
    <xdr:sp macro="" textlink="">
      <xdr:nvSpPr>
        <xdr:cNvPr id="93" name="n_3aveValue有形固定資産減価償却率"/>
        <xdr:cNvSpPr txBox="1"/>
      </xdr:nvSpPr>
      <xdr:spPr>
        <a:xfrm>
          <a:off x="2324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25205</xdr:rowOff>
    </xdr:from>
    <xdr:ext cx="405111" cy="259045"/>
    <xdr:sp macro="" textlink="">
      <xdr:nvSpPr>
        <xdr:cNvPr id="94" name="n_4aveValue有形固定資産減価償却率"/>
        <xdr:cNvSpPr txBox="1"/>
      </xdr:nvSpPr>
      <xdr:spPr>
        <a:xfrm>
          <a:off x="1562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95" name="n_1mainValue有形固定資産減価償却率"/>
        <xdr:cNvSpPr txBox="1"/>
      </xdr:nvSpPr>
      <xdr:spPr>
        <a:xfrm>
          <a:off x="38360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155804</xdr:rowOff>
    </xdr:from>
    <xdr:ext cx="405111" cy="259045"/>
    <xdr:sp macro="" textlink="">
      <xdr:nvSpPr>
        <xdr:cNvPr id="96" name="n_2mainValue有形固定資産減価償却率"/>
        <xdr:cNvSpPr txBox="1"/>
      </xdr:nvSpPr>
      <xdr:spPr>
        <a:xfrm>
          <a:off x="3086744" y="52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4674</xdr:rowOff>
    </xdr:from>
    <xdr:ext cx="405111" cy="259045"/>
    <xdr:sp macro="" textlink="">
      <xdr:nvSpPr>
        <xdr:cNvPr id="97" name="n_3mainValue有形固定資産減価償却率"/>
        <xdr:cNvSpPr txBox="1"/>
      </xdr:nvSpPr>
      <xdr:spPr>
        <a:xfrm>
          <a:off x="2324744" y="506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104157</xdr:rowOff>
    </xdr:from>
    <xdr:ext cx="405111" cy="259045"/>
    <xdr:sp macro="" textlink="">
      <xdr:nvSpPr>
        <xdr:cNvPr id="98" name="n_4mainValue有形固定資産減価償却率"/>
        <xdr:cNvSpPr txBox="1"/>
      </xdr:nvSpPr>
      <xdr:spPr>
        <a:xfrm>
          <a:off x="1562744" y="49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類似団体と比較して債務償還比率は高い状況である。令和元年度においては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緊急防災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減災事業債</a:t>
          </a:r>
          <a:r>
            <a:rPr kumimoji="1" lang="ja-JP" altLang="en-US" sz="1100">
              <a:latin typeface="ＭＳ Ｐゴシック" panose="020B0600070205080204" pitchFamily="50" charset="-128"/>
              <a:ea typeface="ＭＳ Ｐゴシック" panose="020B0600070205080204" pitchFamily="50" charset="-128"/>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学校施設等整備事業債</a:t>
          </a:r>
          <a:r>
            <a:rPr kumimoji="1" lang="ja-JP" altLang="en-US" sz="1100">
              <a:latin typeface="ＭＳ Ｐゴシック" panose="020B0600070205080204" pitchFamily="50" charset="-128"/>
              <a:ea typeface="ＭＳ Ｐゴシック" panose="020B0600070205080204" pitchFamily="50" charset="-128"/>
            </a:rPr>
            <a:t>の借入が多く、前年度に比べ、地方債の発行が大幅に増加した。今後は地方債の発行を抑制し、地方債残高の減少を図り、施策、事業の見直しを行うなど、債務償還比率の引き下げに努力する。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9" name="直線コネクタ 128"/>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30" name="債務償還比率最小値テキスト"/>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1" name="直線コネクタ 130"/>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2" name="債務償還比率最大値テキスト"/>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3" name="直線コネクタ 132"/>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140751</xdr:rowOff>
    </xdr:from>
    <xdr:ext cx="469744" cy="259045"/>
    <xdr:sp macro="" textlink="">
      <xdr:nvSpPr>
        <xdr:cNvPr id="134" name="債務償還比率平均値テキスト"/>
        <xdr:cNvSpPr txBox="1"/>
      </xdr:nvSpPr>
      <xdr:spPr>
        <a:xfrm>
          <a:off x="14846300" y="588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5" name="フローチャート: 判断 134"/>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6" name="フローチャート: 判断 135"/>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7" name="フローチャート: 判断 136"/>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8" name="フローチャート: 判断 137"/>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9" name="フローチャート: 判断 138"/>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105029</xdr:rowOff>
    </xdr:from>
    <xdr:to>
      <xdr:col>76</xdr:col>
      <xdr:colOff>73025</xdr:colOff>
      <xdr:row>34</xdr:row>
      <xdr:rowOff>35179</xdr:rowOff>
    </xdr:to>
    <xdr:sp macro="" textlink="">
      <xdr:nvSpPr>
        <xdr:cNvPr id="145" name="楕円 144"/>
        <xdr:cNvSpPr/>
      </xdr:nvSpPr>
      <xdr:spPr>
        <a:xfrm>
          <a:off x="147447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83456</xdr:rowOff>
    </xdr:from>
    <xdr:ext cx="469744" cy="259045"/>
    <xdr:sp macro="" textlink="">
      <xdr:nvSpPr>
        <xdr:cNvPr id="146" name="債務償還比率該当値テキスト"/>
        <xdr:cNvSpPr txBox="1"/>
      </xdr:nvSpPr>
      <xdr:spPr>
        <a:xfrm>
          <a:off x="14846300" y="65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107614</xdr:rowOff>
    </xdr:from>
    <xdr:to>
      <xdr:col>72</xdr:col>
      <xdr:colOff>123825</xdr:colOff>
      <xdr:row>33</xdr:row>
      <xdr:rowOff>37764</xdr:rowOff>
    </xdr:to>
    <xdr:sp macro="" textlink="">
      <xdr:nvSpPr>
        <xdr:cNvPr id="147" name="楕円 146"/>
        <xdr:cNvSpPr/>
      </xdr:nvSpPr>
      <xdr:spPr>
        <a:xfrm>
          <a:off x="14033500" y="63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158414</xdr:rowOff>
    </xdr:from>
    <xdr:to>
      <xdr:col>76</xdr:col>
      <xdr:colOff>22225</xdr:colOff>
      <xdr:row>33</xdr:row>
      <xdr:rowOff>155829</xdr:rowOff>
    </xdr:to>
    <xdr:cxnSp macro="">
      <xdr:nvCxnSpPr>
        <xdr:cNvPr id="148" name="直線コネクタ 147"/>
        <xdr:cNvCxnSpPr/>
      </xdr:nvCxnSpPr>
      <xdr:spPr>
        <a:xfrm>
          <a:off x="14084300" y="6416339"/>
          <a:ext cx="711200" cy="16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17399</xdr:rowOff>
    </xdr:from>
    <xdr:to>
      <xdr:col>68</xdr:col>
      <xdr:colOff>123825</xdr:colOff>
      <xdr:row>32</xdr:row>
      <xdr:rowOff>118999</xdr:rowOff>
    </xdr:to>
    <xdr:sp macro="" textlink="">
      <xdr:nvSpPr>
        <xdr:cNvPr id="149" name="楕円 148"/>
        <xdr:cNvSpPr/>
      </xdr:nvSpPr>
      <xdr:spPr>
        <a:xfrm>
          <a:off x="13271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68199</xdr:rowOff>
    </xdr:from>
    <xdr:to>
      <xdr:col>72</xdr:col>
      <xdr:colOff>73025</xdr:colOff>
      <xdr:row>32</xdr:row>
      <xdr:rowOff>158414</xdr:rowOff>
    </xdr:to>
    <xdr:cxnSp macro="">
      <xdr:nvCxnSpPr>
        <xdr:cNvPr id="150" name="直線コネクタ 149"/>
        <xdr:cNvCxnSpPr/>
      </xdr:nvCxnSpPr>
      <xdr:spPr>
        <a:xfrm>
          <a:off x="13322300" y="6326124"/>
          <a:ext cx="762000" cy="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90034</xdr:rowOff>
    </xdr:from>
    <xdr:to>
      <xdr:col>64</xdr:col>
      <xdr:colOff>123825</xdr:colOff>
      <xdr:row>33</xdr:row>
      <xdr:rowOff>20184</xdr:rowOff>
    </xdr:to>
    <xdr:sp macro="" textlink="">
      <xdr:nvSpPr>
        <xdr:cNvPr id="151" name="楕円 150"/>
        <xdr:cNvSpPr/>
      </xdr:nvSpPr>
      <xdr:spPr>
        <a:xfrm>
          <a:off x="12509500" y="63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68199</xdr:rowOff>
    </xdr:from>
    <xdr:to>
      <xdr:col>68</xdr:col>
      <xdr:colOff>73025</xdr:colOff>
      <xdr:row>32</xdr:row>
      <xdr:rowOff>140834</xdr:rowOff>
    </xdr:to>
    <xdr:cxnSp macro="">
      <xdr:nvCxnSpPr>
        <xdr:cNvPr id="152" name="直線コネクタ 151"/>
        <xdr:cNvCxnSpPr/>
      </xdr:nvCxnSpPr>
      <xdr:spPr>
        <a:xfrm flipV="1">
          <a:off x="12560300" y="6326124"/>
          <a:ext cx="762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168030</xdr:rowOff>
    </xdr:from>
    <xdr:to>
      <xdr:col>60</xdr:col>
      <xdr:colOff>123825</xdr:colOff>
      <xdr:row>32</xdr:row>
      <xdr:rowOff>98180</xdr:rowOff>
    </xdr:to>
    <xdr:sp macro="" textlink="">
      <xdr:nvSpPr>
        <xdr:cNvPr id="153" name="楕円 152"/>
        <xdr:cNvSpPr/>
      </xdr:nvSpPr>
      <xdr:spPr>
        <a:xfrm>
          <a:off x="11747500" y="62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47380</xdr:rowOff>
    </xdr:from>
    <xdr:to>
      <xdr:col>64</xdr:col>
      <xdr:colOff>73025</xdr:colOff>
      <xdr:row>32</xdr:row>
      <xdr:rowOff>140834</xdr:rowOff>
    </xdr:to>
    <xdr:cxnSp macro="">
      <xdr:nvCxnSpPr>
        <xdr:cNvPr id="154" name="直線コネクタ 153"/>
        <xdr:cNvCxnSpPr/>
      </xdr:nvCxnSpPr>
      <xdr:spPr>
        <a:xfrm>
          <a:off x="11798300" y="6305305"/>
          <a:ext cx="762000" cy="9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73650</xdr:rowOff>
    </xdr:from>
    <xdr:ext cx="469744" cy="259045"/>
    <xdr:sp macro="" textlink="">
      <xdr:nvSpPr>
        <xdr:cNvPr id="155" name="n_1aveValue債務償還比率"/>
        <xdr:cNvSpPr txBox="1"/>
      </xdr:nvSpPr>
      <xdr:spPr>
        <a:xfrm>
          <a:off x="13836727" y="58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60696</xdr:rowOff>
    </xdr:from>
    <xdr:ext cx="469744" cy="259045"/>
    <xdr:sp macro="" textlink="">
      <xdr:nvSpPr>
        <xdr:cNvPr id="156" name="n_2aveValue債務償還比率"/>
        <xdr:cNvSpPr txBox="1"/>
      </xdr:nvSpPr>
      <xdr:spPr>
        <a:xfrm>
          <a:off x="13087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71645</xdr:rowOff>
    </xdr:from>
    <xdr:ext cx="469744" cy="259045"/>
    <xdr:sp macro="" textlink="">
      <xdr:nvSpPr>
        <xdr:cNvPr id="157" name="n_3aveValue債務償還比率"/>
        <xdr:cNvSpPr txBox="1"/>
      </xdr:nvSpPr>
      <xdr:spPr>
        <a:xfrm>
          <a:off x="12325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42036</xdr:rowOff>
    </xdr:from>
    <xdr:ext cx="469744" cy="259045"/>
    <xdr:sp macro="" textlink="">
      <xdr:nvSpPr>
        <xdr:cNvPr id="158" name="n_4aveValue債務償還比率"/>
        <xdr:cNvSpPr txBox="1"/>
      </xdr:nvSpPr>
      <xdr:spPr>
        <a:xfrm>
          <a:off x="11563427" y="57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28891</xdr:rowOff>
    </xdr:from>
    <xdr:ext cx="469744" cy="259045"/>
    <xdr:sp macro="" textlink="">
      <xdr:nvSpPr>
        <xdr:cNvPr id="159" name="n_1mainValue債務償還比率"/>
        <xdr:cNvSpPr txBox="1"/>
      </xdr:nvSpPr>
      <xdr:spPr>
        <a:xfrm>
          <a:off x="13836727" y="645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110126</xdr:rowOff>
    </xdr:from>
    <xdr:ext cx="469744" cy="259045"/>
    <xdr:sp macro="" textlink="">
      <xdr:nvSpPr>
        <xdr:cNvPr id="160" name="n_2mainValue債務償還比率"/>
        <xdr:cNvSpPr txBox="1"/>
      </xdr:nvSpPr>
      <xdr:spPr>
        <a:xfrm>
          <a:off x="13087427"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11311</xdr:rowOff>
    </xdr:from>
    <xdr:ext cx="469744" cy="259045"/>
    <xdr:sp macro="" textlink="">
      <xdr:nvSpPr>
        <xdr:cNvPr id="161" name="n_3mainValue債務償還比率"/>
        <xdr:cNvSpPr txBox="1"/>
      </xdr:nvSpPr>
      <xdr:spPr>
        <a:xfrm>
          <a:off x="12325427" y="644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89307</xdr:rowOff>
    </xdr:from>
    <xdr:ext cx="469744" cy="259045"/>
    <xdr:sp macro="" textlink="">
      <xdr:nvSpPr>
        <xdr:cNvPr id="162" name="n_4mainValue債務償還比率"/>
        <xdr:cNvSpPr txBox="1"/>
      </xdr:nvSpPr>
      <xdr:spPr>
        <a:xfrm>
          <a:off x="11563427" y="63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21590</xdr:rowOff>
    </xdr:from>
    <xdr:to>
      <xdr:col>24</xdr:col>
      <xdr:colOff>114300</xdr:colOff>
      <xdr:row>34</xdr:row>
      <xdr:rowOff>123190</xdr:rowOff>
    </xdr:to>
    <xdr:sp macro="" textlink="">
      <xdr:nvSpPr>
        <xdr:cNvPr id="73" name="楕円 72"/>
        <xdr:cNvSpPr/>
      </xdr:nvSpPr>
      <xdr:spPr>
        <a:xfrm>
          <a:off x="4584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146067</xdr:rowOff>
    </xdr:from>
    <xdr:ext cx="405111" cy="259045"/>
    <xdr:sp macro="" textlink="">
      <xdr:nvSpPr>
        <xdr:cNvPr id="74" name="【道路】&#10;有形固定資産減価償却率該当値テキスト"/>
        <xdr:cNvSpPr txBox="1"/>
      </xdr:nvSpPr>
      <xdr:spPr>
        <a:xfrm>
          <a:off x="4673600"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156845</xdr:rowOff>
    </xdr:from>
    <xdr:to>
      <xdr:col>20</xdr:col>
      <xdr:colOff>38100</xdr:colOff>
      <xdr:row>34</xdr:row>
      <xdr:rowOff>86995</xdr:rowOff>
    </xdr:to>
    <xdr:sp macro="" textlink="">
      <xdr:nvSpPr>
        <xdr:cNvPr id="75" name="楕円 74"/>
        <xdr:cNvSpPr/>
      </xdr:nvSpPr>
      <xdr:spPr>
        <a:xfrm>
          <a:off x="374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36195</xdr:rowOff>
    </xdr:from>
    <xdr:to>
      <xdr:col>24</xdr:col>
      <xdr:colOff>63500</xdr:colOff>
      <xdr:row>34</xdr:row>
      <xdr:rowOff>72390</xdr:rowOff>
    </xdr:to>
    <xdr:cxnSp macro="">
      <xdr:nvCxnSpPr>
        <xdr:cNvPr id="76" name="直線コネクタ 75"/>
        <xdr:cNvCxnSpPr/>
      </xdr:nvCxnSpPr>
      <xdr:spPr>
        <a:xfrm>
          <a:off x="3797300" y="58654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120650</xdr:rowOff>
    </xdr:from>
    <xdr:to>
      <xdr:col>15</xdr:col>
      <xdr:colOff>101600</xdr:colOff>
      <xdr:row>34</xdr:row>
      <xdr:rowOff>50800</xdr:rowOff>
    </xdr:to>
    <xdr:sp macro="" textlink="">
      <xdr:nvSpPr>
        <xdr:cNvPr id="77" name="楕円 76"/>
        <xdr:cNvSpPr/>
      </xdr:nvSpPr>
      <xdr:spPr>
        <a:xfrm>
          <a:off x="2857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0</xdr:rowOff>
    </xdr:from>
    <xdr:to>
      <xdr:col>19</xdr:col>
      <xdr:colOff>177800</xdr:colOff>
      <xdr:row>34</xdr:row>
      <xdr:rowOff>36195</xdr:rowOff>
    </xdr:to>
    <xdr:cxnSp macro="">
      <xdr:nvCxnSpPr>
        <xdr:cNvPr id="78" name="直線コネクタ 77"/>
        <xdr:cNvCxnSpPr/>
      </xdr:nvCxnSpPr>
      <xdr:spPr>
        <a:xfrm>
          <a:off x="2908300" y="5829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84455</xdr:rowOff>
    </xdr:from>
    <xdr:to>
      <xdr:col>10</xdr:col>
      <xdr:colOff>165100</xdr:colOff>
      <xdr:row>34</xdr:row>
      <xdr:rowOff>14605</xdr:rowOff>
    </xdr:to>
    <xdr:sp macro="" textlink="">
      <xdr:nvSpPr>
        <xdr:cNvPr id="79" name="楕円 78"/>
        <xdr:cNvSpPr/>
      </xdr:nvSpPr>
      <xdr:spPr>
        <a:xfrm>
          <a:off x="1968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135255</xdr:rowOff>
    </xdr:from>
    <xdr:to>
      <xdr:col>15</xdr:col>
      <xdr:colOff>50800</xdr:colOff>
      <xdr:row>34</xdr:row>
      <xdr:rowOff>0</xdr:rowOff>
    </xdr:to>
    <xdr:cxnSp macro="">
      <xdr:nvCxnSpPr>
        <xdr:cNvPr id="80" name="直線コネクタ 79"/>
        <xdr:cNvCxnSpPr/>
      </xdr:nvCxnSpPr>
      <xdr:spPr>
        <a:xfrm>
          <a:off x="2019300" y="5793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46355</xdr:rowOff>
    </xdr:from>
    <xdr:to>
      <xdr:col>6</xdr:col>
      <xdr:colOff>38100</xdr:colOff>
      <xdr:row>33</xdr:row>
      <xdr:rowOff>147955</xdr:rowOff>
    </xdr:to>
    <xdr:sp macro="" textlink="">
      <xdr:nvSpPr>
        <xdr:cNvPr id="81" name="楕円 80"/>
        <xdr:cNvSpPr/>
      </xdr:nvSpPr>
      <xdr:spPr>
        <a:xfrm>
          <a:off x="1079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97155</xdr:rowOff>
    </xdr:from>
    <xdr:to>
      <xdr:col>10</xdr:col>
      <xdr:colOff>114300</xdr:colOff>
      <xdr:row>33</xdr:row>
      <xdr:rowOff>135255</xdr:rowOff>
    </xdr:to>
    <xdr:cxnSp macro="">
      <xdr:nvCxnSpPr>
        <xdr:cNvPr id="82" name="直線コネクタ 81"/>
        <xdr:cNvCxnSpPr/>
      </xdr:nvCxnSpPr>
      <xdr:spPr>
        <a:xfrm>
          <a:off x="1130300" y="5755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112412</xdr:rowOff>
    </xdr:from>
    <xdr:ext cx="405111" cy="259045"/>
    <xdr:sp macro="" textlink="">
      <xdr:nvSpPr>
        <xdr:cNvPr id="83" name="n_1aveValue【道路】&#10;有形固定資産減価償却率"/>
        <xdr:cNvSpPr txBox="1"/>
      </xdr:nvSpPr>
      <xdr:spPr>
        <a:xfrm>
          <a:off x="3582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84" name="n_2aveValue【道路】&#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70502</xdr:rowOff>
    </xdr:from>
    <xdr:ext cx="405111" cy="259045"/>
    <xdr:sp macro="" textlink="">
      <xdr:nvSpPr>
        <xdr:cNvPr id="85" name="n_3aveValue【道路】&#10;有形固定資産減価償却率"/>
        <xdr:cNvSpPr txBox="1"/>
      </xdr:nvSpPr>
      <xdr:spPr>
        <a:xfrm>
          <a:off x="1816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6" name="n_4aveValue【道路】&#10;有形固定資産減価償却率"/>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103522</xdr:rowOff>
    </xdr:from>
    <xdr:ext cx="405111" cy="259045"/>
    <xdr:sp macro="" textlink="">
      <xdr:nvSpPr>
        <xdr:cNvPr id="87" name="n_1mainValue【道路】&#10;有形固定資産減価償却率"/>
        <xdr:cNvSpPr txBox="1"/>
      </xdr:nvSpPr>
      <xdr:spPr>
        <a:xfrm>
          <a:off x="35820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67327</xdr:rowOff>
    </xdr:from>
    <xdr:ext cx="405111" cy="259045"/>
    <xdr:sp macro="" textlink="">
      <xdr:nvSpPr>
        <xdr:cNvPr id="88" name="n_2mainValue【道路】&#10;有形固定資産減価償却率"/>
        <xdr:cNvSpPr txBox="1"/>
      </xdr:nvSpPr>
      <xdr:spPr>
        <a:xfrm>
          <a:off x="2705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31132</xdr:rowOff>
    </xdr:from>
    <xdr:ext cx="405111" cy="259045"/>
    <xdr:sp macro="" textlink="">
      <xdr:nvSpPr>
        <xdr:cNvPr id="89" name="n_3mainValue【道路】&#10;有形固定資産減価償却率"/>
        <xdr:cNvSpPr txBox="1"/>
      </xdr:nvSpPr>
      <xdr:spPr>
        <a:xfrm>
          <a:off x="18167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164482</xdr:rowOff>
    </xdr:from>
    <xdr:ext cx="405111" cy="259045"/>
    <xdr:sp macro="" textlink="">
      <xdr:nvSpPr>
        <xdr:cNvPr id="90" name="n_4mainValue【道路】&#10;有形固定資産減価償却率"/>
        <xdr:cNvSpPr txBox="1"/>
      </xdr:nvSpPr>
      <xdr:spPr>
        <a:xfrm>
          <a:off x="9277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62379</xdr:rowOff>
    </xdr:from>
    <xdr:to>
      <xdr:col>55</xdr:col>
      <xdr:colOff>50800</xdr:colOff>
      <xdr:row>40</xdr:row>
      <xdr:rowOff>163979</xdr:rowOff>
    </xdr:to>
    <xdr:sp macro="" textlink="">
      <xdr:nvSpPr>
        <xdr:cNvPr id="132" name="楕円 131"/>
        <xdr:cNvSpPr/>
      </xdr:nvSpPr>
      <xdr:spPr>
        <a:xfrm>
          <a:off x="10426700" y="69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40806</xdr:rowOff>
    </xdr:from>
    <xdr:ext cx="534377" cy="259045"/>
    <xdr:sp macro="" textlink="">
      <xdr:nvSpPr>
        <xdr:cNvPr id="133" name="【道路】&#10;一人当たり延長該当値テキスト"/>
        <xdr:cNvSpPr txBox="1"/>
      </xdr:nvSpPr>
      <xdr:spPr>
        <a:xfrm>
          <a:off x="10515600" y="68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65231</xdr:rowOff>
    </xdr:from>
    <xdr:to>
      <xdr:col>50</xdr:col>
      <xdr:colOff>165100</xdr:colOff>
      <xdr:row>40</xdr:row>
      <xdr:rowOff>166831</xdr:rowOff>
    </xdr:to>
    <xdr:sp macro="" textlink="">
      <xdr:nvSpPr>
        <xdr:cNvPr id="134" name="楕円 133"/>
        <xdr:cNvSpPr/>
      </xdr:nvSpPr>
      <xdr:spPr>
        <a:xfrm>
          <a:off x="9588500" y="69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113179</xdr:rowOff>
    </xdr:from>
    <xdr:to>
      <xdr:col>55</xdr:col>
      <xdr:colOff>0</xdr:colOff>
      <xdr:row>40</xdr:row>
      <xdr:rowOff>116031</xdr:rowOff>
    </xdr:to>
    <xdr:cxnSp macro="">
      <xdr:nvCxnSpPr>
        <xdr:cNvPr id="135" name="直線コネクタ 134"/>
        <xdr:cNvCxnSpPr/>
      </xdr:nvCxnSpPr>
      <xdr:spPr>
        <a:xfrm flipV="1">
          <a:off x="9639300" y="6971179"/>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71610</xdr:rowOff>
    </xdr:from>
    <xdr:to>
      <xdr:col>46</xdr:col>
      <xdr:colOff>38100</xdr:colOff>
      <xdr:row>41</xdr:row>
      <xdr:rowOff>1760</xdr:rowOff>
    </xdr:to>
    <xdr:sp macro="" textlink="">
      <xdr:nvSpPr>
        <xdr:cNvPr id="136" name="楕円 135"/>
        <xdr:cNvSpPr/>
      </xdr:nvSpPr>
      <xdr:spPr>
        <a:xfrm>
          <a:off x="8699500" y="69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116031</xdr:rowOff>
    </xdr:from>
    <xdr:to>
      <xdr:col>50</xdr:col>
      <xdr:colOff>114300</xdr:colOff>
      <xdr:row>40</xdr:row>
      <xdr:rowOff>122410</xdr:rowOff>
    </xdr:to>
    <xdr:cxnSp macro="">
      <xdr:nvCxnSpPr>
        <xdr:cNvPr id="137" name="直線コネクタ 136"/>
        <xdr:cNvCxnSpPr/>
      </xdr:nvCxnSpPr>
      <xdr:spPr>
        <a:xfrm flipV="1">
          <a:off x="8750300" y="6974031"/>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168819</xdr:rowOff>
    </xdr:from>
    <xdr:to>
      <xdr:col>41</xdr:col>
      <xdr:colOff>101600</xdr:colOff>
      <xdr:row>41</xdr:row>
      <xdr:rowOff>98969</xdr:rowOff>
    </xdr:to>
    <xdr:sp macro="" textlink="">
      <xdr:nvSpPr>
        <xdr:cNvPr id="138" name="楕円 137"/>
        <xdr:cNvSpPr/>
      </xdr:nvSpPr>
      <xdr:spPr>
        <a:xfrm>
          <a:off x="7810500" y="70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122410</xdr:rowOff>
    </xdr:from>
    <xdr:to>
      <xdr:col>45</xdr:col>
      <xdr:colOff>177800</xdr:colOff>
      <xdr:row>41</xdr:row>
      <xdr:rowOff>48169</xdr:rowOff>
    </xdr:to>
    <xdr:cxnSp macro="">
      <xdr:nvCxnSpPr>
        <xdr:cNvPr id="139" name="直線コネクタ 138"/>
        <xdr:cNvCxnSpPr/>
      </xdr:nvCxnSpPr>
      <xdr:spPr>
        <a:xfrm flipV="1">
          <a:off x="7861300" y="6980410"/>
          <a:ext cx="889000" cy="9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xdr:rowOff>
    </xdr:from>
    <xdr:to>
      <xdr:col>36</xdr:col>
      <xdr:colOff>165100</xdr:colOff>
      <xdr:row>41</xdr:row>
      <xdr:rowOff>101734</xdr:rowOff>
    </xdr:to>
    <xdr:sp macro="" textlink="">
      <xdr:nvSpPr>
        <xdr:cNvPr id="140" name="楕円 139"/>
        <xdr:cNvSpPr/>
      </xdr:nvSpPr>
      <xdr:spPr>
        <a:xfrm>
          <a:off x="6921500" y="70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48169</xdr:rowOff>
    </xdr:from>
    <xdr:to>
      <xdr:col>41</xdr:col>
      <xdr:colOff>50800</xdr:colOff>
      <xdr:row>41</xdr:row>
      <xdr:rowOff>50934</xdr:rowOff>
    </xdr:to>
    <xdr:cxnSp macro="">
      <xdr:nvCxnSpPr>
        <xdr:cNvPr id="141" name="直線コネクタ 140"/>
        <xdr:cNvCxnSpPr/>
      </xdr:nvCxnSpPr>
      <xdr:spPr>
        <a:xfrm flipV="1">
          <a:off x="6972300" y="7077619"/>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157958</xdr:rowOff>
    </xdr:from>
    <xdr:ext cx="534377" cy="259045"/>
    <xdr:sp macro="" textlink="">
      <xdr:nvSpPr>
        <xdr:cNvPr id="146" name="n_1mainValue【道路】&#10;一人当たり延長"/>
        <xdr:cNvSpPr txBox="1"/>
      </xdr:nvSpPr>
      <xdr:spPr>
        <a:xfrm>
          <a:off x="9359411" y="70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164337</xdr:rowOff>
    </xdr:from>
    <xdr:ext cx="534377" cy="259045"/>
    <xdr:sp macro="" textlink="">
      <xdr:nvSpPr>
        <xdr:cNvPr id="147" name="n_2mainValue【道路】&#10;一人当たり延長"/>
        <xdr:cNvSpPr txBox="1"/>
      </xdr:nvSpPr>
      <xdr:spPr>
        <a:xfrm>
          <a:off x="8483111" y="70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90096</xdr:rowOff>
    </xdr:from>
    <xdr:ext cx="534377" cy="259045"/>
    <xdr:sp macro="" textlink="">
      <xdr:nvSpPr>
        <xdr:cNvPr id="148" name="n_3mainValue【道路】&#10;一人当たり延長"/>
        <xdr:cNvSpPr txBox="1"/>
      </xdr:nvSpPr>
      <xdr:spPr>
        <a:xfrm>
          <a:off x="7594111" y="71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92861</xdr:rowOff>
    </xdr:from>
    <xdr:ext cx="534377" cy="259045"/>
    <xdr:sp macro="" textlink="">
      <xdr:nvSpPr>
        <xdr:cNvPr id="149" name="n_4mainValue【道路】&#10;一人当たり延長"/>
        <xdr:cNvSpPr txBox="1"/>
      </xdr:nvSpPr>
      <xdr:spPr>
        <a:xfrm>
          <a:off x="6705111" y="71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7" name="【橋りょう・トンネル】&#10;有形固定資産減価償却率平均値テキスト"/>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88" name="楕円 187"/>
        <xdr:cNvSpPr/>
      </xdr:nvSpPr>
      <xdr:spPr>
        <a:xfrm>
          <a:off x="45847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8653</xdr:rowOff>
    </xdr:from>
    <xdr:ext cx="405111" cy="259045"/>
    <xdr:sp macro="" textlink="">
      <xdr:nvSpPr>
        <xdr:cNvPr id="189" name="【橋りょう・トンネル】&#10;有形固定資産減価償却率該当値テキスト"/>
        <xdr:cNvSpPr txBox="1"/>
      </xdr:nvSpPr>
      <xdr:spPr>
        <a:xfrm>
          <a:off x="4673600" y="978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129794</xdr:rowOff>
    </xdr:from>
    <xdr:to>
      <xdr:col>20</xdr:col>
      <xdr:colOff>38100</xdr:colOff>
      <xdr:row>58</xdr:row>
      <xdr:rowOff>59944</xdr:rowOff>
    </xdr:to>
    <xdr:sp macro="" textlink="">
      <xdr:nvSpPr>
        <xdr:cNvPr id="190" name="楕円 189"/>
        <xdr:cNvSpPr/>
      </xdr:nvSpPr>
      <xdr:spPr>
        <a:xfrm>
          <a:off x="3746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xdr:rowOff>
    </xdr:from>
    <xdr:to>
      <xdr:col>24</xdr:col>
      <xdr:colOff>63500</xdr:colOff>
      <xdr:row>58</xdr:row>
      <xdr:rowOff>36576</xdr:rowOff>
    </xdr:to>
    <xdr:cxnSp macro="">
      <xdr:nvCxnSpPr>
        <xdr:cNvPr id="191" name="直線コネクタ 190"/>
        <xdr:cNvCxnSpPr/>
      </xdr:nvCxnSpPr>
      <xdr:spPr>
        <a:xfrm>
          <a:off x="3797300" y="99532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100076</xdr:rowOff>
    </xdr:from>
    <xdr:to>
      <xdr:col>15</xdr:col>
      <xdr:colOff>101600</xdr:colOff>
      <xdr:row>58</xdr:row>
      <xdr:rowOff>30226</xdr:rowOff>
    </xdr:to>
    <xdr:sp macro="" textlink="">
      <xdr:nvSpPr>
        <xdr:cNvPr id="192" name="楕円 191"/>
        <xdr:cNvSpPr/>
      </xdr:nvSpPr>
      <xdr:spPr>
        <a:xfrm>
          <a:off x="2857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150876</xdr:rowOff>
    </xdr:from>
    <xdr:to>
      <xdr:col>19</xdr:col>
      <xdr:colOff>177800</xdr:colOff>
      <xdr:row>58</xdr:row>
      <xdr:rowOff>9144</xdr:rowOff>
    </xdr:to>
    <xdr:cxnSp macro="">
      <xdr:nvCxnSpPr>
        <xdr:cNvPr id="193" name="直線コネクタ 192"/>
        <xdr:cNvCxnSpPr/>
      </xdr:nvCxnSpPr>
      <xdr:spPr>
        <a:xfrm>
          <a:off x="2908300" y="992352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94" name="楕円 193"/>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150876</xdr:rowOff>
    </xdr:to>
    <xdr:cxnSp macro="">
      <xdr:nvCxnSpPr>
        <xdr:cNvPr id="195" name="直線コネクタ 194"/>
        <xdr:cNvCxnSpPr/>
      </xdr:nvCxnSpPr>
      <xdr:spPr>
        <a:xfrm>
          <a:off x="2019300" y="989838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40640</xdr:rowOff>
    </xdr:from>
    <xdr:to>
      <xdr:col>6</xdr:col>
      <xdr:colOff>38100</xdr:colOff>
      <xdr:row>57</xdr:row>
      <xdr:rowOff>142240</xdr:rowOff>
    </xdr:to>
    <xdr:sp macro="" textlink="">
      <xdr:nvSpPr>
        <xdr:cNvPr id="196" name="楕円 195"/>
        <xdr:cNvSpPr/>
      </xdr:nvSpPr>
      <xdr:spPr>
        <a:xfrm>
          <a:off x="107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91440</xdr:rowOff>
    </xdr:from>
    <xdr:to>
      <xdr:col>10</xdr:col>
      <xdr:colOff>114300</xdr:colOff>
      <xdr:row>57</xdr:row>
      <xdr:rowOff>125730</xdr:rowOff>
    </xdr:to>
    <xdr:cxnSp macro="">
      <xdr:nvCxnSpPr>
        <xdr:cNvPr id="197" name="直線コネクタ 196"/>
        <xdr:cNvCxnSpPr/>
      </xdr:nvCxnSpPr>
      <xdr:spPr>
        <a:xfrm>
          <a:off x="1130300" y="9864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98"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9" name="n_2aveValue【橋りょう・トンネル】&#10;有形固定資産減価償却率"/>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200" name="n_3aveValue【橋りょう・トンネル】&#10;有形固定資産減価償却率"/>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201" name="n_4aveValue【橋りょう・トンネル】&#10;有形固定資産減価償却率"/>
        <xdr:cNvSpPr txBox="1"/>
      </xdr:nvSpPr>
      <xdr:spPr>
        <a:xfrm>
          <a:off x="927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76471</xdr:rowOff>
    </xdr:from>
    <xdr:ext cx="405111" cy="259045"/>
    <xdr:sp macro="" textlink="">
      <xdr:nvSpPr>
        <xdr:cNvPr id="202" name="n_1mainValue【橋りょう・トンネル】&#10;有形固定資産減価償却率"/>
        <xdr:cNvSpPr txBox="1"/>
      </xdr:nvSpPr>
      <xdr:spPr>
        <a:xfrm>
          <a:off x="3582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46753</xdr:rowOff>
    </xdr:from>
    <xdr:ext cx="405111" cy="259045"/>
    <xdr:sp macro="" textlink="">
      <xdr:nvSpPr>
        <xdr:cNvPr id="203" name="n_2mainValue【橋りょう・トンネル】&#10;有形固定資産減価償却率"/>
        <xdr:cNvSpPr txBox="1"/>
      </xdr:nvSpPr>
      <xdr:spPr>
        <a:xfrm>
          <a:off x="27057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204" name="n_3mainValue【橋りょう・トンネル】&#10;有形固定資産減価償却率"/>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158767</xdr:rowOff>
    </xdr:from>
    <xdr:ext cx="405111" cy="259045"/>
    <xdr:sp macro="" textlink="">
      <xdr:nvSpPr>
        <xdr:cNvPr id="205" name="n_4mainValue【橋りょう・トンネル】&#10;有形固定資産減価償却率"/>
        <xdr:cNvSpPr txBox="1"/>
      </xdr:nvSpPr>
      <xdr:spPr>
        <a:xfrm>
          <a:off x="927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36" name="【橋りょう・トンネル】&#10;一人当たり有形固定資産（償却資産）額平均値テキスト"/>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51160</xdr:rowOff>
    </xdr:from>
    <xdr:to>
      <xdr:col>55</xdr:col>
      <xdr:colOff>50800</xdr:colOff>
      <xdr:row>62</xdr:row>
      <xdr:rowOff>152760</xdr:rowOff>
    </xdr:to>
    <xdr:sp macro="" textlink="">
      <xdr:nvSpPr>
        <xdr:cNvPr id="247" name="楕円 246"/>
        <xdr:cNvSpPr/>
      </xdr:nvSpPr>
      <xdr:spPr>
        <a:xfrm>
          <a:off x="10426700" y="1068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29587</xdr:rowOff>
    </xdr:from>
    <xdr:ext cx="599010" cy="259045"/>
    <xdr:sp macro="" textlink="">
      <xdr:nvSpPr>
        <xdr:cNvPr id="248" name="【橋りょう・トンネル】&#10;一人当たり有形固定資産（償却資産）額該当値テキスト"/>
        <xdr:cNvSpPr txBox="1"/>
      </xdr:nvSpPr>
      <xdr:spPr>
        <a:xfrm>
          <a:off x="10515600" y="106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57607</xdr:rowOff>
    </xdr:from>
    <xdr:to>
      <xdr:col>50</xdr:col>
      <xdr:colOff>165100</xdr:colOff>
      <xdr:row>62</xdr:row>
      <xdr:rowOff>159207</xdr:rowOff>
    </xdr:to>
    <xdr:sp macro="" textlink="">
      <xdr:nvSpPr>
        <xdr:cNvPr id="249" name="楕円 248"/>
        <xdr:cNvSpPr/>
      </xdr:nvSpPr>
      <xdr:spPr>
        <a:xfrm>
          <a:off x="9588500" y="106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101960</xdr:rowOff>
    </xdr:from>
    <xdr:to>
      <xdr:col>55</xdr:col>
      <xdr:colOff>0</xdr:colOff>
      <xdr:row>62</xdr:row>
      <xdr:rowOff>108407</xdr:rowOff>
    </xdr:to>
    <xdr:cxnSp macro="">
      <xdr:nvCxnSpPr>
        <xdr:cNvPr id="250" name="直線コネクタ 249"/>
        <xdr:cNvCxnSpPr/>
      </xdr:nvCxnSpPr>
      <xdr:spPr>
        <a:xfrm flipV="1">
          <a:off x="9639300" y="10731860"/>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64722</xdr:rowOff>
    </xdr:from>
    <xdr:to>
      <xdr:col>46</xdr:col>
      <xdr:colOff>38100</xdr:colOff>
      <xdr:row>62</xdr:row>
      <xdr:rowOff>166322</xdr:rowOff>
    </xdr:to>
    <xdr:sp macro="" textlink="">
      <xdr:nvSpPr>
        <xdr:cNvPr id="251" name="楕円 250"/>
        <xdr:cNvSpPr/>
      </xdr:nvSpPr>
      <xdr:spPr>
        <a:xfrm>
          <a:off x="8699500" y="106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108407</xdr:rowOff>
    </xdr:from>
    <xdr:to>
      <xdr:col>50</xdr:col>
      <xdr:colOff>114300</xdr:colOff>
      <xdr:row>62</xdr:row>
      <xdr:rowOff>115522</xdr:rowOff>
    </xdr:to>
    <xdr:cxnSp macro="">
      <xdr:nvCxnSpPr>
        <xdr:cNvPr id="252" name="直線コネクタ 251"/>
        <xdr:cNvCxnSpPr/>
      </xdr:nvCxnSpPr>
      <xdr:spPr>
        <a:xfrm flipV="1">
          <a:off x="8750300" y="10738307"/>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72821</xdr:rowOff>
    </xdr:from>
    <xdr:to>
      <xdr:col>41</xdr:col>
      <xdr:colOff>101600</xdr:colOff>
      <xdr:row>63</xdr:row>
      <xdr:rowOff>2971</xdr:rowOff>
    </xdr:to>
    <xdr:sp macro="" textlink="">
      <xdr:nvSpPr>
        <xdr:cNvPr id="253" name="楕円 252"/>
        <xdr:cNvSpPr/>
      </xdr:nvSpPr>
      <xdr:spPr>
        <a:xfrm>
          <a:off x="7810500" y="107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115522</xdr:rowOff>
    </xdr:from>
    <xdr:to>
      <xdr:col>45</xdr:col>
      <xdr:colOff>177800</xdr:colOff>
      <xdr:row>62</xdr:row>
      <xdr:rowOff>123621</xdr:rowOff>
    </xdr:to>
    <xdr:cxnSp macro="">
      <xdr:nvCxnSpPr>
        <xdr:cNvPr id="254" name="直線コネクタ 253"/>
        <xdr:cNvCxnSpPr/>
      </xdr:nvCxnSpPr>
      <xdr:spPr>
        <a:xfrm flipV="1">
          <a:off x="7861300" y="10745422"/>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78253</xdr:rowOff>
    </xdr:from>
    <xdr:to>
      <xdr:col>36</xdr:col>
      <xdr:colOff>165100</xdr:colOff>
      <xdr:row>63</xdr:row>
      <xdr:rowOff>8403</xdr:rowOff>
    </xdr:to>
    <xdr:sp macro="" textlink="">
      <xdr:nvSpPr>
        <xdr:cNvPr id="255" name="楕円 254"/>
        <xdr:cNvSpPr/>
      </xdr:nvSpPr>
      <xdr:spPr>
        <a:xfrm>
          <a:off x="6921500" y="107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123621</xdr:rowOff>
    </xdr:from>
    <xdr:to>
      <xdr:col>41</xdr:col>
      <xdr:colOff>50800</xdr:colOff>
      <xdr:row>62</xdr:row>
      <xdr:rowOff>129053</xdr:rowOff>
    </xdr:to>
    <xdr:cxnSp macro="">
      <xdr:nvCxnSpPr>
        <xdr:cNvPr id="256" name="直線コネクタ 255"/>
        <xdr:cNvCxnSpPr/>
      </xdr:nvCxnSpPr>
      <xdr:spPr>
        <a:xfrm flipV="1">
          <a:off x="6972300" y="10753521"/>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57" name="n_1aveValue【橋りょう・トンネル】&#10;一人当たり有形固定資産（償却資産）額"/>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58" name="n_2aveValue【橋りょう・トンネル】&#10;一人当たり有形固定資産（償却資産）額"/>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59" name="n_3aveValue【橋りょう・トンネル】&#10;一人当たり有形固定資産（償却資産）額"/>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60" name="n_4aveValue【橋りょう・トンネル】&#10;一人当たり有形固定資産（償却資産）額"/>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150334</xdr:rowOff>
    </xdr:from>
    <xdr:ext cx="599010" cy="259045"/>
    <xdr:sp macro="" textlink="">
      <xdr:nvSpPr>
        <xdr:cNvPr id="261" name="n_1mainValue【橋りょう・トンネル】&#10;一人当たり有形固定資産（償却資産）額"/>
        <xdr:cNvSpPr txBox="1"/>
      </xdr:nvSpPr>
      <xdr:spPr>
        <a:xfrm>
          <a:off x="9327095" y="107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157449</xdr:rowOff>
    </xdr:from>
    <xdr:ext cx="599010" cy="259045"/>
    <xdr:sp macro="" textlink="">
      <xdr:nvSpPr>
        <xdr:cNvPr id="262" name="n_2mainValue【橋りょう・トンネル】&#10;一人当たり有形固定資産（償却資産）額"/>
        <xdr:cNvSpPr txBox="1"/>
      </xdr:nvSpPr>
      <xdr:spPr>
        <a:xfrm>
          <a:off x="8450795" y="1078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165548</xdr:rowOff>
    </xdr:from>
    <xdr:ext cx="599010" cy="259045"/>
    <xdr:sp macro="" textlink="">
      <xdr:nvSpPr>
        <xdr:cNvPr id="263" name="n_3mainValue【橋りょう・トンネル】&#10;一人当たり有形固定資産（償却資産）額"/>
        <xdr:cNvSpPr txBox="1"/>
      </xdr:nvSpPr>
      <xdr:spPr>
        <a:xfrm>
          <a:off x="7561795" y="107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170980</xdr:rowOff>
    </xdr:from>
    <xdr:ext cx="599010" cy="259045"/>
    <xdr:sp macro="" textlink="">
      <xdr:nvSpPr>
        <xdr:cNvPr id="264" name="n_4mainValue【橋りょう・トンネル】&#10;一人当たり有形固定資産（償却資産）額"/>
        <xdr:cNvSpPr txBox="1"/>
      </xdr:nvSpPr>
      <xdr:spPr>
        <a:xfrm>
          <a:off x="6672795" y="1080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6"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307" name="楕円 306"/>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308" name="【公営住宅】&#10;有形固定資産減価償却率該当値テキスト"/>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5262</xdr:rowOff>
    </xdr:from>
    <xdr:to>
      <xdr:col>20</xdr:col>
      <xdr:colOff>38100</xdr:colOff>
      <xdr:row>83</xdr:row>
      <xdr:rowOff>106862</xdr:rowOff>
    </xdr:to>
    <xdr:sp macro="" textlink="">
      <xdr:nvSpPr>
        <xdr:cNvPr id="309" name="楕円 308"/>
        <xdr:cNvSpPr/>
      </xdr:nvSpPr>
      <xdr:spPr>
        <a:xfrm>
          <a:off x="3746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56062</xdr:rowOff>
    </xdr:from>
    <xdr:to>
      <xdr:col>24</xdr:col>
      <xdr:colOff>63500</xdr:colOff>
      <xdr:row>83</xdr:row>
      <xdr:rowOff>108313</xdr:rowOff>
    </xdr:to>
    <xdr:cxnSp macro="">
      <xdr:nvCxnSpPr>
        <xdr:cNvPr id="310" name="直線コネクタ 309"/>
        <xdr:cNvCxnSpPr/>
      </xdr:nvCxnSpPr>
      <xdr:spPr>
        <a:xfrm>
          <a:off x="3797300" y="142864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11" name="楕円 310"/>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56062</xdr:rowOff>
    </xdr:to>
    <xdr:cxnSp macro="">
      <xdr:nvCxnSpPr>
        <xdr:cNvPr id="312" name="直線コネクタ 311"/>
        <xdr:cNvCxnSpPr/>
      </xdr:nvCxnSpPr>
      <xdr:spPr>
        <a:xfrm>
          <a:off x="2908300" y="142341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72208</xdr:rowOff>
    </xdr:from>
    <xdr:to>
      <xdr:col>10</xdr:col>
      <xdr:colOff>165100</xdr:colOff>
      <xdr:row>83</xdr:row>
      <xdr:rowOff>2358</xdr:rowOff>
    </xdr:to>
    <xdr:sp macro="" textlink="">
      <xdr:nvSpPr>
        <xdr:cNvPr id="313" name="楕円 312"/>
        <xdr:cNvSpPr/>
      </xdr:nvSpPr>
      <xdr:spPr>
        <a:xfrm>
          <a:off x="1968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123008</xdr:rowOff>
    </xdr:from>
    <xdr:to>
      <xdr:col>15</xdr:col>
      <xdr:colOff>50800</xdr:colOff>
      <xdr:row>83</xdr:row>
      <xdr:rowOff>3811</xdr:rowOff>
    </xdr:to>
    <xdr:cxnSp macro="">
      <xdr:nvCxnSpPr>
        <xdr:cNvPr id="314" name="直線コネクタ 313"/>
        <xdr:cNvCxnSpPr/>
      </xdr:nvCxnSpPr>
      <xdr:spPr>
        <a:xfrm>
          <a:off x="2019300" y="141819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19957</xdr:rowOff>
    </xdr:from>
    <xdr:to>
      <xdr:col>6</xdr:col>
      <xdr:colOff>38100</xdr:colOff>
      <xdr:row>82</xdr:row>
      <xdr:rowOff>121557</xdr:rowOff>
    </xdr:to>
    <xdr:sp macro="" textlink="">
      <xdr:nvSpPr>
        <xdr:cNvPr id="315" name="楕円 314"/>
        <xdr:cNvSpPr/>
      </xdr:nvSpPr>
      <xdr:spPr>
        <a:xfrm>
          <a:off x="1079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70757</xdr:rowOff>
    </xdr:from>
    <xdr:to>
      <xdr:col>10</xdr:col>
      <xdr:colOff>114300</xdr:colOff>
      <xdr:row>82</xdr:row>
      <xdr:rowOff>123008</xdr:rowOff>
    </xdr:to>
    <xdr:cxnSp macro="">
      <xdr:nvCxnSpPr>
        <xdr:cNvPr id="316" name="直線コネクタ 315"/>
        <xdr:cNvCxnSpPr/>
      </xdr:nvCxnSpPr>
      <xdr:spPr>
        <a:xfrm>
          <a:off x="1130300" y="141296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317" name="n_1aveValue【公営住宅】&#10;有形固定資産減価償却率"/>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18" name="n_2aveValue【公営住宅】&#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aveValue【公営住宅】&#10;有形固定資産減価償却率"/>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97989</xdr:rowOff>
    </xdr:from>
    <xdr:ext cx="405111" cy="259045"/>
    <xdr:sp macro="" textlink="">
      <xdr:nvSpPr>
        <xdr:cNvPr id="321" name="n_1mainValue【公営住宅】&#10;有形固定資産減価償却率"/>
        <xdr:cNvSpPr txBox="1"/>
      </xdr:nvSpPr>
      <xdr:spPr>
        <a:xfrm>
          <a:off x="3582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2" name="n_2main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164935</xdr:rowOff>
    </xdr:from>
    <xdr:ext cx="405111" cy="259045"/>
    <xdr:sp macro="" textlink="">
      <xdr:nvSpPr>
        <xdr:cNvPr id="323" name="n_3mainValue【公営住宅】&#10;有形固定資産減価償却率"/>
        <xdr:cNvSpPr txBox="1"/>
      </xdr:nvSpPr>
      <xdr:spPr>
        <a:xfrm>
          <a:off x="1816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112684</xdr:rowOff>
    </xdr:from>
    <xdr:ext cx="405111" cy="259045"/>
    <xdr:sp macro="" textlink="">
      <xdr:nvSpPr>
        <xdr:cNvPr id="324" name="n_4mainValue【公営住宅】&#10;有形固定資産減価償却率"/>
        <xdr:cNvSpPr txBox="1"/>
      </xdr:nvSpPr>
      <xdr:spPr>
        <a:xfrm>
          <a:off x="927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117373</xdr:rowOff>
    </xdr:from>
    <xdr:to>
      <xdr:col>55</xdr:col>
      <xdr:colOff>50800</xdr:colOff>
      <xdr:row>86</xdr:row>
      <xdr:rowOff>47523</xdr:rowOff>
    </xdr:to>
    <xdr:sp macro="" textlink="">
      <xdr:nvSpPr>
        <xdr:cNvPr id="364" name="楕円 363"/>
        <xdr:cNvSpPr/>
      </xdr:nvSpPr>
      <xdr:spPr>
        <a:xfrm>
          <a:off x="10426700" y="146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50537</xdr:rowOff>
    </xdr:from>
    <xdr:ext cx="469744" cy="259045"/>
    <xdr:sp macro="" textlink="">
      <xdr:nvSpPr>
        <xdr:cNvPr id="365" name="【公営住宅】&#10;一人当たり面積該当値テキスト"/>
        <xdr:cNvSpPr txBox="1"/>
      </xdr:nvSpPr>
      <xdr:spPr>
        <a:xfrm>
          <a:off x="10515600" y="146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118287</xdr:rowOff>
    </xdr:from>
    <xdr:to>
      <xdr:col>50</xdr:col>
      <xdr:colOff>165100</xdr:colOff>
      <xdr:row>86</xdr:row>
      <xdr:rowOff>48437</xdr:rowOff>
    </xdr:to>
    <xdr:sp macro="" textlink="">
      <xdr:nvSpPr>
        <xdr:cNvPr id="366" name="楕円 365"/>
        <xdr:cNvSpPr/>
      </xdr:nvSpPr>
      <xdr:spPr>
        <a:xfrm>
          <a:off x="9588500" y="146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168173</xdr:rowOff>
    </xdr:from>
    <xdr:to>
      <xdr:col>55</xdr:col>
      <xdr:colOff>0</xdr:colOff>
      <xdr:row>85</xdr:row>
      <xdr:rowOff>169087</xdr:rowOff>
    </xdr:to>
    <xdr:cxnSp macro="">
      <xdr:nvCxnSpPr>
        <xdr:cNvPr id="367" name="直線コネクタ 366"/>
        <xdr:cNvCxnSpPr/>
      </xdr:nvCxnSpPr>
      <xdr:spPr>
        <a:xfrm flipV="1">
          <a:off x="9639300" y="1474142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119887</xdr:rowOff>
    </xdr:from>
    <xdr:to>
      <xdr:col>46</xdr:col>
      <xdr:colOff>38100</xdr:colOff>
      <xdr:row>86</xdr:row>
      <xdr:rowOff>50037</xdr:rowOff>
    </xdr:to>
    <xdr:sp macro="" textlink="">
      <xdr:nvSpPr>
        <xdr:cNvPr id="368" name="楕円 367"/>
        <xdr:cNvSpPr/>
      </xdr:nvSpPr>
      <xdr:spPr>
        <a:xfrm>
          <a:off x="8699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169087</xdr:rowOff>
    </xdr:from>
    <xdr:to>
      <xdr:col>50</xdr:col>
      <xdr:colOff>114300</xdr:colOff>
      <xdr:row>85</xdr:row>
      <xdr:rowOff>170687</xdr:rowOff>
    </xdr:to>
    <xdr:cxnSp macro="">
      <xdr:nvCxnSpPr>
        <xdr:cNvPr id="369" name="直線コネクタ 368"/>
        <xdr:cNvCxnSpPr/>
      </xdr:nvCxnSpPr>
      <xdr:spPr>
        <a:xfrm flipV="1">
          <a:off x="8750300" y="1474233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121259</xdr:rowOff>
    </xdr:from>
    <xdr:to>
      <xdr:col>41</xdr:col>
      <xdr:colOff>101600</xdr:colOff>
      <xdr:row>86</xdr:row>
      <xdr:rowOff>51409</xdr:rowOff>
    </xdr:to>
    <xdr:sp macro="" textlink="">
      <xdr:nvSpPr>
        <xdr:cNvPr id="370" name="楕円 369"/>
        <xdr:cNvSpPr/>
      </xdr:nvSpPr>
      <xdr:spPr>
        <a:xfrm>
          <a:off x="7810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170687</xdr:rowOff>
    </xdr:from>
    <xdr:to>
      <xdr:col>45</xdr:col>
      <xdr:colOff>177800</xdr:colOff>
      <xdr:row>86</xdr:row>
      <xdr:rowOff>609</xdr:rowOff>
    </xdr:to>
    <xdr:cxnSp macro="">
      <xdr:nvCxnSpPr>
        <xdr:cNvPr id="371" name="直線コネクタ 370"/>
        <xdr:cNvCxnSpPr/>
      </xdr:nvCxnSpPr>
      <xdr:spPr>
        <a:xfrm flipV="1">
          <a:off x="7861300" y="147439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122631</xdr:rowOff>
    </xdr:from>
    <xdr:to>
      <xdr:col>36</xdr:col>
      <xdr:colOff>165100</xdr:colOff>
      <xdr:row>86</xdr:row>
      <xdr:rowOff>52781</xdr:rowOff>
    </xdr:to>
    <xdr:sp macro="" textlink="">
      <xdr:nvSpPr>
        <xdr:cNvPr id="372" name="楕円 371"/>
        <xdr:cNvSpPr/>
      </xdr:nvSpPr>
      <xdr:spPr>
        <a:xfrm>
          <a:off x="69215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xdr:rowOff>
    </xdr:from>
    <xdr:to>
      <xdr:col>41</xdr:col>
      <xdr:colOff>50800</xdr:colOff>
      <xdr:row>86</xdr:row>
      <xdr:rowOff>1981</xdr:rowOff>
    </xdr:to>
    <xdr:cxnSp macro="">
      <xdr:nvCxnSpPr>
        <xdr:cNvPr id="373" name="直線コネクタ 372"/>
        <xdr:cNvCxnSpPr/>
      </xdr:nvCxnSpPr>
      <xdr:spPr>
        <a:xfrm flipV="1">
          <a:off x="6972300" y="147453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aveValue【公営住宅】&#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7" name="n_4aveValue【公営住宅】&#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39564</xdr:rowOff>
    </xdr:from>
    <xdr:ext cx="469744" cy="259045"/>
    <xdr:sp macro="" textlink="">
      <xdr:nvSpPr>
        <xdr:cNvPr id="378" name="n_1mainValue【公営住宅】&#10;一人当たり面積"/>
        <xdr:cNvSpPr txBox="1"/>
      </xdr:nvSpPr>
      <xdr:spPr>
        <a:xfrm>
          <a:off x="9391727" y="1478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41164</xdr:rowOff>
    </xdr:from>
    <xdr:ext cx="469744" cy="259045"/>
    <xdr:sp macro="" textlink="">
      <xdr:nvSpPr>
        <xdr:cNvPr id="379" name="n_2mainValue【公営住宅】&#10;一人当たり面積"/>
        <xdr:cNvSpPr txBox="1"/>
      </xdr:nvSpPr>
      <xdr:spPr>
        <a:xfrm>
          <a:off x="8515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67936</xdr:rowOff>
    </xdr:from>
    <xdr:ext cx="469744" cy="259045"/>
    <xdr:sp macro="" textlink="">
      <xdr:nvSpPr>
        <xdr:cNvPr id="380" name="n_3mainValue【公営住宅】&#10;一人当たり面積"/>
        <xdr:cNvSpPr txBox="1"/>
      </xdr:nvSpPr>
      <xdr:spPr>
        <a:xfrm>
          <a:off x="7626427" y="1446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69308</xdr:rowOff>
    </xdr:from>
    <xdr:ext cx="469744" cy="259045"/>
    <xdr:sp macro="" textlink="">
      <xdr:nvSpPr>
        <xdr:cNvPr id="381" name="n_4mainValue【公営住宅】&#10;一人当たり面積"/>
        <xdr:cNvSpPr txBox="1"/>
      </xdr:nvSpPr>
      <xdr:spPr>
        <a:xfrm>
          <a:off x="6737427" y="144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5" name="直線コネクタ 4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6" name="テキスト ボックス 42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7" name="直線コネクタ 4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8" name="テキスト ボックス 4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9" name="直線コネクタ 4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0" name="テキスト ボックス 4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1" name="直線コネクタ 4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2" name="テキスト ボックス 4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436" name="直線コネクタ 435"/>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437"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438" name="直線コネクタ 437"/>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439"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440" name="直線コネクタ 439"/>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441" name="【学校施設】&#10;有形固定資産減価償却率平均値テキスト"/>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442" name="フローチャート: 判断 441"/>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43" name="フローチャート: 判断 442"/>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444" name="フローチャート: 判断 443"/>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445" name="フローチャート: 判断 444"/>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46" name="フローチャート: 判断 445"/>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145796</xdr:rowOff>
    </xdr:from>
    <xdr:to>
      <xdr:col>85</xdr:col>
      <xdr:colOff>177800</xdr:colOff>
      <xdr:row>61</xdr:row>
      <xdr:rowOff>75946</xdr:rowOff>
    </xdr:to>
    <xdr:sp macro="" textlink="">
      <xdr:nvSpPr>
        <xdr:cNvPr id="452" name="楕円 451"/>
        <xdr:cNvSpPr/>
      </xdr:nvSpPr>
      <xdr:spPr>
        <a:xfrm>
          <a:off x="16268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124223</xdr:rowOff>
    </xdr:from>
    <xdr:ext cx="405111" cy="259045"/>
    <xdr:sp macro="" textlink="">
      <xdr:nvSpPr>
        <xdr:cNvPr id="453" name="【学校施設】&#10;有形固定資産減価償却率該当値テキスト"/>
        <xdr:cNvSpPr txBox="1"/>
      </xdr:nvSpPr>
      <xdr:spPr>
        <a:xfrm>
          <a:off x="16357600"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38354</xdr:rowOff>
    </xdr:from>
    <xdr:to>
      <xdr:col>81</xdr:col>
      <xdr:colOff>101600</xdr:colOff>
      <xdr:row>61</xdr:row>
      <xdr:rowOff>139954</xdr:rowOff>
    </xdr:to>
    <xdr:sp macro="" textlink="">
      <xdr:nvSpPr>
        <xdr:cNvPr id="454" name="楕円 453"/>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25146</xdr:rowOff>
    </xdr:from>
    <xdr:to>
      <xdr:col>85</xdr:col>
      <xdr:colOff>127000</xdr:colOff>
      <xdr:row>61</xdr:row>
      <xdr:rowOff>89154</xdr:rowOff>
    </xdr:to>
    <xdr:cxnSp macro="">
      <xdr:nvCxnSpPr>
        <xdr:cNvPr id="455" name="直線コネクタ 454"/>
        <xdr:cNvCxnSpPr/>
      </xdr:nvCxnSpPr>
      <xdr:spPr>
        <a:xfrm flipV="1">
          <a:off x="15481300" y="104835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xdr:rowOff>
    </xdr:from>
    <xdr:to>
      <xdr:col>76</xdr:col>
      <xdr:colOff>165100</xdr:colOff>
      <xdr:row>61</xdr:row>
      <xdr:rowOff>103378</xdr:rowOff>
    </xdr:to>
    <xdr:sp macro="" textlink="">
      <xdr:nvSpPr>
        <xdr:cNvPr id="456" name="楕円 455"/>
        <xdr:cNvSpPr/>
      </xdr:nvSpPr>
      <xdr:spPr>
        <a:xfrm>
          <a:off x="14541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52578</xdr:rowOff>
    </xdr:from>
    <xdr:to>
      <xdr:col>81</xdr:col>
      <xdr:colOff>50800</xdr:colOff>
      <xdr:row>61</xdr:row>
      <xdr:rowOff>89154</xdr:rowOff>
    </xdr:to>
    <xdr:cxnSp macro="">
      <xdr:nvCxnSpPr>
        <xdr:cNvPr id="457" name="直線コネクタ 456"/>
        <xdr:cNvCxnSpPr/>
      </xdr:nvCxnSpPr>
      <xdr:spPr>
        <a:xfrm>
          <a:off x="14592300" y="10511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136652</xdr:rowOff>
    </xdr:from>
    <xdr:to>
      <xdr:col>72</xdr:col>
      <xdr:colOff>38100</xdr:colOff>
      <xdr:row>61</xdr:row>
      <xdr:rowOff>66802</xdr:rowOff>
    </xdr:to>
    <xdr:sp macro="" textlink="">
      <xdr:nvSpPr>
        <xdr:cNvPr id="458" name="楕円 457"/>
        <xdr:cNvSpPr/>
      </xdr:nvSpPr>
      <xdr:spPr>
        <a:xfrm>
          <a:off x="13652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xdr:rowOff>
    </xdr:from>
    <xdr:to>
      <xdr:col>76</xdr:col>
      <xdr:colOff>114300</xdr:colOff>
      <xdr:row>61</xdr:row>
      <xdr:rowOff>52578</xdr:rowOff>
    </xdr:to>
    <xdr:cxnSp macro="">
      <xdr:nvCxnSpPr>
        <xdr:cNvPr id="459" name="直線コネクタ 458"/>
        <xdr:cNvCxnSpPr/>
      </xdr:nvCxnSpPr>
      <xdr:spPr>
        <a:xfrm>
          <a:off x="13703300" y="10474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33782</xdr:rowOff>
    </xdr:from>
    <xdr:to>
      <xdr:col>67</xdr:col>
      <xdr:colOff>101600</xdr:colOff>
      <xdr:row>61</xdr:row>
      <xdr:rowOff>135382</xdr:rowOff>
    </xdr:to>
    <xdr:sp macro="" textlink="">
      <xdr:nvSpPr>
        <xdr:cNvPr id="460" name="楕円 459"/>
        <xdr:cNvSpPr/>
      </xdr:nvSpPr>
      <xdr:spPr>
        <a:xfrm>
          <a:off x="12763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16002</xdr:rowOff>
    </xdr:from>
    <xdr:to>
      <xdr:col>71</xdr:col>
      <xdr:colOff>177800</xdr:colOff>
      <xdr:row>61</xdr:row>
      <xdr:rowOff>84582</xdr:rowOff>
    </xdr:to>
    <xdr:cxnSp macro="">
      <xdr:nvCxnSpPr>
        <xdr:cNvPr id="461" name="直線コネクタ 460"/>
        <xdr:cNvCxnSpPr/>
      </xdr:nvCxnSpPr>
      <xdr:spPr>
        <a:xfrm flipV="1">
          <a:off x="12814300" y="10474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62"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463" name="n_2aveValue【学校施設】&#10;有形固定資産減価償却率"/>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464" name="n_3aveValue【学校施設】&#10;有形固定資産減価償却率"/>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6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131081</xdr:rowOff>
    </xdr:from>
    <xdr:ext cx="405111" cy="259045"/>
    <xdr:sp macro="" textlink="">
      <xdr:nvSpPr>
        <xdr:cNvPr id="466" name="n_1mainValue【学校施設】&#10;有形固定資産減価償却率"/>
        <xdr:cNvSpPr txBox="1"/>
      </xdr:nvSpPr>
      <xdr:spPr>
        <a:xfrm>
          <a:off x="152660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467" name="n_2mainValue【学校施設】&#10;有形固定資産減価償却率"/>
        <xdr:cNvSpPr txBox="1"/>
      </xdr:nvSpPr>
      <xdr:spPr>
        <a:xfrm>
          <a:off x="14389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57929</xdr:rowOff>
    </xdr:from>
    <xdr:ext cx="405111" cy="259045"/>
    <xdr:sp macro="" textlink="">
      <xdr:nvSpPr>
        <xdr:cNvPr id="468" name="n_3mainValue【学校施設】&#10;有形固定資産減価償却率"/>
        <xdr:cNvSpPr txBox="1"/>
      </xdr:nvSpPr>
      <xdr:spPr>
        <a:xfrm>
          <a:off x="13500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126509</xdr:rowOff>
    </xdr:from>
    <xdr:ext cx="405111" cy="259045"/>
    <xdr:sp macro="" textlink="">
      <xdr:nvSpPr>
        <xdr:cNvPr id="469" name="n_4mainValue【学校施設】&#10;有形固定資産減価償却率"/>
        <xdr:cNvSpPr txBox="1"/>
      </xdr:nvSpPr>
      <xdr:spPr>
        <a:xfrm>
          <a:off x="12611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5" name="テキスト ボックス 48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7" name="テキスト ボックス 48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9" name="テキスト ボックス 48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493" name="直線コネクタ 492"/>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494"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495" name="直線コネクタ 494"/>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496"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497" name="直線コネクタ 496"/>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498" name="【学校施設】&#10;一人当たり面積平均値テキスト"/>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499" name="フローチャート: 判断 498"/>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00" name="フローチャート: 判断 499"/>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501" name="フローチャート: 判断 500"/>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02" name="フローチャート: 判断 501"/>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503" name="フローチャート: 判断 502"/>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68225</xdr:rowOff>
    </xdr:from>
    <xdr:to>
      <xdr:col>116</xdr:col>
      <xdr:colOff>114300</xdr:colOff>
      <xdr:row>63</xdr:row>
      <xdr:rowOff>169825</xdr:rowOff>
    </xdr:to>
    <xdr:sp macro="" textlink="">
      <xdr:nvSpPr>
        <xdr:cNvPr id="509" name="楕円 508"/>
        <xdr:cNvSpPr/>
      </xdr:nvSpPr>
      <xdr:spPr>
        <a:xfrm>
          <a:off x="22110700" y="108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154602</xdr:rowOff>
    </xdr:from>
    <xdr:ext cx="469744" cy="259045"/>
    <xdr:sp macro="" textlink="">
      <xdr:nvSpPr>
        <xdr:cNvPr id="510" name="【学校施設】&#10;一人当たり面積該当値テキスト"/>
        <xdr:cNvSpPr txBox="1"/>
      </xdr:nvSpPr>
      <xdr:spPr>
        <a:xfrm>
          <a:off x="22199600" y="107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69215</xdr:rowOff>
    </xdr:from>
    <xdr:to>
      <xdr:col>112</xdr:col>
      <xdr:colOff>38100</xdr:colOff>
      <xdr:row>63</xdr:row>
      <xdr:rowOff>170815</xdr:rowOff>
    </xdr:to>
    <xdr:sp macro="" textlink="">
      <xdr:nvSpPr>
        <xdr:cNvPr id="511" name="楕円 510"/>
        <xdr:cNvSpPr/>
      </xdr:nvSpPr>
      <xdr:spPr>
        <a:xfrm>
          <a:off x="21272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119025</xdr:rowOff>
    </xdr:from>
    <xdr:to>
      <xdr:col>116</xdr:col>
      <xdr:colOff>63500</xdr:colOff>
      <xdr:row>63</xdr:row>
      <xdr:rowOff>120015</xdr:rowOff>
    </xdr:to>
    <xdr:cxnSp macro="">
      <xdr:nvCxnSpPr>
        <xdr:cNvPr id="512" name="直線コネクタ 511"/>
        <xdr:cNvCxnSpPr/>
      </xdr:nvCxnSpPr>
      <xdr:spPr>
        <a:xfrm flipV="1">
          <a:off x="21323300" y="10920375"/>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70968</xdr:rowOff>
    </xdr:from>
    <xdr:to>
      <xdr:col>107</xdr:col>
      <xdr:colOff>101600</xdr:colOff>
      <xdr:row>64</xdr:row>
      <xdr:rowOff>1118</xdr:rowOff>
    </xdr:to>
    <xdr:sp macro="" textlink="">
      <xdr:nvSpPr>
        <xdr:cNvPr id="513" name="楕円 512"/>
        <xdr:cNvSpPr/>
      </xdr:nvSpPr>
      <xdr:spPr>
        <a:xfrm>
          <a:off x="20383500" y="108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120015</xdr:rowOff>
    </xdr:from>
    <xdr:to>
      <xdr:col>111</xdr:col>
      <xdr:colOff>177800</xdr:colOff>
      <xdr:row>63</xdr:row>
      <xdr:rowOff>121768</xdr:rowOff>
    </xdr:to>
    <xdr:cxnSp macro="">
      <xdr:nvCxnSpPr>
        <xdr:cNvPr id="514" name="直線コネクタ 513"/>
        <xdr:cNvCxnSpPr/>
      </xdr:nvCxnSpPr>
      <xdr:spPr>
        <a:xfrm flipV="1">
          <a:off x="20434300" y="1092136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93523</xdr:rowOff>
    </xdr:from>
    <xdr:to>
      <xdr:col>102</xdr:col>
      <xdr:colOff>165100</xdr:colOff>
      <xdr:row>64</xdr:row>
      <xdr:rowOff>23673</xdr:rowOff>
    </xdr:to>
    <xdr:sp macro="" textlink="">
      <xdr:nvSpPr>
        <xdr:cNvPr id="515" name="楕円 514"/>
        <xdr:cNvSpPr/>
      </xdr:nvSpPr>
      <xdr:spPr>
        <a:xfrm>
          <a:off x="19494500" y="108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121768</xdr:rowOff>
    </xdr:from>
    <xdr:to>
      <xdr:col>107</xdr:col>
      <xdr:colOff>50800</xdr:colOff>
      <xdr:row>63</xdr:row>
      <xdr:rowOff>144323</xdr:rowOff>
    </xdr:to>
    <xdr:cxnSp macro="">
      <xdr:nvCxnSpPr>
        <xdr:cNvPr id="516" name="直線コネクタ 515"/>
        <xdr:cNvCxnSpPr/>
      </xdr:nvCxnSpPr>
      <xdr:spPr>
        <a:xfrm flipV="1">
          <a:off x="19545300" y="10923118"/>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94742</xdr:rowOff>
    </xdr:from>
    <xdr:to>
      <xdr:col>98</xdr:col>
      <xdr:colOff>38100</xdr:colOff>
      <xdr:row>64</xdr:row>
      <xdr:rowOff>24892</xdr:rowOff>
    </xdr:to>
    <xdr:sp macro="" textlink="">
      <xdr:nvSpPr>
        <xdr:cNvPr id="517" name="楕円 516"/>
        <xdr:cNvSpPr/>
      </xdr:nvSpPr>
      <xdr:spPr>
        <a:xfrm>
          <a:off x="18605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144323</xdr:rowOff>
    </xdr:from>
    <xdr:to>
      <xdr:col>102</xdr:col>
      <xdr:colOff>114300</xdr:colOff>
      <xdr:row>63</xdr:row>
      <xdr:rowOff>145542</xdr:rowOff>
    </xdr:to>
    <xdr:cxnSp macro="">
      <xdr:nvCxnSpPr>
        <xdr:cNvPr id="518" name="直線コネクタ 517"/>
        <xdr:cNvCxnSpPr/>
      </xdr:nvCxnSpPr>
      <xdr:spPr>
        <a:xfrm flipV="1">
          <a:off x="18656300" y="1094567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519" name="n_1aveValue【学校施設】&#10;一人当たり面積"/>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520" name="n_2aveValue【学校施設】&#10;一人当たり面積"/>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521" name="n_3aveValue【学校施設】&#10;一人当たり面積"/>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522" name="n_4aveValue【学校施設】&#10;一人当たり面積"/>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161942</xdr:rowOff>
    </xdr:from>
    <xdr:ext cx="469744" cy="259045"/>
    <xdr:sp macro="" textlink="">
      <xdr:nvSpPr>
        <xdr:cNvPr id="523" name="n_1mainValue【学校施設】&#10;一人当たり面積"/>
        <xdr:cNvSpPr txBox="1"/>
      </xdr:nvSpPr>
      <xdr:spPr>
        <a:xfrm>
          <a:off x="210757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163695</xdr:rowOff>
    </xdr:from>
    <xdr:ext cx="469744" cy="259045"/>
    <xdr:sp macro="" textlink="">
      <xdr:nvSpPr>
        <xdr:cNvPr id="524" name="n_2mainValue【学校施設】&#10;一人当たり面積"/>
        <xdr:cNvSpPr txBox="1"/>
      </xdr:nvSpPr>
      <xdr:spPr>
        <a:xfrm>
          <a:off x="20199427" y="1096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14800</xdr:rowOff>
    </xdr:from>
    <xdr:ext cx="469744" cy="259045"/>
    <xdr:sp macro="" textlink="">
      <xdr:nvSpPr>
        <xdr:cNvPr id="525" name="n_3mainValue【学校施設】&#10;一人当たり面積"/>
        <xdr:cNvSpPr txBox="1"/>
      </xdr:nvSpPr>
      <xdr:spPr>
        <a:xfrm>
          <a:off x="19310427" y="1098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16019</xdr:rowOff>
    </xdr:from>
    <xdr:ext cx="469744" cy="259045"/>
    <xdr:sp macro="" textlink="">
      <xdr:nvSpPr>
        <xdr:cNvPr id="526" name="n_4mainValue【学校施設】&#10;一人当たり面積"/>
        <xdr:cNvSpPr txBox="1"/>
      </xdr:nvSpPr>
      <xdr:spPr>
        <a:xfrm>
          <a:off x="18421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70486</xdr:rowOff>
    </xdr:from>
    <xdr:to>
      <xdr:col>85</xdr:col>
      <xdr:colOff>126364</xdr:colOff>
      <xdr:row>86</xdr:row>
      <xdr:rowOff>114300</xdr:rowOff>
    </xdr:to>
    <xdr:cxnSp macro="">
      <xdr:nvCxnSpPr>
        <xdr:cNvPr id="551" name="直線コネクタ 550"/>
        <xdr:cNvCxnSpPr/>
      </xdr:nvCxnSpPr>
      <xdr:spPr>
        <a:xfrm flipV="1">
          <a:off x="16318864" y="13786486"/>
          <a:ext cx="0" cy="10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3" name="直線コネクタ 55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17163</xdr:rowOff>
    </xdr:from>
    <xdr:ext cx="405111" cy="259045"/>
    <xdr:sp macro="" textlink="">
      <xdr:nvSpPr>
        <xdr:cNvPr id="554" name="【児童館】&#10;有形固定資産減価償却率最大値テキスト"/>
        <xdr:cNvSpPr txBox="1"/>
      </xdr:nvSpPr>
      <xdr:spPr>
        <a:xfrm>
          <a:off x="16357600" y="1356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70486</xdr:rowOff>
    </xdr:from>
    <xdr:to>
      <xdr:col>86</xdr:col>
      <xdr:colOff>25400</xdr:colOff>
      <xdr:row>80</xdr:row>
      <xdr:rowOff>70486</xdr:rowOff>
    </xdr:to>
    <xdr:cxnSp macro="">
      <xdr:nvCxnSpPr>
        <xdr:cNvPr id="555" name="直線コネクタ 554"/>
        <xdr:cNvCxnSpPr/>
      </xdr:nvCxnSpPr>
      <xdr:spPr>
        <a:xfrm>
          <a:off x="16230600" y="1378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556" name="【児童館】&#10;有形固定資産減価償却率平均値テキスト"/>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557" name="フローチャート: 判断 556"/>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116839</xdr:rowOff>
    </xdr:from>
    <xdr:to>
      <xdr:col>81</xdr:col>
      <xdr:colOff>101600</xdr:colOff>
      <xdr:row>84</xdr:row>
      <xdr:rowOff>46989</xdr:rowOff>
    </xdr:to>
    <xdr:sp macro="" textlink="">
      <xdr:nvSpPr>
        <xdr:cNvPr id="558" name="フローチャート: 判断 557"/>
        <xdr:cNvSpPr/>
      </xdr:nvSpPr>
      <xdr:spPr>
        <a:xfrm>
          <a:off x="1543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59" name="フローチャート: 判断 55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73025</xdr:rowOff>
    </xdr:from>
    <xdr:to>
      <xdr:col>72</xdr:col>
      <xdr:colOff>38100</xdr:colOff>
      <xdr:row>84</xdr:row>
      <xdr:rowOff>3175</xdr:rowOff>
    </xdr:to>
    <xdr:sp macro="" textlink="">
      <xdr:nvSpPr>
        <xdr:cNvPr id="560" name="フローチャート: 判断 559"/>
        <xdr:cNvSpPr/>
      </xdr:nvSpPr>
      <xdr:spPr>
        <a:xfrm>
          <a:off x="136525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90170</xdr:rowOff>
    </xdr:from>
    <xdr:to>
      <xdr:col>67</xdr:col>
      <xdr:colOff>101600</xdr:colOff>
      <xdr:row>84</xdr:row>
      <xdr:rowOff>20320</xdr:rowOff>
    </xdr:to>
    <xdr:sp macro="" textlink="">
      <xdr:nvSpPr>
        <xdr:cNvPr id="561" name="フローチャート: 判断 560"/>
        <xdr:cNvSpPr/>
      </xdr:nvSpPr>
      <xdr:spPr>
        <a:xfrm>
          <a:off x="1276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19686</xdr:rowOff>
    </xdr:from>
    <xdr:to>
      <xdr:col>85</xdr:col>
      <xdr:colOff>177800</xdr:colOff>
      <xdr:row>80</xdr:row>
      <xdr:rowOff>121286</xdr:rowOff>
    </xdr:to>
    <xdr:sp macro="" textlink="">
      <xdr:nvSpPr>
        <xdr:cNvPr id="567" name="楕円 566"/>
        <xdr:cNvSpPr/>
      </xdr:nvSpPr>
      <xdr:spPr>
        <a:xfrm>
          <a:off x="162687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144163</xdr:rowOff>
    </xdr:from>
    <xdr:ext cx="405111" cy="259045"/>
    <xdr:sp macro="" textlink="">
      <xdr:nvSpPr>
        <xdr:cNvPr id="568" name="【児童館】&#10;有形固定資産減価償却率該当値テキスト"/>
        <xdr:cNvSpPr txBox="1"/>
      </xdr:nvSpPr>
      <xdr:spPr>
        <a:xfrm>
          <a:off x="16357600" y="1368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133986</xdr:rowOff>
    </xdr:from>
    <xdr:to>
      <xdr:col>81</xdr:col>
      <xdr:colOff>101600</xdr:colOff>
      <xdr:row>80</xdr:row>
      <xdr:rowOff>64136</xdr:rowOff>
    </xdr:to>
    <xdr:sp macro="" textlink="">
      <xdr:nvSpPr>
        <xdr:cNvPr id="569" name="楕円 568"/>
        <xdr:cNvSpPr/>
      </xdr:nvSpPr>
      <xdr:spPr>
        <a:xfrm>
          <a:off x="15430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13336</xdr:rowOff>
    </xdr:from>
    <xdr:to>
      <xdr:col>85</xdr:col>
      <xdr:colOff>127000</xdr:colOff>
      <xdr:row>80</xdr:row>
      <xdr:rowOff>70486</xdr:rowOff>
    </xdr:to>
    <xdr:cxnSp macro="">
      <xdr:nvCxnSpPr>
        <xdr:cNvPr id="570" name="直線コネクタ 569"/>
        <xdr:cNvCxnSpPr/>
      </xdr:nvCxnSpPr>
      <xdr:spPr>
        <a:xfrm>
          <a:off x="15481300" y="137293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76836</xdr:rowOff>
    </xdr:from>
    <xdr:to>
      <xdr:col>76</xdr:col>
      <xdr:colOff>165100</xdr:colOff>
      <xdr:row>80</xdr:row>
      <xdr:rowOff>6986</xdr:rowOff>
    </xdr:to>
    <xdr:sp macro="" textlink="">
      <xdr:nvSpPr>
        <xdr:cNvPr id="571" name="楕円 570"/>
        <xdr:cNvSpPr/>
      </xdr:nvSpPr>
      <xdr:spPr>
        <a:xfrm>
          <a:off x="14541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127636</xdr:rowOff>
    </xdr:from>
    <xdr:to>
      <xdr:col>81</xdr:col>
      <xdr:colOff>50800</xdr:colOff>
      <xdr:row>80</xdr:row>
      <xdr:rowOff>13336</xdr:rowOff>
    </xdr:to>
    <xdr:cxnSp macro="">
      <xdr:nvCxnSpPr>
        <xdr:cNvPr id="572" name="直線コネクタ 571"/>
        <xdr:cNvCxnSpPr/>
      </xdr:nvCxnSpPr>
      <xdr:spPr>
        <a:xfrm>
          <a:off x="14592300" y="136721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573" name="楕円 572"/>
        <xdr:cNvSpPr/>
      </xdr:nvSpPr>
      <xdr:spPr>
        <a:xfrm>
          <a:off x="1365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79</xdr:row>
      <xdr:rowOff>127636</xdr:rowOff>
    </xdr:to>
    <xdr:cxnSp macro="">
      <xdr:nvCxnSpPr>
        <xdr:cNvPr id="574" name="直線コネクタ 573"/>
        <xdr:cNvCxnSpPr/>
      </xdr:nvCxnSpPr>
      <xdr:spPr>
        <a:xfrm>
          <a:off x="13703300" y="136512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636</xdr:rowOff>
    </xdr:from>
    <xdr:to>
      <xdr:col>67</xdr:col>
      <xdr:colOff>101600</xdr:colOff>
      <xdr:row>79</xdr:row>
      <xdr:rowOff>102236</xdr:rowOff>
    </xdr:to>
    <xdr:sp macro="" textlink="">
      <xdr:nvSpPr>
        <xdr:cNvPr id="575" name="楕円 574"/>
        <xdr:cNvSpPr/>
      </xdr:nvSpPr>
      <xdr:spPr>
        <a:xfrm>
          <a:off x="12763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51436</xdr:rowOff>
    </xdr:from>
    <xdr:to>
      <xdr:col>71</xdr:col>
      <xdr:colOff>177800</xdr:colOff>
      <xdr:row>79</xdr:row>
      <xdr:rowOff>106680</xdr:rowOff>
    </xdr:to>
    <xdr:cxnSp macro="">
      <xdr:nvCxnSpPr>
        <xdr:cNvPr id="576" name="直線コネクタ 575"/>
        <xdr:cNvCxnSpPr/>
      </xdr:nvCxnSpPr>
      <xdr:spPr>
        <a:xfrm>
          <a:off x="12814300" y="135959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38116</xdr:rowOff>
    </xdr:from>
    <xdr:ext cx="405111" cy="259045"/>
    <xdr:sp macro="" textlink="">
      <xdr:nvSpPr>
        <xdr:cNvPr id="577" name="n_1aveValue【児童館】&#10;有形固定資産減価償却率"/>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78"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165752</xdr:rowOff>
    </xdr:from>
    <xdr:ext cx="405111" cy="259045"/>
    <xdr:sp macro="" textlink="">
      <xdr:nvSpPr>
        <xdr:cNvPr id="579" name="n_3aveValue【児童館】&#10;有形固定資産減価償却率"/>
        <xdr:cNvSpPr txBox="1"/>
      </xdr:nvSpPr>
      <xdr:spPr>
        <a:xfrm>
          <a:off x="13500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11447</xdr:rowOff>
    </xdr:from>
    <xdr:ext cx="405111" cy="259045"/>
    <xdr:sp macro="" textlink="">
      <xdr:nvSpPr>
        <xdr:cNvPr id="580" name="n_4aveValue【児童館】&#10;有形固定資産減価償却率"/>
        <xdr:cNvSpPr txBox="1"/>
      </xdr:nvSpPr>
      <xdr:spPr>
        <a:xfrm>
          <a:off x="12611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80663</xdr:rowOff>
    </xdr:from>
    <xdr:ext cx="405111" cy="259045"/>
    <xdr:sp macro="" textlink="">
      <xdr:nvSpPr>
        <xdr:cNvPr id="581" name="n_1mainValue【児童館】&#10;有形固定資産減価償却率"/>
        <xdr:cNvSpPr txBox="1"/>
      </xdr:nvSpPr>
      <xdr:spPr>
        <a:xfrm>
          <a:off x="152660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23513</xdr:rowOff>
    </xdr:from>
    <xdr:ext cx="405111" cy="259045"/>
    <xdr:sp macro="" textlink="">
      <xdr:nvSpPr>
        <xdr:cNvPr id="582" name="n_2mainValue【児童館】&#10;有形固定資産減価償却率"/>
        <xdr:cNvSpPr txBox="1"/>
      </xdr:nvSpPr>
      <xdr:spPr>
        <a:xfrm>
          <a:off x="14389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583" name="n_3mainValue【児童館】&#10;有形固定資産減価償却率"/>
        <xdr:cNvSpPr txBox="1"/>
      </xdr:nvSpPr>
      <xdr:spPr>
        <a:xfrm>
          <a:off x="13500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118763</xdr:rowOff>
    </xdr:from>
    <xdr:ext cx="405111" cy="259045"/>
    <xdr:sp macro="" textlink="">
      <xdr:nvSpPr>
        <xdr:cNvPr id="584" name="n_4mainValue【児童館】&#10;有形固定資産減価償却率"/>
        <xdr:cNvSpPr txBox="1"/>
      </xdr:nvSpPr>
      <xdr:spPr>
        <a:xfrm>
          <a:off x="12611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608" name="直線コネクタ 607"/>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609" name="【児童館】&#10;一人当たり面積最小値テキスト"/>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610" name="直線コネクタ 609"/>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2" name="直線コネクタ 61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613" name="【児童館】&#10;一人当たり面積平均値テキスト"/>
        <xdr:cNvSpPr txBox="1"/>
      </xdr:nvSpPr>
      <xdr:spPr>
        <a:xfrm>
          <a:off x="22199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14" name="フローチャート: 判断 613"/>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615" name="フローチャート: 判断 614"/>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616" name="フローチャート: 判断 615"/>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17" name="フローチャート: 判断 6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618" name="フローチャート: 判断 617"/>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4" name="楕円 623"/>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97807</xdr:rowOff>
    </xdr:from>
    <xdr:ext cx="469744" cy="259045"/>
    <xdr:sp macro="" textlink="">
      <xdr:nvSpPr>
        <xdr:cNvPr id="625" name="【児童館】&#10;一人当たり面積該当値テキスト"/>
        <xdr:cNvSpPr txBox="1"/>
      </xdr:nvSpPr>
      <xdr:spPr>
        <a:xfrm>
          <a:off x="22199600"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26" name="楕円 625"/>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133350</xdr:rowOff>
    </xdr:to>
    <xdr:cxnSp macro="">
      <xdr:nvCxnSpPr>
        <xdr:cNvPr id="627" name="直線コネクタ 626"/>
        <xdr:cNvCxnSpPr/>
      </xdr:nvCxnSpPr>
      <xdr:spPr>
        <a:xfrm flipV="1">
          <a:off x="21323300" y="1435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628" name="楕円 627"/>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140970</xdr:rowOff>
    </xdr:to>
    <xdr:cxnSp macro="">
      <xdr:nvCxnSpPr>
        <xdr:cNvPr id="629" name="直線コネクタ 628"/>
        <xdr:cNvCxnSpPr/>
      </xdr:nvCxnSpPr>
      <xdr:spPr>
        <a:xfrm flipV="1">
          <a:off x="20434300" y="1436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30" name="楕円 629"/>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631" name="直線コネクタ 630"/>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97789</xdr:rowOff>
    </xdr:from>
    <xdr:to>
      <xdr:col>98</xdr:col>
      <xdr:colOff>38100</xdr:colOff>
      <xdr:row>84</xdr:row>
      <xdr:rowOff>27939</xdr:rowOff>
    </xdr:to>
    <xdr:sp macro="" textlink="">
      <xdr:nvSpPr>
        <xdr:cNvPr id="632" name="楕円 631"/>
        <xdr:cNvSpPr/>
      </xdr:nvSpPr>
      <xdr:spPr>
        <a:xfrm>
          <a:off x="18605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148589</xdr:rowOff>
    </xdr:to>
    <xdr:cxnSp macro="">
      <xdr:nvCxnSpPr>
        <xdr:cNvPr id="633" name="直線コネクタ 632"/>
        <xdr:cNvCxnSpPr/>
      </xdr:nvCxnSpPr>
      <xdr:spPr>
        <a:xfrm flipV="1">
          <a:off x="18656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133366</xdr:rowOff>
    </xdr:from>
    <xdr:ext cx="469744" cy="259045"/>
    <xdr:sp macro="" textlink="">
      <xdr:nvSpPr>
        <xdr:cNvPr id="634" name="n_1aveValue【児童館】&#10;一人当たり面積"/>
        <xdr:cNvSpPr txBox="1"/>
      </xdr:nvSpPr>
      <xdr:spPr>
        <a:xfrm>
          <a:off x="210757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635" name="n_2aveValue【児童館】&#10;一人当たり面積"/>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36"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163847</xdr:rowOff>
    </xdr:from>
    <xdr:ext cx="469744" cy="259045"/>
    <xdr:sp macro="" textlink="">
      <xdr:nvSpPr>
        <xdr:cNvPr id="637" name="n_4aveValue【児童館】&#10;一人当たり面積"/>
        <xdr:cNvSpPr txBox="1"/>
      </xdr:nvSpPr>
      <xdr:spPr>
        <a:xfrm>
          <a:off x="18421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38"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39" name="n_2main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40" name="n_3main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41" name="n_4mainValue【児童館】&#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4" name="テキスト ボックス 65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664" name="直線コネクタ 663"/>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5"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6" name="直線コネクタ 665"/>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669" name="【公民館】&#10;有形固定資産減価償却率平均値テキスト"/>
        <xdr:cNvSpPr txBox="1"/>
      </xdr:nvSpPr>
      <xdr:spPr>
        <a:xfrm>
          <a:off x="16357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670" name="フローチャート: 判断 669"/>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71" name="フローチャート: 判断 670"/>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72" name="フローチャート: 判断 6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73" name="フローチャート: 判断 672"/>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674" name="フローチャート: 判断 673"/>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80" name="楕円 679"/>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69744" cy="259045"/>
    <xdr:sp macro="" textlink="">
      <xdr:nvSpPr>
        <xdr:cNvPr id="681" name="【公民館】&#10;有形固定資産減価償却率該当値テキスト"/>
        <xdr:cNvSpPr txBox="1"/>
      </xdr:nvSpPr>
      <xdr:spPr>
        <a:xfrm>
          <a:off x="16357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82" name="楕円 681"/>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76200</xdr:rowOff>
    </xdr:to>
    <xdr:cxnSp macro="">
      <xdr:nvCxnSpPr>
        <xdr:cNvPr id="683" name="直線コネクタ 682"/>
        <xdr:cNvCxnSpPr/>
      </xdr:nvCxnSpPr>
      <xdr:spPr>
        <a:xfrm>
          <a:off x="15481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84" name="楕円 683"/>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76200</xdr:rowOff>
    </xdr:to>
    <xdr:cxnSp macro="">
      <xdr:nvCxnSpPr>
        <xdr:cNvPr id="685" name="直線コネクタ 684"/>
        <xdr:cNvCxnSpPr/>
      </xdr:nvCxnSpPr>
      <xdr:spPr>
        <a:xfrm>
          <a:off x="1459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686" name="n_1aveValue【公民館】&#10;有形固定資産減価償却率"/>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687" name="n_2ave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688" name="n_3ave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689" name="n_4aveValue【公民館】&#10;有形固定資産減価償却率"/>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108</xdr:row>
      <xdr:rowOff>118127</xdr:rowOff>
    </xdr:from>
    <xdr:ext cx="469744" cy="259045"/>
    <xdr:sp macro="" textlink="">
      <xdr:nvSpPr>
        <xdr:cNvPr id="690" name="n_1mainValue【公民館】&#10;有形固定資産減価償却率"/>
        <xdr:cNvSpPr txBox="1"/>
      </xdr:nvSpPr>
      <xdr:spPr>
        <a:xfrm>
          <a:off x="15233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108</xdr:row>
      <xdr:rowOff>118127</xdr:rowOff>
    </xdr:from>
    <xdr:ext cx="469744" cy="259045"/>
    <xdr:sp macro="" textlink="">
      <xdr:nvSpPr>
        <xdr:cNvPr id="691" name="n_2mainValue【公民館】&#10;有形固定資産減価償却率"/>
        <xdr:cNvSpPr txBox="1"/>
      </xdr:nvSpPr>
      <xdr:spPr>
        <a:xfrm>
          <a:off x="1435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713" name="直線コネクタ 712"/>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14"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15" name="直線コネクタ 714"/>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716" name="【公民館】&#10;一人当たり面積最大値テキスト"/>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717" name="直線コネクタ 716"/>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718" name="【公民館】&#10;一人当たり面積平均値テキスト"/>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719" name="フローチャート: 判断 718"/>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720" name="フローチャート: 判断 719"/>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721" name="フローチャート: 判断 720"/>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722" name="フローチャート: 判断 721"/>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723" name="フローチャート: 判断 722"/>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22658</xdr:rowOff>
    </xdr:from>
    <xdr:to>
      <xdr:col>116</xdr:col>
      <xdr:colOff>114300</xdr:colOff>
      <xdr:row>108</xdr:row>
      <xdr:rowOff>124258</xdr:rowOff>
    </xdr:to>
    <xdr:sp macro="" textlink="">
      <xdr:nvSpPr>
        <xdr:cNvPr id="729" name="楕円 728"/>
        <xdr:cNvSpPr/>
      </xdr:nvSpPr>
      <xdr:spPr>
        <a:xfrm>
          <a:off x="22110700" y="18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109035</xdr:rowOff>
    </xdr:from>
    <xdr:ext cx="469744" cy="259045"/>
    <xdr:sp macro="" textlink="">
      <xdr:nvSpPr>
        <xdr:cNvPr id="730" name="【公民館】&#10;一人当たり面積該当値テキスト"/>
        <xdr:cNvSpPr txBox="1"/>
      </xdr:nvSpPr>
      <xdr:spPr>
        <a:xfrm>
          <a:off x="22199600" y="1845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22658</xdr:rowOff>
    </xdr:from>
    <xdr:to>
      <xdr:col>112</xdr:col>
      <xdr:colOff>38100</xdr:colOff>
      <xdr:row>108</xdr:row>
      <xdr:rowOff>124258</xdr:rowOff>
    </xdr:to>
    <xdr:sp macro="" textlink="">
      <xdr:nvSpPr>
        <xdr:cNvPr id="731" name="楕円 730"/>
        <xdr:cNvSpPr/>
      </xdr:nvSpPr>
      <xdr:spPr>
        <a:xfrm>
          <a:off x="21272500" y="18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73458</xdr:rowOff>
    </xdr:from>
    <xdr:to>
      <xdr:col>116</xdr:col>
      <xdr:colOff>63500</xdr:colOff>
      <xdr:row>108</xdr:row>
      <xdr:rowOff>73458</xdr:rowOff>
    </xdr:to>
    <xdr:cxnSp macro="">
      <xdr:nvCxnSpPr>
        <xdr:cNvPr id="732" name="直線コネクタ 731"/>
        <xdr:cNvCxnSpPr/>
      </xdr:nvCxnSpPr>
      <xdr:spPr>
        <a:xfrm>
          <a:off x="21323300" y="18590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23113</xdr:rowOff>
    </xdr:from>
    <xdr:to>
      <xdr:col>107</xdr:col>
      <xdr:colOff>101600</xdr:colOff>
      <xdr:row>108</xdr:row>
      <xdr:rowOff>124713</xdr:rowOff>
    </xdr:to>
    <xdr:sp macro="" textlink="">
      <xdr:nvSpPr>
        <xdr:cNvPr id="733" name="楕円 732"/>
        <xdr:cNvSpPr/>
      </xdr:nvSpPr>
      <xdr:spPr>
        <a:xfrm>
          <a:off x="20383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73458</xdr:rowOff>
    </xdr:from>
    <xdr:to>
      <xdr:col>111</xdr:col>
      <xdr:colOff>177800</xdr:colOff>
      <xdr:row>108</xdr:row>
      <xdr:rowOff>73913</xdr:rowOff>
    </xdr:to>
    <xdr:cxnSp macro="">
      <xdr:nvCxnSpPr>
        <xdr:cNvPr id="734" name="直線コネクタ 733"/>
        <xdr:cNvCxnSpPr/>
      </xdr:nvCxnSpPr>
      <xdr:spPr>
        <a:xfrm flipV="1">
          <a:off x="20434300" y="18590058"/>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735" name="n_1aveValue【公民館】&#10;一人当たり面積"/>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736" name="n_2aveValue【公民館】&#10;一人当たり面積"/>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737" name="n_3aveValue【公民館】&#10;一人当たり面積"/>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738" name="n_4aveValue【公民館】&#10;一人当たり面積"/>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115385</xdr:rowOff>
    </xdr:from>
    <xdr:ext cx="469744" cy="259045"/>
    <xdr:sp macro="" textlink="">
      <xdr:nvSpPr>
        <xdr:cNvPr id="739" name="n_1mainValue【公民館】&#10;一人当たり面積"/>
        <xdr:cNvSpPr txBox="1"/>
      </xdr:nvSpPr>
      <xdr:spPr>
        <a:xfrm>
          <a:off x="21075727" y="1863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115840</xdr:rowOff>
    </xdr:from>
    <xdr:ext cx="469744" cy="259045"/>
    <xdr:sp macro="" textlink="">
      <xdr:nvSpPr>
        <xdr:cNvPr id="740" name="n_2mainValue【公民館】&#10;一人当たり面積"/>
        <xdr:cNvSpPr txBox="1"/>
      </xdr:nvSpPr>
      <xdr:spPr>
        <a:xfrm>
          <a:off x="20199427" y="186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道路・橋梁・トンネル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については整備率が高く、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は古い施設が少ないため、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有形固定資産減価償却率が類似団体と比較して低いが、学校施設、公営住宅、公民館は高くなっている。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学校施設は平成３０年度に長寿命化計画を策定し、計画に基づいた維持管理を行っていく。公営住宅については令和２年度に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、維持補修・廃止など多角的に検討していく必要がある。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62" name="【図書館】&#10;有形固定資産減価償却率平均値テキスト"/>
        <xdr:cNvSpPr txBox="1"/>
      </xdr:nvSpPr>
      <xdr:spPr>
        <a:xfrm>
          <a:off x="4673600" y="613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27305</xdr:rowOff>
    </xdr:from>
    <xdr:to>
      <xdr:col>24</xdr:col>
      <xdr:colOff>114300</xdr:colOff>
      <xdr:row>34</xdr:row>
      <xdr:rowOff>128905</xdr:rowOff>
    </xdr:to>
    <xdr:sp macro="" textlink="">
      <xdr:nvSpPr>
        <xdr:cNvPr id="73" name="楕円 72"/>
        <xdr:cNvSpPr/>
      </xdr:nvSpPr>
      <xdr:spPr>
        <a:xfrm>
          <a:off x="4584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50182</xdr:rowOff>
    </xdr:from>
    <xdr:ext cx="405111" cy="259045"/>
    <xdr:sp macro="" textlink="">
      <xdr:nvSpPr>
        <xdr:cNvPr id="74" name="【図書館】&#10;有形固定資産減価償却率該当値テキスト"/>
        <xdr:cNvSpPr txBox="1"/>
      </xdr:nvSpPr>
      <xdr:spPr>
        <a:xfrm>
          <a:off x="4673600"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160655</xdr:rowOff>
    </xdr:from>
    <xdr:to>
      <xdr:col>20</xdr:col>
      <xdr:colOff>38100</xdr:colOff>
      <xdr:row>34</xdr:row>
      <xdr:rowOff>90805</xdr:rowOff>
    </xdr:to>
    <xdr:sp macro="" textlink="">
      <xdr:nvSpPr>
        <xdr:cNvPr id="75" name="楕円 74"/>
        <xdr:cNvSpPr/>
      </xdr:nvSpPr>
      <xdr:spPr>
        <a:xfrm>
          <a:off x="3746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40005</xdr:rowOff>
    </xdr:from>
    <xdr:to>
      <xdr:col>24</xdr:col>
      <xdr:colOff>63500</xdr:colOff>
      <xdr:row>34</xdr:row>
      <xdr:rowOff>78105</xdr:rowOff>
    </xdr:to>
    <xdr:cxnSp macro="">
      <xdr:nvCxnSpPr>
        <xdr:cNvPr id="76" name="直線コネクタ 75"/>
        <xdr:cNvCxnSpPr/>
      </xdr:nvCxnSpPr>
      <xdr:spPr>
        <a:xfrm>
          <a:off x="3797300" y="5869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122555</xdr:rowOff>
    </xdr:from>
    <xdr:to>
      <xdr:col>15</xdr:col>
      <xdr:colOff>101600</xdr:colOff>
      <xdr:row>34</xdr:row>
      <xdr:rowOff>52705</xdr:rowOff>
    </xdr:to>
    <xdr:sp macro="" textlink="">
      <xdr:nvSpPr>
        <xdr:cNvPr id="77" name="楕円 76"/>
        <xdr:cNvSpPr/>
      </xdr:nvSpPr>
      <xdr:spPr>
        <a:xfrm>
          <a:off x="2857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1905</xdr:rowOff>
    </xdr:from>
    <xdr:to>
      <xdr:col>19</xdr:col>
      <xdr:colOff>177800</xdr:colOff>
      <xdr:row>34</xdr:row>
      <xdr:rowOff>40005</xdr:rowOff>
    </xdr:to>
    <xdr:cxnSp macro="">
      <xdr:nvCxnSpPr>
        <xdr:cNvPr id="78" name="直線コネクタ 77"/>
        <xdr:cNvCxnSpPr/>
      </xdr:nvCxnSpPr>
      <xdr:spPr>
        <a:xfrm>
          <a:off x="2908300" y="5831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84455</xdr:rowOff>
    </xdr:from>
    <xdr:to>
      <xdr:col>10</xdr:col>
      <xdr:colOff>165100</xdr:colOff>
      <xdr:row>34</xdr:row>
      <xdr:rowOff>14605</xdr:rowOff>
    </xdr:to>
    <xdr:sp macro="" textlink="">
      <xdr:nvSpPr>
        <xdr:cNvPr id="79" name="楕円 78"/>
        <xdr:cNvSpPr/>
      </xdr:nvSpPr>
      <xdr:spPr>
        <a:xfrm>
          <a:off x="1968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135255</xdr:rowOff>
    </xdr:from>
    <xdr:to>
      <xdr:col>15</xdr:col>
      <xdr:colOff>50800</xdr:colOff>
      <xdr:row>34</xdr:row>
      <xdr:rowOff>1905</xdr:rowOff>
    </xdr:to>
    <xdr:cxnSp macro="">
      <xdr:nvCxnSpPr>
        <xdr:cNvPr id="80" name="直線コネクタ 79"/>
        <xdr:cNvCxnSpPr/>
      </xdr:nvCxnSpPr>
      <xdr:spPr>
        <a:xfrm>
          <a:off x="2019300" y="5793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46355</xdr:rowOff>
    </xdr:from>
    <xdr:to>
      <xdr:col>6</xdr:col>
      <xdr:colOff>38100</xdr:colOff>
      <xdr:row>33</xdr:row>
      <xdr:rowOff>147955</xdr:rowOff>
    </xdr:to>
    <xdr:sp macro="" textlink="">
      <xdr:nvSpPr>
        <xdr:cNvPr id="81" name="楕円 80"/>
        <xdr:cNvSpPr/>
      </xdr:nvSpPr>
      <xdr:spPr>
        <a:xfrm>
          <a:off x="1079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97155</xdr:rowOff>
    </xdr:from>
    <xdr:to>
      <xdr:col>10</xdr:col>
      <xdr:colOff>114300</xdr:colOff>
      <xdr:row>33</xdr:row>
      <xdr:rowOff>135255</xdr:rowOff>
    </xdr:to>
    <xdr:cxnSp macro="">
      <xdr:nvCxnSpPr>
        <xdr:cNvPr id="82" name="直線コネクタ 81"/>
        <xdr:cNvCxnSpPr/>
      </xdr:nvCxnSpPr>
      <xdr:spPr>
        <a:xfrm>
          <a:off x="1130300" y="5755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70502</xdr:rowOff>
    </xdr:from>
    <xdr:ext cx="405111" cy="259045"/>
    <xdr:sp macro="" textlink="">
      <xdr:nvSpPr>
        <xdr:cNvPr id="83" name="n_1aveValue【図書館】&#10;有形固定資産減価償却率"/>
        <xdr:cNvSpPr txBox="1"/>
      </xdr:nvSpPr>
      <xdr:spPr>
        <a:xfrm>
          <a:off x="35820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24782</xdr:rowOff>
    </xdr:from>
    <xdr:ext cx="405111" cy="259045"/>
    <xdr:sp macro="" textlink="">
      <xdr:nvSpPr>
        <xdr:cNvPr id="84" name="n_2aveValue【図書館】&#10;有形固定資産減価償却率"/>
        <xdr:cNvSpPr txBox="1"/>
      </xdr:nvSpPr>
      <xdr:spPr>
        <a:xfrm>
          <a:off x="2705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91457</xdr:rowOff>
    </xdr:from>
    <xdr:ext cx="405111" cy="259045"/>
    <xdr:sp macro="" textlink="">
      <xdr:nvSpPr>
        <xdr:cNvPr id="85" name="n_3aveValue【図書館】&#10;有形固定資産減価償却率"/>
        <xdr:cNvSpPr txBox="1"/>
      </xdr:nvSpPr>
      <xdr:spPr>
        <a:xfrm>
          <a:off x="1816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11447</xdr:rowOff>
    </xdr:from>
    <xdr:ext cx="405111" cy="259045"/>
    <xdr:sp macro="" textlink="">
      <xdr:nvSpPr>
        <xdr:cNvPr id="86" name="n_4aveValue【図書館】&#10;有形固定資産減価償却率"/>
        <xdr:cNvSpPr txBox="1"/>
      </xdr:nvSpPr>
      <xdr:spPr>
        <a:xfrm>
          <a:off x="9277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107332</xdr:rowOff>
    </xdr:from>
    <xdr:ext cx="405111" cy="259045"/>
    <xdr:sp macro="" textlink="">
      <xdr:nvSpPr>
        <xdr:cNvPr id="87" name="n_1mainValue【図書館】&#10;有形固定資産減価償却率"/>
        <xdr:cNvSpPr txBox="1"/>
      </xdr:nvSpPr>
      <xdr:spPr>
        <a:xfrm>
          <a:off x="35820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69232</xdr:rowOff>
    </xdr:from>
    <xdr:ext cx="405111" cy="259045"/>
    <xdr:sp macro="" textlink="">
      <xdr:nvSpPr>
        <xdr:cNvPr id="88" name="n_2mainValue【図書館】&#10;有形固定資産減価償却率"/>
        <xdr:cNvSpPr txBox="1"/>
      </xdr:nvSpPr>
      <xdr:spPr>
        <a:xfrm>
          <a:off x="27057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31132</xdr:rowOff>
    </xdr:from>
    <xdr:ext cx="405111" cy="259045"/>
    <xdr:sp macro="" textlink="">
      <xdr:nvSpPr>
        <xdr:cNvPr id="89" name="n_3mainValue【図書館】&#10;有形固定資産減価償却率"/>
        <xdr:cNvSpPr txBox="1"/>
      </xdr:nvSpPr>
      <xdr:spPr>
        <a:xfrm>
          <a:off x="18167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164482</xdr:rowOff>
    </xdr:from>
    <xdr:ext cx="405111" cy="259045"/>
    <xdr:sp macro="" textlink="">
      <xdr:nvSpPr>
        <xdr:cNvPr id="90" name="n_4mainValue【図書館】&#10;有形固定資産減価償却率"/>
        <xdr:cNvSpPr txBox="1"/>
      </xdr:nvSpPr>
      <xdr:spPr>
        <a:xfrm>
          <a:off x="9277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4" name="直線コネクタ 113"/>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5"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6" name="直線コネクタ 115"/>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7" name="【図書館】&#10;一人当たり面積最大値テキスト"/>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8" name="直線コネクタ 117"/>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166387</xdr:rowOff>
    </xdr:from>
    <xdr:ext cx="469744" cy="259045"/>
    <xdr:sp macro="" textlink="">
      <xdr:nvSpPr>
        <xdr:cNvPr id="119" name="【図書館】&#10;一人当たり面積平均値テキスト"/>
        <xdr:cNvSpPr txBox="1"/>
      </xdr:nvSpPr>
      <xdr:spPr>
        <a:xfrm>
          <a:off x="105156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20" name="フローチャート: 判断 119"/>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21" name="フローチャート: 判断 120"/>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フローチャート: 判断 12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40640</xdr:rowOff>
    </xdr:from>
    <xdr:to>
      <xdr:col>55</xdr:col>
      <xdr:colOff>50800</xdr:colOff>
      <xdr:row>38</xdr:row>
      <xdr:rowOff>142240</xdr:rowOff>
    </xdr:to>
    <xdr:sp macro="" textlink="">
      <xdr:nvSpPr>
        <xdr:cNvPr id="130" name="楕円 129"/>
        <xdr:cNvSpPr/>
      </xdr:nvSpPr>
      <xdr:spPr>
        <a:xfrm>
          <a:off x="10426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19067</xdr:rowOff>
    </xdr:from>
    <xdr:ext cx="469744" cy="259045"/>
    <xdr:sp macro="" textlink="">
      <xdr:nvSpPr>
        <xdr:cNvPr id="131" name="【図書館】&#10;一人当たり面積該当値テキスト"/>
        <xdr:cNvSpPr txBox="1"/>
      </xdr:nvSpPr>
      <xdr:spPr>
        <a:xfrm>
          <a:off x="10515600"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40640</xdr:rowOff>
    </xdr:from>
    <xdr:to>
      <xdr:col>50</xdr:col>
      <xdr:colOff>165100</xdr:colOff>
      <xdr:row>38</xdr:row>
      <xdr:rowOff>142240</xdr:rowOff>
    </xdr:to>
    <xdr:sp macro="" textlink="">
      <xdr:nvSpPr>
        <xdr:cNvPr id="132" name="楕円 131"/>
        <xdr:cNvSpPr/>
      </xdr:nvSpPr>
      <xdr:spPr>
        <a:xfrm>
          <a:off x="958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91440</xdr:rowOff>
    </xdr:from>
    <xdr:to>
      <xdr:col>55</xdr:col>
      <xdr:colOff>0</xdr:colOff>
      <xdr:row>38</xdr:row>
      <xdr:rowOff>91440</xdr:rowOff>
    </xdr:to>
    <xdr:cxnSp macro="">
      <xdr:nvCxnSpPr>
        <xdr:cNvPr id="133" name="直線コネクタ 132"/>
        <xdr:cNvCxnSpPr/>
      </xdr:nvCxnSpPr>
      <xdr:spPr>
        <a:xfrm>
          <a:off x="9639300" y="6606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55880</xdr:rowOff>
    </xdr:from>
    <xdr:to>
      <xdr:col>46</xdr:col>
      <xdr:colOff>38100</xdr:colOff>
      <xdr:row>38</xdr:row>
      <xdr:rowOff>157480</xdr:rowOff>
    </xdr:to>
    <xdr:sp macro="" textlink="">
      <xdr:nvSpPr>
        <xdr:cNvPr id="134" name="楕円 133"/>
        <xdr:cNvSpPr/>
      </xdr:nvSpPr>
      <xdr:spPr>
        <a:xfrm>
          <a:off x="8699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91440</xdr:rowOff>
    </xdr:from>
    <xdr:to>
      <xdr:col>50</xdr:col>
      <xdr:colOff>114300</xdr:colOff>
      <xdr:row>38</xdr:row>
      <xdr:rowOff>106680</xdr:rowOff>
    </xdr:to>
    <xdr:cxnSp macro="">
      <xdr:nvCxnSpPr>
        <xdr:cNvPr id="135" name="直線コネクタ 134"/>
        <xdr:cNvCxnSpPr/>
      </xdr:nvCxnSpPr>
      <xdr:spPr>
        <a:xfrm flipV="1">
          <a:off x="8750300" y="6606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6" name="楕円 135"/>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106680</xdr:rowOff>
    </xdr:from>
    <xdr:to>
      <xdr:col>45</xdr:col>
      <xdr:colOff>177800</xdr:colOff>
      <xdr:row>38</xdr:row>
      <xdr:rowOff>114300</xdr:rowOff>
    </xdr:to>
    <xdr:cxnSp macro="">
      <xdr:nvCxnSpPr>
        <xdr:cNvPr id="137" name="直線コネクタ 136"/>
        <xdr:cNvCxnSpPr/>
      </xdr:nvCxnSpPr>
      <xdr:spPr>
        <a:xfrm flipV="1">
          <a:off x="7861300" y="662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71120</xdr:rowOff>
    </xdr:from>
    <xdr:to>
      <xdr:col>36</xdr:col>
      <xdr:colOff>165100</xdr:colOff>
      <xdr:row>39</xdr:row>
      <xdr:rowOff>1270</xdr:rowOff>
    </xdr:to>
    <xdr:sp macro="" textlink="">
      <xdr:nvSpPr>
        <xdr:cNvPr id="138" name="楕円 137"/>
        <xdr:cNvSpPr/>
      </xdr:nvSpPr>
      <xdr:spPr>
        <a:xfrm>
          <a:off x="692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121920</xdr:rowOff>
    </xdr:to>
    <xdr:cxnSp macro="">
      <xdr:nvCxnSpPr>
        <xdr:cNvPr id="139" name="直線コネクタ 138"/>
        <xdr:cNvCxnSpPr/>
      </xdr:nvCxnSpPr>
      <xdr:spPr>
        <a:xfrm flipV="1">
          <a:off x="6972300" y="662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40" name="n_1aveValue【図書館】&#10;一人当たり面積"/>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1"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2"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3"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133367</xdr:rowOff>
    </xdr:from>
    <xdr:ext cx="469744" cy="259045"/>
    <xdr:sp macro="" textlink="">
      <xdr:nvSpPr>
        <xdr:cNvPr id="144" name="n_1mainValue【図書館】&#10;一人当たり面積"/>
        <xdr:cNvSpPr txBox="1"/>
      </xdr:nvSpPr>
      <xdr:spPr>
        <a:xfrm>
          <a:off x="93917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2557</xdr:rowOff>
    </xdr:from>
    <xdr:ext cx="469744" cy="259045"/>
    <xdr:sp macro="" textlink="">
      <xdr:nvSpPr>
        <xdr:cNvPr id="145" name="n_2mainValue【図書館】&#10;一人当たり面積"/>
        <xdr:cNvSpPr txBox="1"/>
      </xdr:nvSpPr>
      <xdr:spPr>
        <a:xfrm>
          <a:off x="8515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6" name="n_3main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7" name="n_4main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72" name="直線コネクタ 171"/>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73"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74" name="直線コネクタ 173"/>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5"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6" name="直線コネクタ 175"/>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177" name="【体育館・プール】&#10;有形固定資産減価償却率平均値テキスト"/>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フローチャート: 判断 177"/>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9" name="フローチャート: 判断 178"/>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フローチャート: 判断 180"/>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13970</xdr:rowOff>
    </xdr:from>
    <xdr:to>
      <xdr:col>24</xdr:col>
      <xdr:colOff>114300</xdr:colOff>
      <xdr:row>56</xdr:row>
      <xdr:rowOff>115570</xdr:rowOff>
    </xdr:to>
    <xdr:sp macro="" textlink="">
      <xdr:nvSpPr>
        <xdr:cNvPr id="188" name="楕円 187"/>
        <xdr:cNvSpPr/>
      </xdr:nvSpPr>
      <xdr:spPr>
        <a:xfrm>
          <a:off x="4584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138447</xdr:rowOff>
    </xdr:from>
    <xdr:ext cx="405111" cy="259045"/>
    <xdr:sp macro="" textlink="">
      <xdr:nvSpPr>
        <xdr:cNvPr id="189" name="【体育館・プール】&#10;有形固定資産減価償却率該当値テキスト"/>
        <xdr:cNvSpPr txBox="1"/>
      </xdr:nvSpPr>
      <xdr:spPr>
        <a:xfrm>
          <a:off x="4673600" y="956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147320</xdr:rowOff>
    </xdr:from>
    <xdr:to>
      <xdr:col>20</xdr:col>
      <xdr:colOff>38100</xdr:colOff>
      <xdr:row>56</xdr:row>
      <xdr:rowOff>77470</xdr:rowOff>
    </xdr:to>
    <xdr:sp macro="" textlink="">
      <xdr:nvSpPr>
        <xdr:cNvPr id="190" name="楕円 189"/>
        <xdr:cNvSpPr/>
      </xdr:nvSpPr>
      <xdr:spPr>
        <a:xfrm>
          <a:off x="3746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26670</xdr:rowOff>
    </xdr:from>
    <xdr:to>
      <xdr:col>24</xdr:col>
      <xdr:colOff>63500</xdr:colOff>
      <xdr:row>56</xdr:row>
      <xdr:rowOff>64770</xdr:rowOff>
    </xdr:to>
    <xdr:cxnSp macro="">
      <xdr:nvCxnSpPr>
        <xdr:cNvPr id="191" name="直線コネクタ 190"/>
        <xdr:cNvCxnSpPr/>
      </xdr:nvCxnSpPr>
      <xdr:spPr>
        <a:xfrm>
          <a:off x="3797300" y="9627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95885</xdr:rowOff>
    </xdr:from>
    <xdr:to>
      <xdr:col>15</xdr:col>
      <xdr:colOff>101600</xdr:colOff>
      <xdr:row>61</xdr:row>
      <xdr:rowOff>26035</xdr:rowOff>
    </xdr:to>
    <xdr:sp macro="" textlink="">
      <xdr:nvSpPr>
        <xdr:cNvPr id="192" name="楕円 191"/>
        <xdr:cNvSpPr/>
      </xdr:nvSpPr>
      <xdr:spPr>
        <a:xfrm>
          <a:off x="2857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26670</xdr:rowOff>
    </xdr:from>
    <xdr:to>
      <xdr:col>19</xdr:col>
      <xdr:colOff>177800</xdr:colOff>
      <xdr:row>60</xdr:row>
      <xdr:rowOff>146685</xdr:rowOff>
    </xdr:to>
    <xdr:cxnSp macro="">
      <xdr:nvCxnSpPr>
        <xdr:cNvPr id="193" name="直線コネクタ 192"/>
        <xdr:cNvCxnSpPr/>
      </xdr:nvCxnSpPr>
      <xdr:spPr>
        <a:xfrm flipV="1">
          <a:off x="2908300" y="9627870"/>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4" name="楕円 193"/>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146685</xdr:rowOff>
    </xdr:from>
    <xdr:to>
      <xdr:col>15</xdr:col>
      <xdr:colOff>50800</xdr:colOff>
      <xdr:row>61</xdr:row>
      <xdr:rowOff>0</xdr:rowOff>
    </xdr:to>
    <xdr:cxnSp macro="">
      <xdr:nvCxnSpPr>
        <xdr:cNvPr id="195" name="直線コネクタ 194"/>
        <xdr:cNvCxnSpPr/>
      </xdr:nvCxnSpPr>
      <xdr:spPr>
        <a:xfrm flipV="1">
          <a:off x="2019300" y="104336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78740</xdr:rowOff>
    </xdr:from>
    <xdr:to>
      <xdr:col>6</xdr:col>
      <xdr:colOff>38100</xdr:colOff>
      <xdr:row>61</xdr:row>
      <xdr:rowOff>8890</xdr:rowOff>
    </xdr:to>
    <xdr:sp macro="" textlink="">
      <xdr:nvSpPr>
        <xdr:cNvPr id="196" name="楕円 195"/>
        <xdr:cNvSpPr/>
      </xdr:nvSpPr>
      <xdr:spPr>
        <a:xfrm>
          <a:off x="107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129540</xdr:rowOff>
    </xdr:from>
    <xdr:to>
      <xdr:col>10</xdr:col>
      <xdr:colOff>114300</xdr:colOff>
      <xdr:row>61</xdr:row>
      <xdr:rowOff>0</xdr:rowOff>
    </xdr:to>
    <xdr:cxnSp macro="">
      <xdr:nvCxnSpPr>
        <xdr:cNvPr id="197" name="直線コネクタ 196"/>
        <xdr:cNvCxnSpPr/>
      </xdr:nvCxnSpPr>
      <xdr:spPr>
        <a:xfrm>
          <a:off x="1130300" y="10416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98" name="n_1aveValue【体育館・プー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9"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0"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体育館・プー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93997</xdr:rowOff>
    </xdr:from>
    <xdr:ext cx="405111" cy="259045"/>
    <xdr:sp macro="" textlink="">
      <xdr:nvSpPr>
        <xdr:cNvPr id="202" name="n_1mainValue【体育館・プール】&#10;有形固定資産減価償却率"/>
        <xdr:cNvSpPr txBox="1"/>
      </xdr:nvSpPr>
      <xdr:spPr>
        <a:xfrm>
          <a:off x="3582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17162</xdr:rowOff>
    </xdr:from>
    <xdr:ext cx="405111" cy="259045"/>
    <xdr:sp macro="" textlink="">
      <xdr:nvSpPr>
        <xdr:cNvPr id="203" name="n_2mainValue【体育館・プール】&#10;有形固定資産減価償却率"/>
        <xdr:cNvSpPr txBox="1"/>
      </xdr:nvSpPr>
      <xdr:spPr>
        <a:xfrm>
          <a:off x="2705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4" name="n_3main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5" name="n_4main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25" name="直線コネクタ 224"/>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6"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7" name="直線コネクタ 226"/>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8"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9" name="直線コネクタ 228"/>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30" name="【体育館・プール】&#10;一人当たり面積平均値テキスト"/>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31" name="フローチャート: 判断 230"/>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32" name="フローチャート: 判断 231"/>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33" name="フローチャート: 判断 232"/>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34" name="フローチャート: 判断 233"/>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35" name="フローチャート: 判断 234"/>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41" name="楕円 240"/>
        <xdr:cNvSpPr/>
      </xdr:nvSpPr>
      <xdr:spPr>
        <a:xfrm>
          <a:off x="10426700" y="104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154512</xdr:rowOff>
    </xdr:from>
    <xdr:ext cx="469744" cy="259045"/>
    <xdr:sp macro="" textlink="">
      <xdr:nvSpPr>
        <xdr:cNvPr id="242" name="【体育館・プール】&#10;一人当たり面積該当値テキスト"/>
        <xdr:cNvSpPr txBox="1"/>
      </xdr:nvSpPr>
      <xdr:spPr>
        <a:xfrm>
          <a:off x="10515600" y="1044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xdr:rowOff>
    </xdr:from>
    <xdr:to>
      <xdr:col>50</xdr:col>
      <xdr:colOff>165100</xdr:colOff>
      <xdr:row>61</xdr:row>
      <xdr:rowOff>109093</xdr:rowOff>
    </xdr:to>
    <xdr:sp macro="" textlink="">
      <xdr:nvSpPr>
        <xdr:cNvPr id="243" name="楕円 242"/>
        <xdr:cNvSpPr/>
      </xdr:nvSpPr>
      <xdr:spPr>
        <a:xfrm>
          <a:off x="9588500" y="104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55435</xdr:rowOff>
    </xdr:from>
    <xdr:to>
      <xdr:col>55</xdr:col>
      <xdr:colOff>0</xdr:colOff>
      <xdr:row>61</xdr:row>
      <xdr:rowOff>58293</xdr:rowOff>
    </xdr:to>
    <xdr:cxnSp macro="">
      <xdr:nvCxnSpPr>
        <xdr:cNvPr id="244" name="直線コネクタ 243"/>
        <xdr:cNvCxnSpPr/>
      </xdr:nvCxnSpPr>
      <xdr:spPr>
        <a:xfrm flipV="1">
          <a:off x="9639300" y="1051388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169228</xdr:rowOff>
    </xdr:from>
    <xdr:to>
      <xdr:col>46</xdr:col>
      <xdr:colOff>38100</xdr:colOff>
      <xdr:row>62</xdr:row>
      <xdr:rowOff>99378</xdr:rowOff>
    </xdr:to>
    <xdr:sp macro="" textlink="">
      <xdr:nvSpPr>
        <xdr:cNvPr id="245" name="楕円 244"/>
        <xdr:cNvSpPr/>
      </xdr:nvSpPr>
      <xdr:spPr>
        <a:xfrm>
          <a:off x="86995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58293</xdr:rowOff>
    </xdr:from>
    <xdr:to>
      <xdr:col>50</xdr:col>
      <xdr:colOff>114300</xdr:colOff>
      <xdr:row>62</xdr:row>
      <xdr:rowOff>48578</xdr:rowOff>
    </xdr:to>
    <xdr:cxnSp macro="">
      <xdr:nvCxnSpPr>
        <xdr:cNvPr id="246" name="直線コネクタ 245"/>
        <xdr:cNvCxnSpPr/>
      </xdr:nvCxnSpPr>
      <xdr:spPr>
        <a:xfrm flipV="1">
          <a:off x="8750300" y="10516743"/>
          <a:ext cx="889000" cy="1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164656</xdr:rowOff>
    </xdr:from>
    <xdr:to>
      <xdr:col>41</xdr:col>
      <xdr:colOff>101600</xdr:colOff>
      <xdr:row>62</xdr:row>
      <xdr:rowOff>94806</xdr:rowOff>
    </xdr:to>
    <xdr:sp macro="" textlink="">
      <xdr:nvSpPr>
        <xdr:cNvPr id="247" name="楕円 246"/>
        <xdr:cNvSpPr/>
      </xdr:nvSpPr>
      <xdr:spPr>
        <a:xfrm>
          <a:off x="7810500" y="106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44006</xdr:rowOff>
    </xdr:from>
    <xdr:to>
      <xdr:col>45</xdr:col>
      <xdr:colOff>177800</xdr:colOff>
      <xdr:row>62</xdr:row>
      <xdr:rowOff>48578</xdr:rowOff>
    </xdr:to>
    <xdr:cxnSp macro="">
      <xdr:nvCxnSpPr>
        <xdr:cNvPr id="248" name="直線コネクタ 247"/>
        <xdr:cNvCxnSpPr/>
      </xdr:nvCxnSpPr>
      <xdr:spPr>
        <a:xfrm>
          <a:off x="7861300" y="106739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166942</xdr:rowOff>
    </xdr:from>
    <xdr:to>
      <xdr:col>36</xdr:col>
      <xdr:colOff>165100</xdr:colOff>
      <xdr:row>62</xdr:row>
      <xdr:rowOff>97092</xdr:rowOff>
    </xdr:to>
    <xdr:sp macro="" textlink="">
      <xdr:nvSpPr>
        <xdr:cNvPr id="249" name="楕円 248"/>
        <xdr:cNvSpPr/>
      </xdr:nvSpPr>
      <xdr:spPr>
        <a:xfrm>
          <a:off x="6921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44006</xdr:rowOff>
    </xdr:from>
    <xdr:to>
      <xdr:col>41</xdr:col>
      <xdr:colOff>50800</xdr:colOff>
      <xdr:row>62</xdr:row>
      <xdr:rowOff>46292</xdr:rowOff>
    </xdr:to>
    <xdr:cxnSp macro="">
      <xdr:nvCxnSpPr>
        <xdr:cNvPr id="250" name="直線コネクタ 249"/>
        <xdr:cNvCxnSpPr/>
      </xdr:nvCxnSpPr>
      <xdr:spPr>
        <a:xfrm flipV="1">
          <a:off x="6972300" y="10673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104221</xdr:rowOff>
    </xdr:from>
    <xdr:ext cx="469744" cy="259045"/>
    <xdr:sp macro="" textlink="">
      <xdr:nvSpPr>
        <xdr:cNvPr id="251" name="n_1aveValue【体育館・プール】&#10;一人当たり面積"/>
        <xdr:cNvSpPr txBox="1"/>
      </xdr:nvSpPr>
      <xdr:spPr>
        <a:xfrm>
          <a:off x="9391727" y="105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52" name="n_2aveValue【体育館・プール】&#10;一人当たり面積"/>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53" name="n_3aveValue【体育館・プール】&#10;一人当たり面積"/>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4" name="n_4aveValue【体育館・プール】&#10;一人当たり面積"/>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125620</xdr:rowOff>
    </xdr:from>
    <xdr:ext cx="469744" cy="259045"/>
    <xdr:sp macro="" textlink="">
      <xdr:nvSpPr>
        <xdr:cNvPr id="255" name="n_1mainValue【体育館・プール】&#10;一人当たり面積"/>
        <xdr:cNvSpPr txBox="1"/>
      </xdr:nvSpPr>
      <xdr:spPr>
        <a:xfrm>
          <a:off x="9391727" y="102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90505</xdr:rowOff>
    </xdr:from>
    <xdr:ext cx="469744" cy="259045"/>
    <xdr:sp macro="" textlink="">
      <xdr:nvSpPr>
        <xdr:cNvPr id="256" name="n_2mainValue【体育館・プール】&#10;一人当たり面積"/>
        <xdr:cNvSpPr txBox="1"/>
      </xdr:nvSpPr>
      <xdr:spPr>
        <a:xfrm>
          <a:off x="8515427" y="107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85933</xdr:rowOff>
    </xdr:from>
    <xdr:ext cx="469744" cy="259045"/>
    <xdr:sp macro="" textlink="">
      <xdr:nvSpPr>
        <xdr:cNvPr id="257" name="n_3mainValue【体育館・プール】&#10;一人当たり面積"/>
        <xdr:cNvSpPr txBox="1"/>
      </xdr:nvSpPr>
      <xdr:spPr>
        <a:xfrm>
          <a:off x="7626427" y="107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88219</xdr:rowOff>
    </xdr:from>
    <xdr:ext cx="469744" cy="259045"/>
    <xdr:sp macro="" textlink="">
      <xdr:nvSpPr>
        <xdr:cNvPr id="258" name="n_4mainValue【体育館・プール】&#10;一人当たり面積"/>
        <xdr:cNvSpPr txBox="1"/>
      </xdr:nvSpPr>
      <xdr:spPr>
        <a:xfrm>
          <a:off x="67374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81" name="直線コネクタ 280"/>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82"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83" name="直線コネクタ 282"/>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84" name="【福祉施設】&#10;有形固定資産減価償却率最大値テキスト"/>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85" name="直線コネクタ 284"/>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286" name="【福祉施設】&#10;有形固定資産減価償却率平均値テキスト"/>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7" name="フローチャート: 判断 286"/>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9" name="フローチャート: 判断 288"/>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90" name="フローチャート: 判断 289"/>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1" name="フローチャート: 判断 290"/>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115315</xdr:rowOff>
    </xdr:from>
    <xdr:to>
      <xdr:col>24</xdr:col>
      <xdr:colOff>114300</xdr:colOff>
      <xdr:row>85</xdr:row>
      <xdr:rowOff>45465</xdr:rowOff>
    </xdr:to>
    <xdr:sp macro="" textlink="">
      <xdr:nvSpPr>
        <xdr:cNvPr id="297" name="楕円 296"/>
        <xdr:cNvSpPr/>
      </xdr:nvSpPr>
      <xdr:spPr>
        <a:xfrm>
          <a:off x="4584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30242</xdr:rowOff>
    </xdr:from>
    <xdr:ext cx="405111" cy="259045"/>
    <xdr:sp macro="" textlink="">
      <xdr:nvSpPr>
        <xdr:cNvPr id="298" name="【福祉施設】&#10;有形固定資産減価償却率該当値テキスト"/>
        <xdr:cNvSpPr txBox="1"/>
      </xdr:nvSpPr>
      <xdr:spPr>
        <a:xfrm>
          <a:off x="4673600" y="1443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69596</xdr:rowOff>
    </xdr:from>
    <xdr:to>
      <xdr:col>20</xdr:col>
      <xdr:colOff>38100</xdr:colOff>
      <xdr:row>84</xdr:row>
      <xdr:rowOff>171196</xdr:rowOff>
    </xdr:to>
    <xdr:sp macro="" textlink="">
      <xdr:nvSpPr>
        <xdr:cNvPr id="299" name="楕円 298"/>
        <xdr:cNvSpPr/>
      </xdr:nvSpPr>
      <xdr:spPr>
        <a:xfrm>
          <a:off x="3746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120396</xdr:rowOff>
    </xdr:from>
    <xdr:to>
      <xdr:col>24</xdr:col>
      <xdr:colOff>63500</xdr:colOff>
      <xdr:row>84</xdr:row>
      <xdr:rowOff>166115</xdr:rowOff>
    </xdr:to>
    <xdr:cxnSp macro="">
      <xdr:nvCxnSpPr>
        <xdr:cNvPr id="300" name="直線コネクタ 299"/>
        <xdr:cNvCxnSpPr/>
      </xdr:nvCxnSpPr>
      <xdr:spPr>
        <a:xfrm>
          <a:off x="3797300" y="145221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301" name="楕円 300"/>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120396</xdr:rowOff>
    </xdr:to>
    <xdr:cxnSp macro="">
      <xdr:nvCxnSpPr>
        <xdr:cNvPr id="302" name="直線コネクタ 301"/>
        <xdr:cNvCxnSpPr/>
      </xdr:nvCxnSpPr>
      <xdr:spPr>
        <a:xfrm>
          <a:off x="2908300" y="144741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303" name="n_1ave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304" name="n_2aveValue【福祉施設】&#10;有形固定資産減価償却率"/>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305" name="n_3aveValue【福祉施設】&#10;有形固定資産減価償却率"/>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06"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162323</xdr:rowOff>
    </xdr:from>
    <xdr:ext cx="405111" cy="259045"/>
    <xdr:sp macro="" textlink="">
      <xdr:nvSpPr>
        <xdr:cNvPr id="307" name="n_1main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08" name="n_2mainValue【福祉施設】&#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34" name="直線コネクタ 333"/>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3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6" name="直線コネクタ 33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37"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38" name="直線コネクタ 337"/>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39"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0" name="フローチャート: 判断 339"/>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1" name="フローチャート: 判断 340"/>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2" name="フローチャート: 判断 341"/>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3" name="フローチャート: 判断 342"/>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44" name="フローチャート: 判断 343"/>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28121</xdr:rowOff>
    </xdr:from>
    <xdr:to>
      <xdr:col>55</xdr:col>
      <xdr:colOff>50800</xdr:colOff>
      <xdr:row>86</xdr:row>
      <xdr:rowOff>129721</xdr:rowOff>
    </xdr:to>
    <xdr:sp macro="" textlink="">
      <xdr:nvSpPr>
        <xdr:cNvPr id="350" name="楕円 349"/>
        <xdr:cNvSpPr/>
      </xdr:nvSpPr>
      <xdr:spPr>
        <a:xfrm>
          <a:off x="104267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114498</xdr:rowOff>
    </xdr:from>
    <xdr:ext cx="469744" cy="259045"/>
    <xdr:sp macro="" textlink="">
      <xdr:nvSpPr>
        <xdr:cNvPr id="351" name="【福祉施設】&#10;一人当たり面積該当値テキスト"/>
        <xdr:cNvSpPr txBox="1"/>
      </xdr:nvSpPr>
      <xdr:spPr>
        <a:xfrm>
          <a:off x="10515600" y="146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29755</xdr:rowOff>
    </xdr:from>
    <xdr:to>
      <xdr:col>50</xdr:col>
      <xdr:colOff>165100</xdr:colOff>
      <xdr:row>86</xdr:row>
      <xdr:rowOff>131355</xdr:rowOff>
    </xdr:to>
    <xdr:sp macro="" textlink="">
      <xdr:nvSpPr>
        <xdr:cNvPr id="352" name="楕円 351"/>
        <xdr:cNvSpPr/>
      </xdr:nvSpPr>
      <xdr:spPr>
        <a:xfrm>
          <a:off x="958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78921</xdr:rowOff>
    </xdr:from>
    <xdr:to>
      <xdr:col>55</xdr:col>
      <xdr:colOff>0</xdr:colOff>
      <xdr:row>86</xdr:row>
      <xdr:rowOff>80555</xdr:rowOff>
    </xdr:to>
    <xdr:cxnSp macro="">
      <xdr:nvCxnSpPr>
        <xdr:cNvPr id="353" name="直線コネクタ 352"/>
        <xdr:cNvCxnSpPr/>
      </xdr:nvCxnSpPr>
      <xdr:spPr>
        <a:xfrm flipV="1">
          <a:off x="9639300" y="1482362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29755</xdr:rowOff>
    </xdr:from>
    <xdr:to>
      <xdr:col>46</xdr:col>
      <xdr:colOff>38100</xdr:colOff>
      <xdr:row>86</xdr:row>
      <xdr:rowOff>131355</xdr:rowOff>
    </xdr:to>
    <xdr:sp macro="" textlink="">
      <xdr:nvSpPr>
        <xdr:cNvPr id="354" name="楕円 353"/>
        <xdr:cNvSpPr/>
      </xdr:nvSpPr>
      <xdr:spPr>
        <a:xfrm>
          <a:off x="8699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80555</xdr:rowOff>
    </xdr:from>
    <xdr:to>
      <xdr:col>50</xdr:col>
      <xdr:colOff>114300</xdr:colOff>
      <xdr:row>86</xdr:row>
      <xdr:rowOff>80555</xdr:rowOff>
    </xdr:to>
    <xdr:cxnSp macro="">
      <xdr:nvCxnSpPr>
        <xdr:cNvPr id="355" name="直線コネクタ 354"/>
        <xdr:cNvCxnSpPr/>
      </xdr:nvCxnSpPr>
      <xdr:spPr>
        <a:xfrm>
          <a:off x="8750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56" name="n_1aveValue【福祉施設】&#10;一人当たり面積"/>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357" name="n_2aveValue【福祉施設】&#10;一人当たり面積"/>
        <xdr:cNvSpPr txBox="1"/>
      </xdr:nvSpPr>
      <xdr:spPr>
        <a:xfrm>
          <a:off x="85154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58" name="n_3aveValue【福祉施設】&#10;一人当たり面積"/>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59" name="n_4aveValue【福祉施設】&#10;一人当たり面積"/>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122482</xdr:rowOff>
    </xdr:from>
    <xdr:ext cx="469744" cy="259045"/>
    <xdr:sp macro="" textlink="">
      <xdr:nvSpPr>
        <xdr:cNvPr id="360" name="n_1mainValue【福祉施設】&#10;一人当たり面積"/>
        <xdr:cNvSpPr txBox="1"/>
      </xdr:nvSpPr>
      <xdr:spPr>
        <a:xfrm>
          <a:off x="9391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122482</xdr:rowOff>
    </xdr:from>
    <xdr:ext cx="469744" cy="259045"/>
    <xdr:sp macro="" textlink="">
      <xdr:nvSpPr>
        <xdr:cNvPr id="361" name="n_2mainValue【福祉施設】&#10;一人当たり面積"/>
        <xdr:cNvSpPr txBox="1"/>
      </xdr:nvSpPr>
      <xdr:spPr>
        <a:xfrm>
          <a:off x="8515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4" name="テキスト ボックス 3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2" name="テキスト ボックス 381"/>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57150</xdr:rowOff>
    </xdr:from>
    <xdr:to>
      <xdr:col>24</xdr:col>
      <xdr:colOff>62865</xdr:colOff>
      <xdr:row>109</xdr:row>
      <xdr:rowOff>68580</xdr:rowOff>
    </xdr:to>
    <xdr:cxnSp macro="">
      <xdr:nvCxnSpPr>
        <xdr:cNvPr id="385" name="直線コネクタ 384"/>
        <xdr:cNvCxnSpPr/>
      </xdr:nvCxnSpPr>
      <xdr:spPr>
        <a:xfrm flipV="1">
          <a:off x="4634865" y="17716500"/>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72407</xdr:rowOff>
    </xdr:from>
    <xdr:ext cx="405111" cy="259045"/>
    <xdr:sp macro="" textlink="">
      <xdr:nvSpPr>
        <xdr:cNvPr id="386" name="【市民会館】&#10;有形固定資産減価償却率最小値テキスト"/>
        <xdr:cNvSpPr txBox="1"/>
      </xdr:nvSpPr>
      <xdr:spPr>
        <a:xfrm>
          <a:off x="4673600"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68580</xdr:rowOff>
    </xdr:from>
    <xdr:to>
      <xdr:col>24</xdr:col>
      <xdr:colOff>152400</xdr:colOff>
      <xdr:row>109</xdr:row>
      <xdr:rowOff>68580</xdr:rowOff>
    </xdr:to>
    <xdr:cxnSp macro="">
      <xdr:nvCxnSpPr>
        <xdr:cNvPr id="387" name="直線コネクタ 386"/>
        <xdr:cNvCxnSpPr/>
      </xdr:nvCxnSpPr>
      <xdr:spPr>
        <a:xfrm>
          <a:off x="4546600" y="1875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3827</xdr:rowOff>
    </xdr:from>
    <xdr:ext cx="405111" cy="259045"/>
    <xdr:sp macro="" textlink="">
      <xdr:nvSpPr>
        <xdr:cNvPr id="388" name="【市民会館】&#10;有形固定資産減価償却率最大値テキスト"/>
        <xdr:cNvSpPr txBox="1"/>
      </xdr:nvSpPr>
      <xdr:spPr>
        <a:xfrm>
          <a:off x="4673600"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57150</xdr:rowOff>
    </xdr:from>
    <xdr:to>
      <xdr:col>24</xdr:col>
      <xdr:colOff>152400</xdr:colOff>
      <xdr:row>103</xdr:row>
      <xdr:rowOff>57150</xdr:rowOff>
    </xdr:to>
    <xdr:cxnSp macro="">
      <xdr:nvCxnSpPr>
        <xdr:cNvPr id="389" name="直線コネクタ 388"/>
        <xdr:cNvCxnSpPr/>
      </xdr:nvCxnSpPr>
      <xdr:spPr>
        <a:xfrm>
          <a:off x="4546600" y="1771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50182</xdr:rowOff>
    </xdr:from>
    <xdr:ext cx="405111" cy="259045"/>
    <xdr:sp macro="" textlink="">
      <xdr:nvSpPr>
        <xdr:cNvPr id="390" name="【市民会館】&#10;有形固定資産減価償却率平均値テキスト"/>
        <xdr:cNvSpPr txBox="1"/>
      </xdr:nvSpPr>
      <xdr:spPr>
        <a:xfrm>
          <a:off x="4673600" y="18052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27305</xdr:rowOff>
    </xdr:from>
    <xdr:to>
      <xdr:col>24</xdr:col>
      <xdr:colOff>114300</xdr:colOff>
      <xdr:row>106</xdr:row>
      <xdr:rowOff>128905</xdr:rowOff>
    </xdr:to>
    <xdr:sp macro="" textlink="">
      <xdr:nvSpPr>
        <xdr:cNvPr id="391" name="フローチャート: 判断 390"/>
        <xdr:cNvSpPr/>
      </xdr:nvSpPr>
      <xdr:spPr>
        <a:xfrm>
          <a:off x="4584700" y="1820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143511</xdr:rowOff>
    </xdr:from>
    <xdr:to>
      <xdr:col>20</xdr:col>
      <xdr:colOff>38100</xdr:colOff>
      <xdr:row>106</xdr:row>
      <xdr:rowOff>73661</xdr:rowOff>
    </xdr:to>
    <xdr:sp macro="" textlink="">
      <xdr:nvSpPr>
        <xdr:cNvPr id="392" name="フローチャート: 判断 391"/>
        <xdr:cNvSpPr/>
      </xdr:nvSpPr>
      <xdr:spPr>
        <a:xfrm>
          <a:off x="3746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105411</xdr:rowOff>
    </xdr:from>
    <xdr:to>
      <xdr:col>15</xdr:col>
      <xdr:colOff>101600</xdr:colOff>
      <xdr:row>105</xdr:row>
      <xdr:rowOff>35561</xdr:rowOff>
    </xdr:to>
    <xdr:sp macro="" textlink="">
      <xdr:nvSpPr>
        <xdr:cNvPr id="393" name="フローチャート: 判断 392"/>
        <xdr:cNvSpPr/>
      </xdr:nvSpPr>
      <xdr:spPr>
        <a:xfrm>
          <a:off x="2857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12064</xdr:rowOff>
    </xdr:from>
    <xdr:to>
      <xdr:col>10</xdr:col>
      <xdr:colOff>165100</xdr:colOff>
      <xdr:row>105</xdr:row>
      <xdr:rowOff>113664</xdr:rowOff>
    </xdr:to>
    <xdr:sp macro="" textlink="">
      <xdr:nvSpPr>
        <xdr:cNvPr id="394" name="フローチャート: 判断 393"/>
        <xdr:cNvSpPr/>
      </xdr:nvSpPr>
      <xdr:spPr>
        <a:xfrm>
          <a:off x="1968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48261</xdr:rowOff>
    </xdr:from>
    <xdr:to>
      <xdr:col>6</xdr:col>
      <xdr:colOff>38100</xdr:colOff>
      <xdr:row>105</xdr:row>
      <xdr:rowOff>149861</xdr:rowOff>
    </xdr:to>
    <xdr:sp macro="" textlink="">
      <xdr:nvSpPr>
        <xdr:cNvPr id="395" name="フローチャート: 判断 394"/>
        <xdr:cNvSpPr/>
      </xdr:nvSpPr>
      <xdr:spPr>
        <a:xfrm>
          <a:off x="107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86361</xdr:rowOff>
    </xdr:from>
    <xdr:to>
      <xdr:col>24</xdr:col>
      <xdr:colOff>114300</xdr:colOff>
      <xdr:row>109</xdr:row>
      <xdr:rowOff>16511</xdr:rowOff>
    </xdr:to>
    <xdr:sp macro="" textlink="">
      <xdr:nvSpPr>
        <xdr:cNvPr id="401" name="楕円 400"/>
        <xdr:cNvSpPr/>
      </xdr:nvSpPr>
      <xdr:spPr>
        <a:xfrm>
          <a:off x="45847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1288</xdr:rowOff>
    </xdr:from>
    <xdr:ext cx="405111" cy="259045"/>
    <xdr:sp macro="" textlink="">
      <xdr:nvSpPr>
        <xdr:cNvPr id="402" name="【市民会館】&#10;有形固定資産減価償却率該当値テキスト"/>
        <xdr:cNvSpPr txBox="1"/>
      </xdr:nvSpPr>
      <xdr:spPr>
        <a:xfrm>
          <a:off x="4673600" y="1851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44450</xdr:rowOff>
    </xdr:from>
    <xdr:to>
      <xdr:col>20</xdr:col>
      <xdr:colOff>38100</xdr:colOff>
      <xdr:row>108</xdr:row>
      <xdr:rowOff>146050</xdr:rowOff>
    </xdr:to>
    <xdr:sp macro="" textlink="">
      <xdr:nvSpPr>
        <xdr:cNvPr id="403" name="楕円 402"/>
        <xdr:cNvSpPr/>
      </xdr:nvSpPr>
      <xdr:spPr>
        <a:xfrm>
          <a:off x="3746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95250</xdr:rowOff>
    </xdr:from>
    <xdr:to>
      <xdr:col>24</xdr:col>
      <xdr:colOff>63500</xdr:colOff>
      <xdr:row>108</xdr:row>
      <xdr:rowOff>137161</xdr:rowOff>
    </xdr:to>
    <xdr:cxnSp macro="">
      <xdr:nvCxnSpPr>
        <xdr:cNvPr id="404" name="直線コネクタ 403"/>
        <xdr:cNvCxnSpPr/>
      </xdr:nvCxnSpPr>
      <xdr:spPr>
        <a:xfrm>
          <a:off x="3797300" y="186118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29211</xdr:rowOff>
    </xdr:from>
    <xdr:to>
      <xdr:col>15</xdr:col>
      <xdr:colOff>101600</xdr:colOff>
      <xdr:row>100</xdr:row>
      <xdr:rowOff>130811</xdr:rowOff>
    </xdr:to>
    <xdr:sp macro="" textlink="">
      <xdr:nvSpPr>
        <xdr:cNvPr id="405" name="楕円 404"/>
        <xdr:cNvSpPr/>
      </xdr:nvSpPr>
      <xdr:spPr>
        <a:xfrm>
          <a:off x="2857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80011</xdr:rowOff>
    </xdr:from>
    <xdr:to>
      <xdr:col>19</xdr:col>
      <xdr:colOff>177800</xdr:colOff>
      <xdr:row>108</xdr:row>
      <xdr:rowOff>95250</xdr:rowOff>
    </xdr:to>
    <xdr:cxnSp macro="">
      <xdr:nvCxnSpPr>
        <xdr:cNvPr id="406" name="直線コネクタ 405"/>
        <xdr:cNvCxnSpPr/>
      </xdr:nvCxnSpPr>
      <xdr:spPr>
        <a:xfrm>
          <a:off x="2908300" y="17225011"/>
          <a:ext cx="889000" cy="138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61595</xdr:rowOff>
    </xdr:from>
    <xdr:to>
      <xdr:col>10</xdr:col>
      <xdr:colOff>165100</xdr:colOff>
      <xdr:row>108</xdr:row>
      <xdr:rowOff>163195</xdr:rowOff>
    </xdr:to>
    <xdr:sp macro="" textlink="">
      <xdr:nvSpPr>
        <xdr:cNvPr id="407" name="楕円 406"/>
        <xdr:cNvSpPr/>
      </xdr:nvSpPr>
      <xdr:spPr>
        <a:xfrm>
          <a:off x="1968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80011</xdr:rowOff>
    </xdr:from>
    <xdr:to>
      <xdr:col>15</xdr:col>
      <xdr:colOff>50800</xdr:colOff>
      <xdr:row>108</xdr:row>
      <xdr:rowOff>112395</xdr:rowOff>
    </xdr:to>
    <xdr:cxnSp macro="">
      <xdr:nvCxnSpPr>
        <xdr:cNvPr id="408" name="直線コネクタ 407"/>
        <xdr:cNvCxnSpPr/>
      </xdr:nvCxnSpPr>
      <xdr:spPr>
        <a:xfrm flipV="1">
          <a:off x="2019300" y="17225011"/>
          <a:ext cx="889000" cy="140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23495</xdr:rowOff>
    </xdr:from>
    <xdr:to>
      <xdr:col>6</xdr:col>
      <xdr:colOff>38100</xdr:colOff>
      <xdr:row>108</xdr:row>
      <xdr:rowOff>125095</xdr:rowOff>
    </xdr:to>
    <xdr:sp macro="" textlink="">
      <xdr:nvSpPr>
        <xdr:cNvPr id="409" name="楕円 408"/>
        <xdr:cNvSpPr/>
      </xdr:nvSpPr>
      <xdr:spPr>
        <a:xfrm>
          <a:off x="1079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74295</xdr:rowOff>
    </xdr:from>
    <xdr:to>
      <xdr:col>10</xdr:col>
      <xdr:colOff>114300</xdr:colOff>
      <xdr:row>108</xdr:row>
      <xdr:rowOff>112395</xdr:rowOff>
    </xdr:to>
    <xdr:cxnSp macro="">
      <xdr:nvCxnSpPr>
        <xdr:cNvPr id="410" name="直線コネクタ 409"/>
        <xdr:cNvCxnSpPr/>
      </xdr:nvCxnSpPr>
      <xdr:spPr>
        <a:xfrm>
          <a:off x="1130300" y="18590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90188</xdr:rowOff>
    </xdr:from>
    <xdr:ext cx="405111" cy="259045"/>
    <xdr:sp macro="" textlink="">
      <xdr:nvSpPr>
        <xdr:cNvPr id="411" name="n_1aveValue【市民会館】&#10;有形固定資産減価償却率"/>
        <xdr:cNvSpPr txBox="1"/>
      </xdr:nvSpPr>
      <xdr:spPr>
        <a:xfrm>
          <a:off x="35820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412" name="n_2aveValue【市民会館】&#10;有形固定資産減価償却率"/>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130191</xdr:rowOff>
    </xdr:from>
    <xdr:ext cx="405111" cy="259045"/>
    <xdr:sp macro="" textlink="">
      <xdr:nvSpPr>
        <xdr:cNvPr id="413" name="n_3aveValue【市民会館】&#10;有形固定資産減価償却率"/>
        <xdr:cNvSpPr txBox="1"/>
      </xdr:nvSpPr>
      <xdr:spPr>
        <a:xfrm>
          <a:off x="1816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166388</xdr:rowOff>
    </xdr:from>
    <xdr:ext cx="405111" cy="259045"/>
    <xdr:sp macro="" textlink="">
      <xdr:nvSpPr>
        <xdr:cNvPr id="414" name="n_4aveValue【市民会館】&#10;有形固定資産減価償却率"/>
        <xdr:cNvSpPr txBox="1"/>
      </xdr:nvSpPr>
      <xdr:spPr>
        <a:xfrm>
          <a:off x="927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137177</xdr:rowOff>
    </xdr:from>
    <xdr:ext cx="405111" cy="259045"/>
    <xdr:sp macro="" textlink="">
      <xdr:nvSpPr>
        <xdr:cNvPr id="415" name="n_1mainValue【市民会館】&#10;有形固定資産減価償却率"/>
        <xdr:cNvSpPr txBox="1"/>
      </xdr:nvSpPr>
      <xdr:spPr>
        <a:xfrm>
          <a:off x="3582044"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147338</xdr:rowOff>
    </xdr:from>
    <xdr:ext cx="340478" cy="259045"/>
    <xdr:sp macro="" textlink="">
      <xdr:nvSpPr>
        <xdr:cNvPr id="416" name="n_2mainValue【市民会館】&#10;有形固定資産減価償却率"/>
        <xdr:cNvSpPr txBox="1"/>
      </xdr:nvSpPr>
      <xdr:spPr>
        <a:xfrm>
          <a:off x="2738061" y="16949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154322</xdr:rowOff>
    </xdr:from>
    <xdr:ext cx="405111" cy="259045"/>
    <xdr:sp macro="" textlink="">
      <xdr:nvSpPr>
        <xdr:cNvPr id="417" name="n_3mainValue【市民会館】&#10;有形固定資産減価償却率"/>
        <xdr:cNvSpPr txBox="1"/>
      </xdr:nvSpPr>
      <xdr:spPr>
        <a:xfrm>
          <a:off x="1816744" y="186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116222</xdr:rowOff>
    </xdr:from>
    <xdr:ext cx="405111" cy="259045"/>
    <xdr:sp macro="" textlink="">
      <xdr:nvSpPr>
        <xdr:cNvPr id="418" name="n_4mainValue【市民会館】&#10;有形固定資産減価償却率"/>
        <xdr:cNvSpPr txBox="1"/>
      </xdr:nvSpPr>
      <xdr:spPr>
        <a:xfrm>
          <a:off x="927744" y="186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0" name="テキスト ボックス 42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2" name="テキスト ボックス 43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4" name="テキスト ボックス 43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6" name="テキスト ボックス 43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40" name="直線コネクタ 439"/>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41"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42" name="直線コネクタ 441"/>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43" name="【市民会館】&#10;一人当たり面積最大値テキスト"/>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44" name="直線コネクタ 443"/>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445"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46" name="フローチャート: 判断 445"/>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47" name="フローチャート: 判断 446"/>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48" name="フローチャート: 判断 447"/>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49" name="フローチャート: 判断 448"/>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50" name="フローチャート: 判断 449"/>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103124</xdr:rowOff>
    </xdr:from>
    <xdr:to>
      <xdr:col>55</xdr:col>
      <xdr:colOff>50800</xdr:colOff>
      <xdr:row>108</xdr:row>
      <xdr:rowOff>33274</xdr:rowOff>
    </xdr:to>
    <xdr:sp macro="" textlink="">
      <xdr:nvSpPr>
        <xdr:cNvPr id="456" name="楕円 455"/>
        <xdr:cNvSpPr/>
      </xdr:nvSpPr>
      <xdr:spPr>
        <a:xfrm>
          <a:off x="104267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18051</xdr:rowOff>
    </xdr:from>
    <xdr:ext cx="469744" cy="259045"/>
    <xdr:sp macro="" textlink="">
      <xdr:nvSpPr>
        <xdr:cNvPr id="457" name="【市民会館】&#10;一人当たり面積該当値テキスト"/>
        <xdr:cNvSpPr txBox="1"/>
      </xdr:nvSpPr>
      <xdr:spPr>
        <a:xfrm>
          <a:off x="10515600" y="1836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58" name="楕円 457"/>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153924</xdr:rowOff>
    </xdr:from>
    <xdr:to>
      <xdr:col>55</xdr:col>
      <xdr:colOff>0</xdr:colOff>
      <xdr:row>107</xdr:row>
      <xdr:rowOff>156211</xdr:rowOff>
    </xdr:to>
    <xdr:cxnSp macro="">
      <xdr:nvCxnSpPr>
        <xdr:cNvPr id="459" name="直線コネクタ 458"/>
        <xdr:cNvCxnSpPr/>
      </xdr:nvCxnSpPr>
      <xdr:spPr>
        <a:xfrm flipV="1">
          <a:off x="9639300" y="184990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162561</xdr:rowOff>
    </xdr:from>
    <xdr:to>
      <xdr:col>46</xdr:col>
      <xdr:colOff>38100</xdr:colOff>
      <xdr:row>104</xdr:row>
      <xdr:rowOff>92711</xdr:rowOff>
    </xdr:to>
    <xdr:sp macro="" textlink="">
      <xdr:nvSpPr>
        <xdr:cNvPr id="460" name="楕円 459"/>
        <xdr:cNvSpPr/>
      </xdr:nvSpPr>
      <xdr:spPr>
        <a:xfrm>
          <a:off x="869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41911</xdr:rowOff>
    </xdr:from>
    <xdr:to>
      <xdr:col>50</xdr:col>
      <xdr:colOff>114300</xdr:colOff>
      <xdr:row>107</xdr:row>
      <xdr:rowOff>156211</xdr:rowOff>
    </xdr:to>
    <xdr:cxnSp macro="">
      <xdr:nvCxnSpPr>
        <xdr:cNvPr id="461" name="直線コネクタ 460"/>
        <xdr:cNvCxnSpPr/>
      </xdr:nvCxnSpPr>
      <xdr:spPr>
        <a:xfrm>
          <a:off x="8750300" y="17872711"/>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62" name="楕円 461"/>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41911</xdr:rowOff>
    </xdr:from>
    <xdr:to>
      <xdr:col>45</xdr:col>
      <xdr:colOff>177800</xdr:colOff>
      <xdr:row>107</xdr:row>
      <xdr:rowOff>64770</xdr:rowOff>
    </xdr:to>
    <xdr:cxnSp macro="">
      <xdr:nvCxnSpPr>
        <xdr:cNvPr id="463" name="直線コネクタ 462"/>
        <xdr:cNvCxnSpPr/>
      </xdr:nvCxnSpPr>
      <xdr:spPr>
        <a:xfrm flipV="1">
          <a:off x="7861300" y="17872711"/>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16256</xdr:rowOff>
    </xdr:from>
    <xdr:to>
      <xdr:col>36</xdr:col>
      <xdr:colOff>165100</xdr:colOff>
      <xdr:row>107</xdr:row>
      <xdr:rowOff>117856</xdr:rowOff>
    </xdr:to>
    <xdr:sp macro="" textlink="">
      <xdr:nvSpPr>
        <xdr:cNvPr id="464" name="楕円 463"/>
        <xdr:cNvSpPr/>
      </xdr:nvSpPr>
      <xdr:spPr>
        <a:xfrm>
          <a:off x="6921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64770</xdr:rowOff>
    </xdr:from>
    <xdr:to>
      <xdr:col>41</xdr:col>
      <xdr:colOff>50800</xdr:colOff>
      <xdr:row>107</xdr:row>
      <xdr:rowOff>67056</xdr:rowOff>
    </xdr:to>
    <xdr:cxnSp macro="">
      <xdr:nvCxnSpPr>
        <xdr:cNvPr id="465" name="直線コネクタ 464"/>
        <xdr:cNvCxnSpPr/>
      </xdr:nvCxnSpPr>
      <xdr:spPr>
        <a:xfrm flipV="1">
          <a:off x="6972300" y="1840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157242</xdr:rowOff>
    </xdr:from>
    <xdr:ext cx="469744" cy="259045"/>
    <xdr:sp macro="" textlink="">
      <xdr:nvSpPr>
        <xdr:cNvPr id="466" name="n_1aveValue【市民会館】&#10;一人当たり面積"/>
        <xdr:cNvSpPr txBox="1"/>
      </xdr:nvSpPr>
      <xdr:spPr>
        <a:xfrm>
          <a:off x="9391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145559</xdr:rowOff>
    </xdr:from>
    <xdr:ext cx="469744" cy="259045"/>
    <xdr:sp macro="" textlink="">
      <xdr:nvSpPr>
        <xdr:cNvPr id="467" name="n_2aveValue【市民会館】&#10;一人当たり面積"/>
        <xdr:cNvSpPr txBox="1"/>
      </xdr:nvSpPr>
      <xdr:spPr>
        <a:xfrm>
          <a:off x="85154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47514</xdr:rowOff>
    </xdr:from>
    <xdr:ext cx="469744" cy="259045"/>
    <xdr:sp macro="" textlink="">
      <xdr:nvSpPr>
        <xdr:cNvPr id="468" name="n_3aveValue【市民会館】&#10;一人当たり面積"/>
        <xdr:cNvSpPr txBox="1"/>
      </xdr:nvSpPr>
      <xdr:spPr>
        <a:xfrm>
          <a:off x="7626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88664</xdr:rowOff>
    </xdr:from>
    <xdr:ext cx="469744" cy="259045"/>
    <xdr:sp macro="" textlink="">
      <xdr:nvSpPr>
        <xdr:cNvPr id="469" name="n_4aveValue【市民会館】&#10;一人当たり面積"/>
        <xdr:cNvSpPr txBox="1"/>
      </xdr:nvSpPr>
      <xdr:spPr>
        <a:xfrm>
          <a:off x="6737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470"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109238</xdr:rowOff>
    </xdr:from>
    <xdr:ext cx="469744" cy="259045"/>
    <xdr:sp macro="" textlink="">
      <xdr:nvSpPr>
        <xdr:cNvPr id="471" name="n_2mainValue【市民会館】&#10;一人当たり面積"/>
        <xdr:cNvSpPr txBox="1"/>
      </xdr:nvSpPr>
      <xdr:spPr>
        <a:xfrm>
          <a:off x="8515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72" name="n_3mainValue【市民会館】&#10;一人当たり面積"/>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108983</xdr:rowOff>
    </xdr:from>
    <xdr:ext cx="469744" cy="259045"/>
    <xdr:sp macro="" textlink="">
      <xdr:nvSpPr>
        <xdr:cNvPr id="473" name="n_4mainValue【市民会館】&#10;一人当たり面積"/>
        <xdr:cNvSpPr txBox="1"/>
      </xdr:nvSpPr>
      <xdr:spPr>
        <a:xfrm>
          <a:off x="6737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498" name="直線コネクタ 497"/>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499" name="【一般廃棄物処理施設】&#10;有形固定資産減価償却率最小値テキスト"/>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500" name="直線コネクタ 499"/>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501" name="【一般廃棄物処理施設】&#10;有形固定資産減価償却率最大値テキスト"/>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2" name="直線コネクタ 50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03"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04" name="フローチャート: 判断 50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05" name="フローチャート: 判断 504"/>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06" name="フローチャート: 判断 50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507" name="フローチャート: 判断 506"/>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08" name="フローチャート: 判断 50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109220</xdr:rowOff>
    </xdr:from>
    <xdr:to>
      <xdr:col>85</xdr:col>
      <xdr:colOff>177800</xdr:colOff>
      <xdr:row>35</xdr:row>
      <xdr:rowOff>39370</xdr:rowOff>
    </xdr:to>
    <xdr:sp macro="" textlink="">
      <xdr:nvSpPr>
        <xdr:cNvPr id="514" name="楕円 513"/>
        <xdr:cNvSpPr/>
      </xdr:nvSpPr>
      <xdr:spPr>
        <a:xfrm>
          <a:off x="16268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132097</xdr:rowOff>
    </xdr:from>
    <xdr:ext cx="405111" cy="259045"/>
    <xdr:sp macro="" textlink="">
      <xdr:nvSpPr>
        <xdr:cNvPr id="515" name="【一般廃棄物処理施設】&#10;有形固定資産減価償却率該当値テキスト"/>
        <xdr:cNvSpPr txBox="1"/>
      </xdr:nvSpPr>
      <xdr:spPr>
        <a:xfrm>
          <a:off x="163576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53975</xdr:rowOff>
    </xdr:from>
    <xdr:to>
      <xdr:col>81</xdr:col>
      <xdr:colOff>101600</xdr:colOff>
      <xdr:row>34</xdr:row>
      <xdr:rowOff>155575</xdr:rowOff>
    </xdr:to>
    <xdr:sp macro="" textlink="">
      <xdr:nvSpPr>
        <xdr:cNvPr id="516" name="楕円 515"/>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104775</xdr:rowOff>
    </xdr:from>
    <xdr:to>
      <xdr:col>85</xdr:col>
      <xdr:colOff>127000</xdr:colOff>
      <xdr:row>34</xdr:row>
      <xdr:rowOff>160020</xdr:rowOff>
    </xdr:to>
    <xdr:cxnSp macro="">
      <xdr:nvCxnSpPr>
        <xdr:cNvPr id="517" name="直線コネクタ 516"/>
        <xdr:cNvCxnSpPr/>
      </xdr:nvCxnSpPr>
      <xdr:spPr>
        <a:xfrm>
          <a:off x="15481300" y="59340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635</xdr:rowOff>
    </xdr:from>
    <xdr:to>
      <xdr:col>76</xdr:col>
      <xdr:colOff>165100</xdr:colOff>
      <xdr:row>34</xdr:row>
      <xdr:rowOff>102235</xdr:rowOff>
    </xdr:to>
    <xdr:sp macro="" textlink="">
      <xdr:nvSpPr>
        <xdr:cNvPr id="518" name="楕円 517"/>
        <xdr:cNvSpPr/>
      </xdr:nvSpPr>
      <xdr:spPr>
        <a:xfrm>
          <a:off x="14541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51435</xdr:rowOff>
    </xdr:from>
    <xdr:to>
      <xdr:col>81</xdr:col>
      <xdr:colOff>50800</xdr:colOff>
      <xdr:row>34</xdr:row>
      <xdr:rowOff>104775</xdr:rowOff>
    </xdr:to>
    <xdr:cxnSp macro="">
      <xdr:nvCxnSpPr>
        <xdr:cNvPr id="519" name="直線コネクタ 518"/>
        <xdr:cNvCxnSpPr/>
      </xdr:nvCxnSpPr>
      <xdr:spPr>
        <a:xfrm>
          <a:off x="14592300" y="58807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59072</xdr:rowOff>
    </xdr:from>
    <xdr:ext cx="405111" cy="259045"/>
    <xdr:sp macro="" textlink="">
      <xdr:nvSpPr>
        <xdr:cNvPr id="520" name="n_1aveValue【一般廃棄物処理施設】&#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21"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522" name="n_3aveValue【一般廃棄物処理施設】&#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23" name="n_4aveValue【一般廃棄物処理施設】&#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652</xdr:rowOff>
    </xdr:from>
    <xdr:ext cx="405111" cy="259045"/>
    <xdr:sp macro="" textlink="">
      <xdr:nvSpPr>
        <xdr:cNvPr id="524" name="n_1mainValue【一般廃棄物処理施設】&#10;有形固定資産減価償却率"/>
        <xdr:cNvSpPr txBox="1"/>
      </xdr:nvSpPr>
      <xdr:spPr>
        <a:xfrm>
          <a:off x="15266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118762</xdr:rowOff>
    </xdr:from>
    <xdr:ext cx="405111" cy="259045"/>
    <xdr:sp macro="" textlink="">
      <xdr:nvSpPr>
        <xdr:cNvPr id="525" name="n_2mainValue【一般廃棄物処理施設】&#10;有形固定資産減価償却率"/>
        <xdr:cNvSpPr txBox="1"/>
      </xdr:nvSpPr>
      <xdr:spPr>
        <a:xfrm>
          <a:off x="14389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7" name="テキスト ボックス 5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9" name="テキスト ボックス 5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1" name="テキスト ボックス 5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3" name="テキスト ボックス 5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5" name="テキスト ボックス 5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549" name="直線コネクタ 548"/>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550" name="【一般廃棄物処理施設】&#10;一人当たり有形固定資産（償却資産）額最小値テキスト"/>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551" name="直線コネクタ 550"/>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552" name="【一般廃棄物処理施設】&#10;一人当たり有形固定資産（償却資産）額最大値テキスト"/>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553" name="直線コネクタ 552"/>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554" name="【一般廃棄物処理施設】&#10;一人当たり有形固定資産（償却資産）額平均値テキスト"/>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555" name="フローチャート: 判断 554"/>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556" name="フローチャート: 判断 555"/>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557" name="フローチャート: 判断 556"/>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558" name="フローチャート: 判断 557"/>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559" name="フローチャート: 判断 558"/>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164217</xdr:rowOff>
    </xdr:from>
    <xdr:to>
      <xdr:col>116</xdr:col>
      <xdr:colOff>114300</xdr:colOff>
      <xdr:row>41</xdr:row>
      <xdr:rowOff>94367</xdr:rowOff>
    </xdr:to>
    <xdr:sp macro="" textlink="">
      <xdr:nvSpPr>
        <xdr:cNvPr id="565" name="楕円 564"/>
        <xdr:cNvSpPr/>
      </xdr:nvSpPr>
      <xdr:spPr>
        <a:xfrm>
          <a:off x="22110700" y="70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142644</xdr:rowOff>
    </xdr:from>
    <xdr:ext cx="534377" cy="259045"/>
    <xdr:sp macro="" textlink="">
      <xdr:nvSpPr>
        <xdr:cNvPr id="566" name="【一般廃棄物処理施設】&#10;一人当たり有形固定資産（償却資産）額該当値テキスト"/>
        <xdr:cNvSpPr txBox="1"/>
      </xdr:nvSpPr>
      <xdr:spPr>
        <a:xfrm>
          <a:off x="22199600" y="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165505</xdr:rowOff>
    </xdr:from>
    <xdr:to>
      <xdr:col>112</xdr:col>
      <xdr:colOff>38100</xdr:colOff>
      <xdr:row>41</xdr:row>
      <xdr:rowOff>95655</xdr:rowOff>
    </xdr:to>
    <xdr:sp macro="" textlink="">
      <xdr:nvSpPr>
        <xdr:cNvPr id="567" name="楕円 566"/>
        <xdr:cNvSpPr/>
      </xdr:nvSpPr>
      <xdr:spPr>
        <a:xfrm>
          <a:off x="21272500" y="70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43567</xdr:rowOff>
    </xdr:from>
    <xdr:to>
      <xdr:col>116</xdr:col>
      <xdr:colOff>63500</xdr:colOff>
      <xdr:row>41</xdr:row>
      <xdr:rowOff>44855</xdr:rowOff>
    </xdr:to>
    <xdr:cxnSp macro="">
      <xdr:nvCxnSpPr>
        <xdr:cNvPr id="568" name="直線コネクタ 567"/>
        <xdr:cNvCxnSpPr/>
      </xdr:nvCxnSpPr>
      <xdr:spPr>
        <a:xfrm flipV="1">
          <a:off x="21323300" y="7073017"/>
          <a:ext cx="8382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167776</xdr:rowOff>
    </xdr:from>
    <xdr:to>
      <xdr:col>107</xdr:col>
      <xdr:colOff>101600</xdr:colOff>
      <xdr:row>41</xdr:row>
      <xdr:rowOff>97926</xdr:rowOff>
    </xdr:to>
    <xdr:sp macro="" textlink="">
      <xdr:nvSpPr>
        <xdr:cNvPr id="569" name="楕円 568"/>
        <xdr:cNvSpPr/>
      </xdr:nvSpPr>
      <xdr:spPr>
        <a:xfrm>
          <a:off x="20383500" y="7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44855</xdr:rowOff>
    </xdr:from>
    <xdr:to>
      <xdr:col>111</xdr:col>
      <xdr:colOff>177800</xdr:colOff>
      <xdr:row>41</xdr:row>
      <xdr:rowOff>47126</xdr:rowOff>
    </xdr:to>
    <xdr:cxnSp macro="">
      <xdr:nvCxnSpPr>
        <xdr:cNvPr id="570" name="直線コネクタ 569"/>
        <xdr:cNvCxnSpPr/>
      </xdr:nvCxnSpPr>
      <xdr:spPr>
        <a:xfrm flipV="1">
          <a:off x="20434300" y="7074305"/>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571" name="n_1aveValue【一般廃棄物処理施設】&#10;一人当たり有形固定資産（償却資産）額"/>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572" name="n_2aveValue【一般廃棄物処理施設】&#10;一人当たり有形固定資産（償却資産）額"/>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573" name="n_3aveValue【一般廃棄物処理施設】&#10;一人当たり有形固定資産（償却資産）額"/>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74" name="n_4aveValue【一般廃棄物処理施設】&#10;一人当たり有形固定資産（償却資産）額"/>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86782</xdr:rowOff>
    </xdr:from>
    <xdr:ext cx="534377" cy="259045"/>
    <xdr:sp macro="" textlink="">
      <xdr:nvSpPr>
        <xdr:cNvPr id="575" name="n_1mainValue【一般廃棄物処理施設】&#10;一人当たり有形固定資産（償却資産）額"/>
        <xdr:cNvSpPr txBox="1"/>
      </xdr:nvSpPr>
      <xdr:spPr>
        <a:xfrm>
          <a:off x="21043411" y="71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89053</xdr:rowOff>
    </xdr:from>
    <xdr:ext cx="534377" cy="259045"/>
    <xdr:sp macro="" textlink="">
      <xdr:nvSpPr>
        <xdr:cNvPr id="576" name="n_2mainValue【一般廃棄物処理施設】&#10;一人当たり有形固定資産（償却資産）額"/>
        <xdr:cNvSpPr txBox="1"/>
      </xdr:nvSpPr>
      <xdr:spPr>
        <a:xfrm>
          <a:off x="20167111" y="71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8" name="直線コネクタ 5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9" name="テキスト ボックス 58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0" name="直線コネクタ 5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1" name="テキスト ボックス 5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2" name="直線コネクタ 5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3" name="テキスト ボックス 5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4" name="直線コネクタ 5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5" name="テキスト ボックス 5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7" name="テキスト ボックス 5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599" name="直線コネクタ 598"/>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00"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01" name="直線コネクタ 600"/>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02"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03" name="直線コネクタ 602"/>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154957</xdr:rowOff>
    </xdr:from>
    <xdr:ext cx="405111" cy="259045"/>
    <xdr:sp macro="" textlink="">
      <xdr:nvSpPr>
        <xdr:cNvPr id="604" name="【保健センター・保健所】&#10;有形固定資産減価償却率平均値テキスト"/>
        <xdr:cNvSpPr txBox="1"/>
      </xdr:nvSpPr>
      <xdr:spPr>
        <a:xfrm>
          <a:off x="163576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605" name="フローチャート: 判断 604"/>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606" name="フローチャート: 判断 605"/>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607" name="フローチャート: 判断 606"/>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08" name="フローチャート: 判断 607"/>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609" name="フローチャート: 判断 608"/>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615" name="楕円 614"/>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616" name="【保健センター・保健所】&#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17" name="楕円 616"/>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125730</xdr:rowOff>
    </xdr:to>
    <xdr:cxnSp macro="">
      <xdr:nvCxnSpPr>
        <xdr:cNvPr id="618" name="直線コネクタ 617"/>
        <xdr:cNvCxnSpPr/>
      </xdr:nvCxnSpPr>
      <xdr:spPr>
        <a:xfrm>
          <a:off x="15481300" y="103670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157226</xdr:rowOff>
    </xdr:from>
    <xdr:to>
      <xdr:col>76</xdr:col>
      <xdr:colOff>165100</xdr:colOff>
      <xdr:row>60</xdr:row>
      <xdr:rowOff>87376</xdr:rowOff>
    </xdr:to>
    <xdr:sp macro="" textlink="">
      <xdr:nvSpPr>
        <xdr:cNvPr id="619" name="楕円 618"/>
        <xdr:cNvSpPr/>
      </xdr:nvSpPr>
      <xdr:spPr>
        <a:xfrm>
          <a:off x="14541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36576</xdr:rowOff>
    </xdr:from>
    <xdr:to>
      <xdr:col>81</xdr:col>
      <xdr:colOff>50800</xdr:colOff>
      <xdr:row>60</xdr:row>
      <xdr:rowOff>80010</xdr:rowOff>
    </xdr:to>
    <xdr:cxnSp macro="">
      <xdr:nvCxnSpPr>
        <xdr:cNvPr id="620" name="直線コネクタ 619"/>
        <xdr:cNvCxnSpPr/>
      </xdr:nvCxnSpPr>
      <xdr:spPr>
        <a:xfrm>
          <a:off x="14592300" y="103235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111506</xdr:rowOff>
    </xdr:from>
    <xdr:to>
      <xdr:col>72</xdr:col>
      <xdr:colOff>38100</xdr:colOff>
      <xdr:row>60</xdr:row>
      <xdr:rowOff>41656</xdr:rowOff>
    </xdr:to>
    <xdr:sp macro="" textlink="">
      <xdr:nvSpPr>
        <xdr:cNvPr id="621" name="楕円 620"/>
        <xdr:cNvSpPr/>
      </xdr:nvSpPr>
      <xdr:spPr>
        <a:xfrm>
          <a:off x="13652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162306</xdr:rowOff>
    </xdr:from>
    <xdr:to>
      <xdr:col>76</xdr:col>
      <xdr:colOff>114300</xdr:colOff>
      <xdr:row>60</xdr:row>
      <xdr:rowOff>36576</xdr:rowOff>
    </xdr:to>
    <xdr:cxnSp macro="">
      <xdr:nvCxnSpPr>
        <xdr:cNvPr id="622" name="直線コネクタ 621"/>
        <xdr:cNvCxnSpPr/>
      </xdr:nvCxnSpPr>
      <xdr:spPr>
        <a:xfrm>
          <a:off x="13703300" y="102778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65786</xdr:rowOff>
    </xdr:from>
    <xdr:to>
      <xdr:col>67</xdr:col>
      <xdr:colOff>101600</xdr:colOff>
      <xdr:row>59</xdr:row>
      <xdr:rowOff>167386</xdr:rowOff>
    </xdr:to>
    <xdr:sp macro="" textlink="">
      <xdr:nvSpPr>
        <xdr:cNvPr id="623" name="楕円 622"/>
        <xdr:cNvSpPr/>
      </xdr:nvSpPr>
      <xdr:spPr>
        <a:xfrm>
          <a:off x="12763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116586</xdr:rowOff>
    </xdr:from>
    <xdr:to>
      <xdr:col>71</xdr:col>
      <xdr:colOff>177800</xdr:colOff>
      <xdr:row>59</xdr:row>
      <xdr:rowOff>162306</xdr:rowOff>
    </xdr:to>
    <xdr:cxnSp macro="">
      <xdr:nvCxnSpPr>
        <xdr:cNvPr id="624" name="直線コネクタ 623"/>
        <xdr:cNvCxnSpPr/>
      </xdr:nvCxnSpPr>
      <xdr:spPr>
        <a:xfrm>
          <a:off x="12814300" y="102321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142765</xdr:rowOff>
    </xdr:from>
    <xdr:ext cx="405111" cy="259045"/>
    <xdr:sp macro="" textlink="">
      <xdr:nvSpPr>
        <xdr:cNvPr id="625" name="n_1aveValue【保健センター・保健所】&#10;有形固定資産減価償却率"/>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26" name="n_2aveValue【保健センター・保健所】&#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27" name="n_3ave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628" name="n_4aveValue【保健センター・保健所】&#10;有形固定資産減価償却率"/>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29" name="n_1mainValue【保健センター・保健所】&#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78503</xdr:rowOff>
    </xdr:from>
    <xdr:ext cx="405111" cy="259045"/>
    <xdr:sp macro="" textlink="">
      <xdr:nvSpPr>
        <xdr:cNvPr id="630" name="n_2mainValue【保健センター・保健所】&#10;有形固定資産減価償却率"/>
        <xdr:cNvSpPr txBox="1"/>
      </xdr:nvSpPr>
      <xdr:spPr>
        <a:xfrm>
          <a:off x="143897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32783</xdr:rowOff>
    </xdr:from>
    <xdr:ext cx="405111" cy="259045"/>
    <xdr:sp macro="" textlink="">
      <xdr:nvSpPr>
        <xdr:cNvPr id="631" name="n_3mainValue【保健センター・保健所】&#10;有形固定資産減価償却率"/>
        <xdr:cNvSpPr txBox="1"/>
      </xdr:nvSpPr>
      <xdr:spPr>
        <a:xfrm>
          <a:off x="13500744"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158513</xdr:rowOff>
    </xdr:from>
    <xdr:ext cx="405111" cy="259045"/>
    <xdr:sp macro="" textlink="">
      <xdr:nvSpPr>
        <xdr:cNvPr id="632" name="n_4mainValue【保健センター・保健所】&#10;有形固定資産減価償却率"/>
        <xdr:cNvSpPr txBox="1"/>
      </xdr:nvSpPr>
      <xdr:spPr>
        <a:xfrm>
          <a:off x="12611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654" name="直線コネクタ 653"/>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55"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56" name="直線コネクタ 655"/>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657" name="【保健センター・保健所】&#10;一人当たり面積最大値テキスト"/>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658" name="直線コネクタ 657"/>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659" name="【保健センター・保健所】&#10;一人当たり面積平均値テキスト"/>
        <xdr:cNvSpPr txBox="1"/>
      </xdr:nvSpPr>
      <xdr:spPr>
        <a:xfrm>
          <a:off x="22199600" y="1050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660" name="フローチャート: 判断 659"/>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661" name="フローチャート: 判断 660"/>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62" name="フローチャート: 判断 661"/>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663" name="フローチャート: 判断 662"/>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64" name="フローチャート: 判断 663"/>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49784</xdr:rowOff>
    </xdr:from>
    <xdr:to>
      <xdr:col>116</xdr:col>
      <xdr:colOff>114300</xdr:colOff>
      <xdr:row>63</xdr:row>
      <xdr:rowOff>151384</xdr:rowOff>
    </xdr:to>
    <xdr:sp macro="" textlink="">
      <xdr:nvSpPr>
        <xdr:cNvPr id="670" name="楕円 669"/>
        <xdr:cNvSpPr/>
      </xdr:nvSpPr>
      <xdr:spPr>
        <a:xfrm>
          <a:off x="221107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136161</xdr:rowOff>
    </xdr:from>
    <xdr:ext cx="469744" cy="259045"/>
    <xdr:sp macro="" textlink="">
      <xdr:nvSpPr>
        <xdr:cNvPr id="671" name="【保健センター・保健所】&#10;一人当たり面積該当値テキスト"/>
        <xdr:cNvSpPr txBox="1"/>
      </xdr:nvSpPr>
      <xdr:spPr>
        <a:xfrm>
          <a:off x="22199600" y="1076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72" name="楕円 671"/>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100584</xdr:rowOff>
    </xdr:from>
    <xdr:to>
      <xdr:col>116</xdr:col>
      <xdr:colOff>63500</xdr:colOff>
      <xdr:row>63</xdr:row>
      <xdr:rowOff>102870</xdr:rowOff>
    </xdr:to>
    <xdr:cxnSp macro="">
      <xdr:nvCxnSpPr>
        <xdr:cNvPr id="673" name="直線コネクタ 672"/>
        <xdr:cNvCxnSpPr/>
      </xdr:nvCxnSpPr>
      <xdr:spPr>
        <a:xfrm flipV="1">
          <a:off x="21323300" y="109019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74" name="楕円 673"/>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75" name="直線コネクタ 674"/>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76" name="楕円 675"/>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677" name="直線コネクタ 676"/>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54356</xdr:rowOff>
    </xdr:from>
    <xdr:to>
      <xdr:col>98</xdr:col>
      <xdr:colOff>38100</xdr:colOff>
      <xdr:row>63</xdr:row>
      <xdr:rowOff>155956</xdr:rowOff>
    </xdr:to>
    <xdr:sp macro="" textlink="">
      <xdr:nvSpPr>
        <xdr:cNvPr id="678" name="楕円 677"/>
        <xdr:cNvSpPr/>
      </xdr:nvSpPr>
      <xdr:spPr>
        <a:xfrm>
          <a:off x="18605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105156</xdr:rowOff>
    </xdr:to>
    <xdr:cxnSp macro="">
      <xdr:nvCxnSpPr>
        <xdr:cNvPr id="679" name="直線コネクタ 678"/>
        <xdr:cNvCxnSpPr/>
      </xdr:nvCxnSpPr>
      <xdr:spPr>
        <a:xfrm flipV="1">
          <a:off x="18656300" y="109042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680" name="n_1aveValue【保健センター・保健所】&#10;一人当たり面積"/>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681"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682" name="n_3aveValue【保健センター・保健所】&#10;一人当たり面積"/>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683"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84"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85"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86"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147083</xdr:rowOff>
    </xdr:from>
    <xdr:ext cx="469744" cy="259045"/>
    <xdr:sp macro="" textlink="">
      <xdr:nvSpPr>
        <xdr:cNvPr id="687" name="n_4mainValue【保健センター・保健所】&#10;一人当たり面積"/>
        <xdr:cNvSpPr txBox="1"/>
      </xdr:nvSpPr>
      <xdr:spPr>
        <a:xfrm>
          <a:off x="18421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9" name="直線コネクタ 69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00" name="テキスト ボックス 69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1" name="直線コネクタ 70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2" name="テキスト ボックス 70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3" name="直線コネクタ 70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4" name="テキスト ボックス 70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5" name="直線コネクタ 70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6" name="テキスト ボックス 70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8" name="テキスト ボックス 70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84</xdr:row>
      <xdr:rowOff>26670</xdr:rowOff>
    </xdr:to>
    <xdr:cxnSp macro="">
      <xdr:nvCxnSpPr>
        <xdr:cNvPr id="710" name="直線コネクタ 709"/>
        <xdr:cNvCxnSpPr/>
      </xdr:nvCxnSpPr>
      <xdr:spPr>
        <a:xfrm flipV="1">
          <a:off x="16318864" y="1330375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30497</xdr:rowOff>
    </xdr:from>
    <xdr:ext cx="405111" cy="259045"/>
    <xdr:sp macro="" textlink="">
      <xdr:nvSpPr>
        <xdr:cNvPr id="711" name="【消防施設】&#10;有形固定資産減価償却率最小値テキスト"/>
        <xdr:cNvSpPr txBox="1"/>
      </xdr:nvSpPr>
      <xdr:spPr>
        <a:xfrm>
          <a:off x="16357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26670</xdr:rowOff>
    </xdr:from>
    <xdr:to>
      <xdr:col>86</xdr:col>
      <xdr:colOff>25400</xdr:colOff>
      <xdr:row>84</xdr:row>
      <xdr:rowOff>26670</xdr:rowOff>
    </xdr:to>
    <xdr:cxnSp macro="">
      <xdr:nvCxnSpPr>
        <xdr:cNvPr id="712" name="直線コネクタ 711"/>
        <xdr:cNvCxnSpPr/>
      </xdr:nvCxnSpPr>
      <xdr:spPr>
        <a:xfrm>
          <a:off x="16230600" y="1442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713" name="【消防施設】&#10;有形固定資産減価償却率最大値テキスト"/>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714" name="直線コネクタ 713"/>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5605</xdr:rowOff>
    </xdr:from>
    <xdr:ext cx="405111" cy="259045"/>
    <xdr:sp macro="" textlink="">
      <xdr:nvSpPr>
        <xdr:cNvPr id="715" name="【消防施設】&#10;有形固定資産減価償却率平均値テキスト"/>
        <xdr:cNvSpPr txBox="1"/>
      </xdr:nvSpPr>
      <xdr:spPr>
        <a:xfrm>
          <a:off x="16357600" y="13550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154178</xdr:rowOff>
    </xdr:from>
    <xdr:to>
      <xdr:col>85</xdr:col>
      <xdr:colOff>177800</xdr:colOff>
      <xdr:row>80</xdr:row>
      <xdr:rowOff>84328</xdr:rowOff>
    </xdr:to>
    <xdr:sp macro="" textlink="">
      <xdr:nvSpPr>
        <xdr:cNvPr id="716" name="フローチャート: 判断 715"/>
        <xdr:cNvSpPr/>
      </xdr:nvSpPr>
      <xdr:spPr>
        <a:xfrm>
          <a:off x="16268700" y="1369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99313</xdr:rowOff>
    </xdr:from>
    <xdr:to>
      <xdr:col>81</xdr:col>
      <xdr:colOff>101600</xdr:colOff>
      <xdr:row>80</xdr:row>
      <xdr:rowOff>29463</xdr:rowOff>
    </xdr:to>
    <xdr:sp macro="" textlink="">
      <xdr:nvSpPr>
        <xdr:cNvPr id="717" name="フローチャート: 判断 716"/>
        <xdr:cNvSpPr/>
      </xdr:nvSpPr>
      <xdr:spPr>
        <a:xfrm>
          <a:off x="15430500" y="136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71882</xdr:rowOff>
    </xdr:from>
    <xdr:to>
      <xdr:col>76</xdr:col>
      <xdr:colOff>165100</xdr:colOff>
      <xdr:row>80</xdr:row>
      <xdr:rowOff>2032</xdr:rowOff>
    </xdr:to>
    <xdr:sp macro="" textlink="">
      <xdr:nvSpPr>
        <xdr:cNvPr id="718" name="フローチャート: 判断 717"/>
        <xdr:cNvSpPr/>
      </xdr:nvSpPr>
      <xdr:spPr>
        <a:xfrm>
          <a:off x="14541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21589</xdr:rowOff>
    </xdr:from>
    <xdr:to>
      <xdr:col>72</xdr:col>
      <xdr:colOff>38100</xdr:colOff>
      <xdr:row>79</xdr:row>
      <xdr:rowOff>123189</xdr:rowOff>
    </xdr:to>
    <xdr:sp macro="" textlink="">
      <xdr:nvSpPr>
        <xdr:cNvPr id="719" name="フローチャート: 判断 718"/>
        <xdr:cNvSpPr/>
      </xdr:nvSpPr>
      <xdr:spPr>
        <a:xfrm>
          <a:off x="136525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37592</xdr:rowOff>
    </xdr:from>
    <xdr:to>
      <xdr:col>67</xdr:col>
      <xdr:colOff>101600</xdr:colOff>
      <xdr:row>78</xdr:row>
      <xdr:rowOff>139192</xdr:rowOff>
    </xdr:to>
    <xdr:sp macro="" textlink="">
      <xdr:nvSpPr>
        <xdr:cNvPr id="720" name="フローチャート: 判断 719"/>
        <xdr:cNvSpPr/>
      </xdr:nvSpPr>
      <xdr:spPr>
        <a:xfrm>
          <a:off x="12763500" y="1341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1" name="テキスト ボックス 7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2" name="テキスト ボックス 7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3" name="テキスト ボックス 7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4" name="テキスト ボックス 7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5" name="テキスト ボックス 7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19304</xdr:rowOff>
    </xdr:from>
    <xdr:to>
      <xdr:col>85</xdr:col>
      <xdr:colOff>177800</xdr:colOff>
      <xdr:row>83</xdr:row>
      <xdr:rowOff>120904</xdr:rowOff>
    </xdr:to>
    <xdr:sp macro="" textlink="">
      <xdr:nvSpPr>
        <xdr:cNvPr id="726" name="楕円 725"/>
        <xdr:cNvSpPr/>
      </xdr:nvSpPr>
      <xdr:spPr>
        <a:xfrm>
          <a:off x="16268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169181</xdr:rowOff>
    </xdr:from>
    <xdr:ext cx="405111" cy="259045"/>
    <xdr:sp macro="" textlink="">
      <xdr:nvSpPr>
        <xdr:cNvPr id="727" name="【消防施設】&#10;有形固定資産減価償却率該当値テキスト"/>
        <xdr:cNvSpPr txBox="1"/>
      </xdr:nvSpPr>
      <xdr:spPr>
        <a:xfrm>
          <a:off x="16357600"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728" name="楕円 727"/>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70104</xdr:rowOff>
    </xdr:from>
    <xdr:to>
      <xdr:col>85</xdr:col>
      <xdr:colOff>127000</xdr:colOff>
      <xdr:row>84</xdr:row>
      <xdr:rowOff>60961</xdr:rowOff>
    </xdr:to>
    <xdr:cxnSp macro="">
      <xdr:nvCxnSpPr>
        <xdr:cNvPr id="729" name="直線コネクタ 728"/>
        <xdr:cNvCxnSpPr/>
      </xdr:nvCxnSpPr>
      <xdr:spPr>
        <a:xfrm flipV="1">
          <a:off x="15481300" y="14300454"/>
          <a:ext cx="8382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730" name="楕円 729"/>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85</xdr:row>
      <xdr:rowOff>3811</xdr:rowOff>
    </xdr:to>
    <xdr:cxnSp macro="">
      <xdr:nvCxnSpPr>
        <xdr:cNvPr id="731" name="直線コネクタ 730"/>
        <xdr:cNvCxnSpPr/>
      </xdr:nvCxnSpPr>
      <xdr:spPr>
        <a:xfrm flipV="1">
          <a:off x="14592300" y="14462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55880</xdr:rowOff>
    </xdr:from>
    <xdr:to>
      <xdr:col>72</xdr:col>
      <xdr:colOff>38100</xdr:colOff>
      <xdr:row>85</xdr:row>
      <xdr:rowOff>157480</xdr:rowOff>
    </xdr:to>
    <xdr:sp macro="" textlink="">
      <xdr:nvSpPr>
        <xdr:cNvPr id="732" name="楕円 731"/>
        <xdr:cNvSpPr/>
      </xdr:nvSpPr>
      <xdr:spPr>
        <a:xfrm>
          <a:off x="1365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106680</xdr:rowOff>
    </xdr:to>
    <xdr:cxnSp macro="">
      <xdr:nvCxnSpPr>
        <xdr:cNvPr id="733" name="直線コネクタ 732"/>
        <xdr:cNvCxnSpPr/>
      </xdr:nvCxnSpPr>
      <xdr:spPr>
        <a:xfrm flipV="1">
          <a:off x="13703300" y="14577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37592</xdr:rowOff>
    </xdr:from>
    <xdr:to>
      <xdr:col>67</xdr:col>
      <xdr:colOff>101600</xdr:colOff>
      <xdr:row>85</xdr:row>
      <xdr:rowOff>139192</xdr:rowOff>
    </xdr:to>
    <xdr:sp macro="" textlink="">
      <xdr:nvSpPr>
        <xdr:cNvPr id="734" name="楕円 733"/>
        <xdr:cNvSpPr/>
      </xdr:nvSpPr>
      <xdr:spPr>
        <a:xfrm>
          <a:off x="12763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88392</xdr:rowOff>
    </xdr:from>
    <xdr:to>
      <xdr:col>71</xdr:col>
      <xdr:colOff>177800</xdr:colOff>
      <xdr:row>85</xdr:row>
      <xdr:rowOff>106680</xdr:rowOff>
    </xdr:to>
    <xdr:cxnSp macro="">
      <xdr:nvCxnSpPr>
        <xdr:cNvPr id="735" name="直線コネクタ 734"/>
        <xdr:cNvCxnSpPr/>
      </xdr:nvCxnSpPr>
      <xdr:spPr>
        <a:xfrm>
          <a:off x="12814300" y="146616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45990</xdr:rowOff>
    </xdr:from>
    <xdr:ext cx="405111" cy="259045"/>
    <xdr:sp macro="" textlink="">
      <xdr:nvSpPr>
        <xdr:cNvPr id="736" name="n_1aveValue【消防施設】&#10;有形固定資産減価償却率"/>
        <xdr:cNvSpPr txBox="1"/>
      </xdr:nvSpPr>
      <xdr:spPr>
        <a:xfrm>
          <a:off x="152660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18559</xdr:rowOff>
    </xdr:from>
    <xdr:ext cx="405111" cy="259045"/>
    <xdr:sp macro="" textlink="">
      <xdr:nvSpPr>
        <xdr:cNvPr id="737" name="n_2aveValue【消防施設】&#10;有形固定資産減価償却率"/>
        <xdr:cNvSpPr txBox="1"/>
      </xdr:nvSpPr>
      <xdr:spPr>
        <a:xfrm>
          <a:off x="14389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738" name="n_3aveValue【消防施設】&#10;有形固定資産減価償却率"/>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155719</xdr:rowOff>
    </xdr:from>
    <xdr:ext cx="405111" cy="259045"/>
    <xdr:sp macro="" textlink="">
      <xdr:nvSpPr>
        <xdr:cNvPr id="739" name="n_4aveValue【消防施設】&#10;有形固定資産減価償却率"/>
        <xdr:cNvSpPr txBox="1"/>
      </xdr:nvSpPr>
      <xdr:spPr>
        <a:xfrm>
          <a:off x="12611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740" name="n_1mainValue【消防施設】&#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741" name="n_2mainValue【消防施設】&#10;有形固定資産減価償却率"/>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148607</xdr:rowOff>
    </xdr:from>
    <xdr:ext cx="405111" cy="259045"/>
    <xdr:sp macro="" textlink="">
      <xdr:nvSpPr>
        <xdr:cNvPr id="742" name="n_3mainValue【消防施設】&#10;有形固定資産減価償却率"/>
        <xdr:cNvSpPr txBox="1"/>
      </xdr:nvSpPr>
      <xdr:spPr>
        <a:xfrm>
          <a:off x="13500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130319</xdr:rowOff>
    </xdr:from>
    <xdr:ext cx="405111" cy="259045"/>
    <xdr:sp macro="" textlink="">
      <xdr:nvSpPr>
        <xdr:cNvPr id="743" name="n_4mainValue【消防施設】&#10;有形固定資産減価償却率"/>
        <xdr:cNvSpPr txBox="1"/>
      </xdr:nvSpPr>
      <xdr:spPr>
        <a:xfrm>
          <a:off x="12611744" y="1470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767" name="直線コネクタ 766"/>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68"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69" name="直線コネクタ 768"/>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770" name="【消防施設】&#10;一人当たり面積最大値テキスト"/>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771" name="直線コネクタ 770"/>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772" name="【消防施設】&#10;一人当たり面積平均値テキスト"/>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73" name="フローチャート: 判断 772"/>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74" name="フローチャート: 判断 773"/>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775" name="フローチャート: 判断 774"/>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776" name="フローチャート: 判断 775"/>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777" name="フローチャート: 判断 776"/>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28448</xdr:rowOff>
    </xdr:from>
    <xdr:to>
      <xdr:col>116</xdr:col>
      <xdr:colOff>114300</xdr:colOff>
      <xdr:row>86</xdr:row>
      <xdr:rowOff>130048</xdr:rowOff>
    </xdr:to>
    <xdr:sp macro="" textlink="">
      <xdr:nvSpPr>
        <xdr:cNvPr id="783" name="楕円 782"/>
        <xdr:cNvSpPr/>
      </xdr:nvSpPr>
      <xdr:spPr>
        <a:xfrm>
          <a:off x="221107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114825</xdr:rowOff>
    </xdr:from>
    <xdr:ext cx="469744" cy="259045"/>
    <xdr:sp macro="" textlink="">
      <xdr:nvSpPr>
        <xdr:cNvPr id="784" name="【消防施設】&#10;一人当たり面積該当値テキスト"/>
        <xdr:cNvSpPr txBox="1"/>
      </xdr:nvSpPr>
      <xdr:spPr>
        <a:xfrm>
          <a:off x="22199600" y="1468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28448</xdr:rowOff>
    </xdr:from>
    <xdr:to>
      <xdr:col>112</xdr:col>
      <xdr:colOff>38100</xdr:colOff>
      <xdr:row>86</xdr:row>
      <xdr:rowOff>130048</xdr:rowOff>
    </xdr:to>
    <xdr:sp macro="" textlink="">
      <xdr:nvSpPr>
        <xdr:cNvPr id="785" name="楕円 784"/>
        <xdr:cNvSpPr/>
      </xdr:nvSpPr>
      <xdr:spPr>
        <a:xfrm>
          <a:off x="21272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79248</xdr:rowOff>
    </xdr:from>
    <xdr:to>
      <xdr:col>116</xdr:col>
      <xdr:colOff>63500</xdr:colOff>
      <xdr:row>86</xdr:row>
      <xdr:rowOff>79248</xdr:rowOff>
    </xdr:to>
    <xdr:cxnSp macro="">
      <xdr:nvCxnSpPr>
        <xdr:cNvPr id="786" name="直線コネクタ 785"/>
        <xdr:cNvCxnSpPr/>
      </xdr:nvCxnSpPr>
      <xdr:spPr>
        <a:xfrm>
          <a:off x="21323300" y="14823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787" name="楕円 786"/>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79248</xdr:rowOff>
    </xdr:from>
    <xdr:to>
      <xdr:col>111</xdr:col>
      <xdr:colOff>177800</xdr:colOff>
      <xdr:row>86</xdr:row>
      <xdr:rowOff>80011</xdr:rowOff>
    </xdr:to>
    <xdr:cxnSp macro="">
      <xdr:nvCxnSpPr>
        <xdr:cNvPr id="788" name="直線コネクタ 787"/>
        <xdr:cNvCxnSpPr/>
      </xdr:nvCxnSpPr>
      <xdr:spPr>
        <a:xfrm flipV="1">
          <a:off x="20434300" y="1482394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789" name="楕円 788"/>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790" name="直線コネクタ 789"/>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29972</xdr:rowOff>
    </xdr:from>
    <xdr:to>
      <xdr:col>98</xdr:col>
      <xdr:colOff>38100</xdr:colOff>
      <xdr:row>86</xdr:row>
      <xdr:rowOff>131572</xdr:rowOff>
    </xdr:to>
    <xdr:sp macro="" textlink="">
      <xdr:nvSpPr>
        <xdr:cNvPr id="791" name="楕円 790"/>
        <xdr:cNvSpPr/>
      </xdr:nvSpPr>
      <xdr:spPr>
        <a:xfrm>
          <a:off x="18605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80011</xdr:rowOff>
    </xdr:from>
    <xdr:to>
      <xdr:col>102</xdr:col>
      <xdr:colOff>114300</xdr:colOff>
      <xdr:row>86</xdr:row>
      <xdr:rowOff>80772</xdr:rowOff>
    </xdr:to>
    <xdr:cxnSp macro="">
      <xdr:nvCxnSpPr>
        <xdr:cNvPr id="792" name="直線コネクタ 791"/>
        <xdr:cNvCxnSpPr/>
      </xdr:nvCxnSpPr>
      <xdr:spPr>
        <a:xfrm flipV="1">
          <a:off x="18656300" y="148247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93"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794" name="n_2aveValue【消防施設】&#10;一人当たり面積"/>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61992</xdr:rowOff>
    </xdr:from>
    <xdr:ext cx="469744" cy="259045"/>
    <xdr:sp macro="" textlink="">
      <xdr:nvSpPr>
        <xdr:cNvPr id="795" name="n_3aveValue【消防施設】&#10;一人当たり面積"/>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796" name="n_4aveValue【消防施設】&#10;一人当たり面積"/>
        <xdr:cNvSpPr txBox="1"/>
      </xdr:nvSpPr>
      <xdr:spPr>
        <a:xfrm>
          <a:off x="18421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121175</xdr:rowOff>
    </xdr:from>
    <xdr:ext cx="469744" cy="259045"/>
    <xdr:sp macro="" textlink="">
      <xdr:nvSpPr>
        <xdr:cNvPr id="797" name="n_1mainValue【消防施設】&#10;一人当たり面積"/>
        <xdr:cNvSpPr txBox="1"/>
      </xdr:nvSpPr>
      <xdr:spPr>
        <a:xfrm>
          <a:off x="21075727" y="148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798" name="n_2mainValue【消防施設】&#10;一人当たり面積"/>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799" name="n_3mainValue【消防施設】&#10;一人当たり面積"/>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122699</xdr:rowOff>
    </xdr:from>
    <xdr:ext cx="469744" cy="259045"/>
    <xdr:sp macro="" textlink="">
      <xdr:nvSpPr>
        <xdr:cNvPr id="800" name="n_4mainValue【消防施設】&#10;一人当たり面積"/>
        <xdr:cNvSpPr txBox="1"/>
      </xdr:nvSpPr>
      <xdr:spPr>
        <a:xfrm>
          <a:off x="18421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1" name="正方形/長方形 8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2" name="正方形/長方形 8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3" name="正方形/長方形 8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4" name="正方形/長方形 8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5" name="正方形/長方形 8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6" name="正方形/長方形 8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7" name="正方形/長方形 8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正方形/長方形 8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9" name="テキスト ボックス 8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0" name="直線コネクタ 8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1" name="テキスト ボックス 8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2" name="直線コネクタ 8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3" name="テキスト ボックス 8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4" name="直線コネクタ 8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5" name="テキスト ボックス 8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6" name="直線コネクタ 8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7" name="テキスト ボックス 8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8" name="直線コネクタ 8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9" name="テキスト ボックス 8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0" name="直線コネクタ 8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1" name="テキスト ボックス 8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2" name="直線コネクタ 8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3" name="テキスト ボックス 8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4" name="直線コネクタ 8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826" name="直線コネクタ 825"/>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27"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28" name="直線コネクタ 827"/>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829"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30" name="直線コネクタ 829"/>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31"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32" name="フローチャート: 判断 831"/>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833" name="フローチャート: 判断 832"/>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34" name="フローチャート: 判断 833"/>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35" name="フローチャート: 判断 834"/>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36" name="フローチャート: 判断 835"/>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7" name="テキスト ボックス 8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8" name="テキスト ボックス 8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9" name="テキスト ボックス 8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0" name="テキスト ボックス 8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1" name="テキスト ボックス 8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98879</xdr:rowOff>
    </xdr:from>
    <xdr:to>
      <xdr:col>85</xdr:col>
      <xdr:colOff>177800</xdr:colOff>
      <xdr:row>109</xdr:row>
      <xdr:rowOff>29029</xdr:rowOff>
    </xdr:to>
    <xdr:sp macro="" textlink="">
      <xdr:nvSpPr>
        <xdr:cNvPr id="842" name="楕円 841"/>
        <xdr:cNvSpPr/>
      </xdr:nvSpPr>
      <xdr:spPr>
        <a:xfrm>
          <a:off x="162687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13806</xdr:rowOff>
    </xdr:from>
    <xdr:ext cx="405111" cy="259045"/>
    <xdr:sp macro="" textlink="">
      <xdr:nvSpPr>
        <xdr:cNvPr id="843" name="【庁舎】&#10;有形固定資産減価償却率該当値テキスト"/>
        <xdr:cNvSpPr txBox="1"/>
      </xdr:nvSpPr>
      <xdr:spPr>
        <a:xfrm>
          <a:off x="16357600" y="1853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95613</xdr:rowOff>
    </xdr:from>
    <xdr:to>
      <xdr:col>81</xdr:col>
      <xdr:colOff>101600</xdr:colOff>
      <xdr:row>109</xdr:row>
      <xdr:rowOff>25763</xdr:rowOff>
    </xdr:to>
    <xdr:sp macro="" textlink="">
      <xdr:nvSpPr>
        <xdr:cNvPr id="844" name="楕円 843"/>
        <xdr:cNvSpPr/>
      </xdr:nvSpPr>
      <xdr:spPr>
        <a:xfrm>
          <a:off x="15430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146413</xdr:rowOff>
    </xdr:from>
    <xdr:to>
      <xdr:col>85</xdr:col>
      <xdr:colOff>127000</xdr:colOff>
      <xdr:row>108</xdr:row>
      <xdr:rowOff>149679</xdr:rowOff>
    </xdr:to>
    <xdr:cxnSp macro="">
      <xdr:nvCxnSpPr>
        <xdr:cNvPr id="845" name="直線コネクタ 844"/>
        <xdr:cNvCxnSpPr/>
      </xdr:nvCxnSpPr>
      <xdr:spPr>
        <a:xfrm>
          <a:off x="15481300" y="1866301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90714</xdr:rowOff>
    </xdr:from>
    <xdr:to>
      <xdr:col>76</xdr:col>
      <xdr:colOff>165100</xdr:colOff>
      <xdr:row>109</xdr:row>
      <xdr:rowOff>20864</xdr:rowOff>
    </xdr:to>
    <xdr:sp macro="" textlink="">
      <xdr:nvSpPr>
        <xdr:cNvPr id="846" name="楕円 845"/>
        <xdr:cNvSpPr/>
      </xdr:nvSpPr>
      <xdr:spPr>
        <a:xfrm>
          <a:off x="14541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141514</xdr:rowOff>
    </xdr:from>
    <xdr:to>
      <xdr:col>81</xdr:col>
      <xdr:colOff>50800</xdr:colOff>
      <xdr:row>108</xdr:row>
      <xdr:rowOff>146413</xdr:rowOff>
    </xdr:to>
    <xdr:cxnSp macro="">
      <xdr:nvCxnSpPr>
        <xdr:cNvPr id="847" name="直線コネクタ 846"/>
        <xdr:cNvCxnSpPr/>
      </xdr:nvCxnSpPr>
      <xdr:spPr>
        <a:xfrm>
          <a:off x="14592300" y="186581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138068</xdr:rowOff>
    </xdr:from>
    <xdr:to>
      <xdr:col>72</xdr:col>
      <xdr:colOff>38100</xdr:colOff>
      <xdr:row>108</xdr:row>
      <xdr:rowOff>68218</xdr:rowOff>
    </xdr:to>
    <xdr:sp macro="" textlink="">
      <xdr:nvSpPr>
        <xdr:cNvPr id="848" name="楕円 847"/>
        <xdr:cNvSpPr/>
      </xdr:nvSpPr>
      <xdr:spPr>
        <a:xfrm>
          <a:off x="1365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17418</xdr:rowOff>
    </xdr:from>
    <xdr:to>
      <xdr:col>76</xdr:col>
      <xdr:colOff>114300</xdr:colOff>
      <xdr:row>108</xdr:row>
      <xdr:rowOff>141514</xdr:rowOff>
    </xdr:to>
    <xdr:cxnSp macro="">
      <xdr:nvCxnSpPr>
        <xdr:cNvPr id="849" name="直線コネクタ 848"/>
        <xdr:cNvCxnSpPr/>
      </xdr:nvCxnSpPr>
      <xdr:spPr>
        <a:xfrm>
          <a:off x="13703300" y="18534018"/>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102144</xdr:rowOff>
    </xdr:from>
    <xdr:to>
      <xdr:col>67</xdr:col>
      <xdr:colOff>101600</xdr:colOff>
      <xdr:row>108</xdr:row>
      <xdr:rowOff>32294</xdr:rowOff>
    </xdr:to>
    <xdr:sp macro="" textlink="">
      <xdr:nvSpPr>
        <xdr:cNvPr id="850" name="楕円 849"/>
        <xdr:cNvSpPr/>
      </xdr:nvSpPr>
      <xdr:spPr>
        <a:xfrm>
          <a:off x="1276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152944</xdr:rowOff>
    </xdr:from>
    <xdr:to>
      <xdr:col>71</xdr:col>
      <xdr:colOff>177800</xdr:colOff>
      <xdr:row>108</xdr:row>
      <xdr:rowOff>17418</xdr:rowOff>
    </xdr:to>
    <xdr:cxnSp macro="">
      <xdr:nvCxnSpPr>
        <xdr:cNvPr id="851" name="直線コネクタ 850"/>
        <xdr:cNvCxnSpPr/>
      </xdr:nvCxnSpPr>
      <xdr:spPr>
        <a:xfrm>
          <a:off x="12814300" y="184980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852" name="n_1ave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853" name="n_2ave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54"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855" name="n_4aveValue【庁舎】&#10;有形固定資産減価償却率"/>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16890</xdr:rowOff>
    </xdr:from>
    <xdr:ext cx="405111" cy="259045"/>
    <xdr:sp macro="" textlink="">
      <xdr:nvSpPr>
        <xdr:cNvPr id="856" name="n_1mainValue【庁舎】&#10;有形固定資産減価償却率"/>
        <xdr:cNvSpPr txBox="1"/>
      </xdr:nvSpPr>
      <xdr:spPr>
        <a:xfrm>
          <a:off x="152660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11991</xdr:rowOff>
    </xdr:from>
    <xdr:ext cx="405111" cy="259045"/>
    <xdr:sp macro="" textlink="">
      <xdr:nvSpPr>
        <xdr:cNvPr id="857" name="n_2mainValue【庁舎】&#10;有形固定資産減価償却率"/>
        <xdr:cNvSpPr txBox="1"/>
      </xdr:nvSpPr>
      <xdr:spPr>
        <a:xfrm>
          <a:off x="14389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59345</xdr:rowOff>
    </xdr:from>
    <xdr:ext cx="405111" cy="259045"/>
    <xdr:sp macro="" textlink="">
      <xdr:nvSpPr>
        <xdr:cNvPr id="858" name="n_3mainValue【庁舎】&#10;有形固定資産減価償却率"/>
        <xdr:cNvSpPr txBox="1"/>
      </xdr:nvSpPr>
      <xdr:spPr>
        <a:xfrm>
          <a:off x="13500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23421</xdr:rowOff>
    </xdr:from>
    <xdr:ext cx="405111" cy="259045"/>
    <xdr:sp macro="" textlink="">
      <xdr:nvSpPr>
        <xdr:cNvPr id="859" name="n_4mainValue【庁舎】&#10;有形固定資産減価償却率"/>
        <xdr:cNvSpPr txBox="1"/>
      </xdr:nvSpPr>
      <xdr:spPr>
        <a:xfrm>
          <a:off x="12611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0" name="正方形/長方形 8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1" name="正方形/長方形 8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2" name="正方形/長方形 8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3" name="正方形/長方形 8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4" name="正方形/長方形 8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5" name="正方形/長方形 8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6" name="正方形/長方形 8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7" name="正方形/長方形 8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8" name="テキスト ボックス 8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9" name="直線コネクタ 8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0" name="直線コネクタ 8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1" name="テキスト ボックス 8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2" name="直線コネクタ 8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3" name="テキスト ボックス 8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4" name="直線コネクタ 8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5" name="テキスト ボックス 8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6" name="直線コネクタ 8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7" name="テキスト ボックス 8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8" name="直線コネクタ 8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9" name="テキスト ボックス 8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881" name="直線コネクタ 880"/>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882"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883" name="直線コネクタ 882"/>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884"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885" name="直線コネクタ 884"/>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886" name="【庁舎】&#10;一人当たり面積平均値テキスト"/>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887" name="フローチャート: 判断 886"/>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888" name="フローチャート: 判断 887"/>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889" name="フローチャート: 判断 888"/>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890" name="フローチャート: 判断 889"/>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891" name="フローチャート: 判断 890"/>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2" name="テキスト ボックス 8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3" name="テキスト ボックス 8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4" name="テキスト ボックス 8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5" name="テキスト ボックス 8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6" name="テキスト ボックス 8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108153</xdr:rowOff>
    </xdr:from>
    <xdr:to>
      <xdr:col>116</xdr:col>
      <xdr:colOff>114300</xdr:colOff>
      <xdr:row>108</xdr:row>
      <xdr:rowOff>38303</xdr:rowOff>
    </xdr:to>
    <xdr:sp macro="" textlink="">
      <xdr:nvSpPr>
        <xdr:cNvPr id="897" name="楕円 896"/>
        <xdr:cNvSpPr/>
      </xdr:nvSpPr>
      <xdr:spPr>
        <a:xfrm>
          <a:off x="22110700" y="18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23080</xdr:rowOff>
    </xdr:from>
    <xdr:ext cx="469744" cy="259045"/>
    <xdr:sp macro="" textlink="">
      <xdr:nvSpPr>
        <xdr:cNvPr id="898" name="【庁舎】&#10;一人当たり面積該当値テキスト"/>
        <xdr:cNvSpPr txBox="1"/>
      </xdr:nvSpPr>
      <xdr:spPr>
        <a:xfrm>
          <a:off x="22199600" y="183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108610</xdr:rowOff>
    </xdr:from>
    <xdr:to>
      <xdr:col>112</xdr:col>
      <xdr:colOff>38100</xdr:colOff>
      <xdr:row>108</xdr:row>
      <xdr:rowOff>38760</xdr:rowOff>
    </xdr:to>
    <xdr:sp macro="" textlink="">
      <xdr:nvSpPr>
        <xdr:cNvPr id="899" name="楕円 898"/>
        <xdr:cNvSpPr/>
      </xdr:nvSpPr>
      <xdr:spPr>
        <a:xfrm>
          <a:off x="21272500" y="184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158953</xdr:rowOff>
    </xdr:from>
    <xdr:to>
      <xdr:col>116</xdr:col>
      <xdr:colOff>63500</xdr:colOff>
      <xdr:row>107</xdr:row>
      <xdr:rowOff>159410</xdr:rowOff>
    </xdr:to>
    <xdr:cxnSp macro="">
      <xdr:nvCxnSpPr>
        <xdr:cNvPr id="900" name="直線コネクタ 899"/>
        <xdr:cNvCxnSpPr/>
      </xdr:nvCxnSpPr>
      <xdr:spPr>
        <a:xfrm flipV="1">
          <a:off x="21323300" y="1850410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01" name="楕円 900"/>
        <xdr:cNvSpPr/>
      </xdr:nvSpPr>
      <xdr:spPr>
        <a:xfrm>
          <a:off x="20383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159410</xdr:rowOff>
    </xdr:from>
    <xdr:to>
      <xdr:col>111</xdr:col>
      <xdr:colOff>177800</xdr:colOff>
      <xdr:row>107</xdr:row>
      <xdr:rowOff>160782</xdr:rowOff>
    </xdr:to>
    <xdr:cxnSp macro="">
      <xdr:nvCxnSpPr>
        <xdr:cNvPr id="902" name="直線コネクタ 901"/>
        <xdr:cNvCxnSpPr/>
      </xdr:nvCxnSpPr>
      <xdr:spPr>
        <a:xfrm flipV="1">
          <a:off x="20434300" y="1850456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111353</xdr:rowOff>
    </xdr:from>
    <xdr:to>
      <xdr:col>102</xdr:col>
      <xdr:colOff>165100</xdr:colOff>
      <xdr:row>108</xdr:row>
      <xdr:rowOff>41503</xdr:rowOff>
    </xdr:to>
    <xdr:sp macro="" textlink="">
      <xdr:nvSpPr>
        <xdr:cNvPr id="903" name="楕円 902"/>
        <xdr:cNvSpPr/>
      </xdr:nvSpPr>
      <xdr:spPr>
        <a:xfrm>
          <a:off x="19494500" y="18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160782</xdr:rowOff>
    </xdr:from>
    <xdr:to>
      <xdr:col>107</xdr:col>
      <xdr:colOff>50800</xdr:colOff>
      <xdr:row>107</xdr:row>
      <xdr:rowOff>162153</xdr:rowOff>
    </xdr:to>
    <xdr:cxnSp macro="">
      <xdr:nvCxnSpPr>
        <xdr:cNvPr id="904" name="直線コネクタ 903"/>
        <xdr:cNvCxnSpPr/>
      </xdr:nvCxnSpPr>
      <xdr:spPr>
        <a:xfrm flipV="1">
          <a:off x="19545300" y="1850593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112268</xdr:rowOff>
    </xdr:from>
    <xdr:to>
      <xdr:col>98</xdr:col>
      <xdr:colOff>38100</xdr:colOff>
      <xdr:row>108</xdr:row>
      <xdr:rowOff>42418</xdr:rowOff>
    </xdr:to>
    <xdr:sp macro="" textlink="">
      <xdr:nvSpPr>
        <xdr:cNvPr id="905" name="楕円 904"/>
        <xdr:cNvSpPr/>
      </xdr:nvSpPr>
      <xdr:spPr>
        <a:xfrm>
          <a:off x="18605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162153</xdr:rowOff>
    </xdr:from>
    <xdr:to>
      <xdr:col>102</xdr:col>
      <xdr:colOff>114300</xdr:colOff>
      <xdr:row>107</xdr:row>
      <xdr:rowOff>163068</xdr:rowOff>
    </xdr:to>
    <xdr:cxnSp macro="">
      <xdr:nvCxnSpPr>
        <xdr:cNvPr id="906" name="直線コネクタ 905"/>
        <xdr:cNvCxnSpPr/>
      </xdr:nvCxnSpPr>
      <xdr:spPr>
        <a:xfrm flipV="1">
          <a:off x="18656300" y="1850730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907" name="n_1aveValue【庁舎】&#10;一人当たり面積"/>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908" name="n_2aveValue【庁舎】&#10;一人当たり面積"/>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909" name="n_3aveValue【庁舎】&#10;一人当たり面積"/>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910" name="n_4aveValue【庁舎】&#10;一人当たり面積"/>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29887</xdr:rowOff>
    </xdr:from>
    <xdr:ext cx="469744" cy="259045"/>
    <xdr:sp macro="" textlink="">
      <xdr:nvSpPr>
        <xdr:cNvPr id="911" name="n_1mainValue【庁舎】&#10;一人当たり面積"/>
        <xdr:cNvSpPr txBox="1"/>
      </xdr:nvSpPr>
      <xdr:spPr>
        <a:xfrm>
          <a:off x="21075727" y="185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12" name="n_2mainValue【庁舎】&#10;一人当たり面積"/>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32630</xdr:rowOff>
    </xdr:from>
    <xdr:ext cx="469744" cy="259045"/>
    <xdr:sp macro="" textlink="">
      <xdr:nvSpPr>
        <xdr:cNvPr id="913" name="n_3mainValue【庁舎】&#10;一人当たり面積"/>
        <xdr:cNvSpPr txBox="1"/>
      </xdr:nvSpPr>
      <xdr:spPr>
        <a:xfrm>
          <a:off x="19310427" y="185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33545</xdr:rowOff>
    </xdr:from>
    <xdr:ext cx="469744" cy="259045"/>
    <xdr:sp macro="" textlink="">
      <xdr:nvSpPr>
        <xdr:cNvPr id="914" name="n_4mainValue【庁舎】&#10;一人当たり面積"/>
        <xdr:cNvSpPr txBox="1"/>
      </xdr:nvSpPr>
      <xdr:spPr>
        <a:xfrm>
          <a:off x="18421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一般廃棄物処理施設については有形固定資産減価償却率が類似団体と比較して低いが、福祉施設、市民会館、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保健センター、庁舎、消防施設については高くなっている。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平成１７年に新築しており、有形固定資産減価償却率は類似団体と比較して低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中央コミュニティーセンター（アリーナくにとみ）の新設により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著しく減少している。しかし、古い体育館が多いため、利用者数や地域のバランス等を考慮しながら廃止を含めた検討が必要となる。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市民会館については、農村環境改善センター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年経過しており、平成２４年に耐震補強工事を行ったが、今後は大規模改修、立替えなど施設の方向性を検討する必要がある。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は築３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年が経過しており、今後は改修だけでなく、立替えや複合化なども検討する必要がある。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庁舎については、築５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年が経過しており、平成２０年に耐震補強工事を行ったが、今後は予防保全の観点からの維持補修が必要である。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消防施設については、消防団詰所が町内に２０か所設置してあり、古いもので築３０年以上が経過している。今後は老朽化した施設の立替え、改修が課題となる。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平成２４年の誘致企業の操業開始後からは類似団体平均を大きく上回っている。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これは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、償却資産による税収増によるものであるため、減価償却により年々減少していくものと見込ま</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れるが、太陽光発電設備や他の企業の新たな設備投資により、踏みとどまっている。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今後も積極的に税の徴収対策に取り組み、自主財源の確保に努めるとともに安定的な税収の確保に向け、企業誘致にも積極的に取り組む。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前年度対比で０．</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し、全国</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・県平均を上回り、類似団体の中でも高くなっている。令和元</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分子で、物件費と扶助費が大きく増加し、全体で７７百万円程増加した。分母では臨時財政対策債が６４百万円程減となる一方で、町税が６４百万円程の増、普通交付税が６１百万円程の増となったため、全体で４９百万円程増加となった。分母</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分子</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の増額が大きいため、経常収支比率が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00">
            <a:effectLst/>
            <a:latin typeface="ＭＳ ゴシック" panose="020B0609070205080204" pitchFamily="49" charset="-128"/>
            <a:ea typeface="ＭＳ ゴシック" panose="020B0609070205080204" pitchFamily="49" charset="-128"/>
          </a:endParaRPr>
        </a:p>
        <a:p>
          <a:pPr rtl="0"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は、新型コロナウイルス感染拡大の影響により、町税の減収は避けられず、扶助費や繰出金等が制度改正等により増加していく一方で経常収支比率を改善することは難しくなっている。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52917</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11489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65</xdr:row>
      <xdr:rowOff>4656</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09317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31327</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93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31327</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a:t>
          </a:r>
          <a:r>
            <a:rPr kumimoji="1" lang="ja-JP" altLang="en-US" sz="1000">
              <a:latin typeface="ＭＳ ゴシック" panose="020B0609070205080204" pitchFamily="49" charset="-128"/>
              <a:ea typeface="ＭＳ ゴシック" panose="020B0609070205080204" pitchFamily="49" charset="-128"/>
            </a:rPr>
            <a:t>全国平均・県平均を下回っており、類似団体の中でも低い状況となっているものの、年々数値は悪化している。令和元年度は維持補修費が前年度の台風災害等にかかる反動減等で前年度比２７百万円程減少したものの、人件費では、会計間異動による職員数の増加、共済費の増加により前年度比で２１百万円程増加し、物件費においてもシステムリース料等の増加により人件費、物件費、合わせて２８百万円程増加した。</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今後、健全な自治体運営を図るためには更なる事業見直しや経費削減に努力することが必要である。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132125</xdr:rowOff>
    </xdr:from>
    <xdr:to>
      <xdr:col>23</xdr:col>
      <xdr:colOff>133350</xdr:colOff>
      <xdr:row>89</xdr:row>
      <xdr:rowOff>91923</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4191025"/>
          <a:ext cx="0" cy="1159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64000</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32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91923</xdr:rowOff>
    </xdr:from>
    <xdr:to>
      <xdr:col>24</xdr:col>
      <xdr:colOff>12700</xdr:colOff>
      <xdr:row>89</xdr:row>
      <xdr:rowOff>91923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35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47052</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93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132125</xdr:rowOff>
    </xdr:from>
    <xdr:to>
      <xdr:col>24</xdr:col>
      <xdr:colOff>12700</xdr:colOff>
      <xdr:row>82</xdr:row>
      <xdr:rowOff>132125</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419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127136</xdr:rowOff>
    </xdr:from>
    <xdr:to>
      <xdr:col>23</xdr:col>
      <xdr:colOff>133350</xdr:colOff>
      <xdr:row>82</xdr:row>
      <xdr:rowOff>132125</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4186036"/>
          <a:ext cx="8382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137858</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4539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165781</xdr:rowOff>
    </xdr:from>
    <xdr:to>
      <xdr:col>23</xdr:col>
      <xdr:colOff>184150</xdr:colOff>
      <xdr:row>85</xdr:row>
      <xdr:rowOff>95931</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902200" y="145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87509</xdr:rowOff>
    </xdr:from>
    <xdr:to>
      <xdr:col>19</xdr:col>
      <xdr:colOff>133350</xdr:colOff>
      <xdr:row>82</xdr:row>
      <xdr:rowOff>127136</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3225800" y="14146409"/>
          <a:ext cx="889000" cy="3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163120</xdr:rowOff>
    </xdr:from>
    <xdr:to>
      <xdr:col>19</xdr:col>
      <xdr:colOff>184150</xdr:colOff>
      <xdr:row>85</xdr:row>
      <xdr:rowOff>93270</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064000" y="1456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78047</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465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69225</xdr:rowOff>
    </xdr:from>
    <xdr:to>
      <xdr:col>15</xdr:col>
      <xdr:colOff>82550</xdr:colOff>
      <xdr:row>82</xdr:row>
      <xdr:rowOff>87509</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336800" y="14128125"/>
          <a:ext cx="889000" cy="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87798</xdr:rowOff>
    </xdr:from>
    <xdr:to>
      <xdr:col>15</xdr:col>
      <xdr:colOff>133350</xdr:colOff>
      <xdr:row>85</xdr:row>
      <xdr:rowOff>17948</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3175000" y="144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2725</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457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49583</xdr:rowOff>
    </xdr:from>
    <xdr:to>
      <xdr:col>11</xdr:col>
      <xdr:colOff>31750</xdr:colOff>
      <xdr:row>82</xdr:row>
      <xdr:rowOff>69225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1447800" y="14108483"/>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64416</xdr:rowOff>
    </xdr:from>
    <xdr:to>
      <xdr:col>11</xdr:col>
      <xdr:colOff>82550</xdr:colOff>
      <xdr:row>84</xdr:row>
      <xdr:rowOff>166016</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2286000" y="1446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150793</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455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46379</xdr:rowOff>
    </xdr:from>
    <xdr:to>
      <xdr:col>7</xdr:col>
      <xdr:colOff>31750</xdr:colOff>
      <xdr:row>84</xdr:row>
      <xdr:rowOff>147979</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1397000" y="1444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132756</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453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81325</xdr:rowOff>
    </xdr:from>
    <xdr:to>
      <xdr:col>23</xdr:col>
      <xdr:colOff>184150</xdr:colOff>
      <xdr:row>83</xdr:row>
      <xdr:rowOff>11475</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902200" y="1414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2602</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406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76336</xdr:rowOff>
    </xdr:from>
    <xdr:to>
      <xdr:col>19</xdr:col>
      <xdr:colOff>184150</xdr:colOff>
      <xdr:row>83</xdr:row>
      <xdr:rowOff>6486</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064000" y="141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16663</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390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36709</xdr:rowOff>
    </xdr:from>
    <xdr:to>
      <xdr:col>15</xdr:col>
      <xdr:colOff>133350</xdr:colOff>
      <xdr:row>82</xdr:row>
      <xdr:rowOff>138309</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3175000" y="140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148486</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38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18425</xdr:rowOff>
    </xdr:from>
    <xdr:to>
      <xdr:col>11</xdr:col>
      <xdr:colOff>82550</xdr:colOff>
      <xdr:row>82</xdr:row>
      <xdr:rowOff>120025</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2286000" y="14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130202</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38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170233</xdr:rowOff>
    </xdr:from>
    <xdr:to>
      <xdr:col>7</xdr:col>
      <xdr:colOff>31750</xdr:colOff>
      <xdr:row>82</xdr:row>
      <xdr:rowOff>100383</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1397000" y="140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110560</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382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aseline="0">
              <a:solidFill>
                <a:schemeClr val="dk1"/>
              </a:solidFill>
              <a:effectLst/>
              <a:latin typeface="+mn-lt"/>
              <a:ea typeface="+mn-ea"/>
              <a:cs typeface="+mn-cs"/>
            </a:rPr>
            <a:t>　</a:t>
          </a:r>
          <a:r>
            <a:rPr kumimoji="1" lang="ja-JP" altLang="en-US" sz="1100" baseline="0">
              <a:solidFill>
                <a:sysClr val="windowText" lastClr="000000"/>
              </a:solidFill>
              <a:effectLst/>
              <a:latin typeface="+mn-lt"/>
              <a:ea typeface="+mn-ea"/>
              <a:cs typeface="+mn-cs"/>
            </a:rPr>
            <a:t>平成</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２３～２４年度については、国家公務員の給与の改定及び臨時特例に関する法律の影響により、指数１００を超えていたが、</a:t>
          </a:r>
          <a:r>
            <a:rPr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２５年度</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以降は以前と同水準に戻っており、全国平均からしても適正な範囲に位置していると思われる。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今後も地域における給与水準の適正な反映、他団体との均衡を図りながら一層の適正化に努める。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56356</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6179800" y="14785975"/>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26194</xdr:rowOff>
    </xdr:from>
    <xdr:to>
      <xdr:col>77</xdr:col>
      <xdr:colOff>44450</xdr:colOff>
      <xdr:row>86</xdr:row>
      <xdr:rowOff>56356</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77089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86</xdr:row>
      <xdr:rowOff>26194</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695488"/>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122238</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6653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5556</xdr:rowOff>
    </xdr:from>
    <xdr:to>
      <xdr:col>77</xdr:col>
      <xdr:colOff>95250</xdr:colOff>
      <xdr:row>86</xdr:row>
      <xdr:rowOff>107156</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91933</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83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146844</xdr:rowOff>
    </xdr:from>
    <xdr:to>
      <xdr:col>73</xdr:col>
      <xdr:colOff>44450</xdr:colOff>
      <xdr:row>86</xdr:row>
      <xdr:rowOff>76994</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61771</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8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前年に引き続き類似団体の中では一番少ない状態を維持している。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145768</xdr:rowOff>
    </xdr:from>
    <xdr:to>
      <xdr:col>81</xdr:col>
      <xdr:colOff>44450</xdr:colOff>
      <xdr:row>58</xdr:row>
      <xdr:rowOff>145768</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089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112254</xdr:rowOff>
    </xdr:from>
    <xdr:to>
      <xdr:col>77</xdr:col>
      <xdr:colOff>44450</xdr:colOff>
      <xdr:row>58</xdr:row>
      <xdr:rowOff>145768</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056354"/>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81421</xdr:rowOff>
    </xdr:from>
    <xdr:to>
      <xdr:col>72</xdr:col>
      <xdr:colOff>203200</xdr:colOff>
      <xdr:row>58</xdr:row>
      <xdr:rowOff>112254</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0025521"/>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72037</xdr:rowOff>
    </xdr:from>
    <xdr:to>
      <xdr:col>68</xdr:col>
      <xdr:colOff>152400</xdr:colOff>
      <xdr:row>58</xdr:row>
      <xdr:rowOff>81421</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01613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94968</xdr:rowOff>
    </xdr:from>
    <xdr:to>
      <xdr:col>81</xdr:col>
      <xdr:colOff>95250</xdr:colOff>
      <xdr:row>59</xdr:row>
      <xdr:rowOff>25118</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16245</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996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94968</xdr:rowOff>
    </xdr:from>
    <xdr:to>
      <xdr:col>77</xdr:col>
      <xdr:colOff>95250</xdr:colOff>
      <xdr:row>59</xdr:row>
      <xdr:rowOff>25118</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35295</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980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61454</xdr:rowOff>
    </xdr:from>
    <xdr:to>
      <xdr:col>73</xdr:col>
      <xdr:colOff>44450</xdr:colOff>
      <xdr:row>58</xdr:row>
      <xdr:rowOff>163054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0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1781</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97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30621</xdr:rowOff>
    </xdr:from>
    <xdr:to>
      <xdr:col>68</xdr:col>
      <xdr:colOff>203200</xdr:colOff>
      <xdr:row>58</xdr:row>
      <xdr:rowOff>132221</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142398</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21237</xdr:rowOff>
    </xdr:from>
    <xdr:to>
      <xdr:col>64</xdr:col>
      <xdr:colOff>152400</xdr:colOff>
      <xdr:row>58</xdr:row>
      <xdr:rowOff>122837</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133014</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973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比較的良好な数値を維持しているものの類似団体、全国平均・県平均を上回っており、決して低い数値ではないと考えている。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財政長期計画に基づく起債抑制策により、公債費は平成２０年度をピークに徐々に減少してきた。２７年度から２８年度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及び令和元年度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借入額が増となった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起債の抑制に努めていきたいと考えて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129822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103011</xdr:rowOff>
    </xdr:from>
    <xdr:to>
      <xdr:col>77</xdr:col>
      <xdr:colOff>44450</xdr:colOff>
      <xdr:row>41</xdr:row>
      <xdr:rowOff>116417</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5290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103011</xdr:rowOff>
    </xdr:from>
    <xdr:to>
      <xdr:col>72</xdr:col>
      <xdr:colOff>203200</xdr:colOff>
      <xdr:row>41</xdr:row>
      <xdr:rowOff>129822</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129822</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3512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52211</xdr:rowOff>
    </xdr:from>
    <xdr:to>
      <xdr:col>73</xdr:col>
      <xdr:colOff>44450</xdr:colOff>
      <xdr:row>41</xdr:row>
      <xdr:rowOff>153811</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地方債残高の抑制に取組み、</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平成２２年度以降着実に下がってきていたが、平成</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年度にかけて大型事業に取り組んだことから元金償還を上回る町債発行となったため、地方債残高が増加し、負担比率が大幅に上昇した。</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令和元年度についても</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防災行政無線整備事業や小中学校空調設備整備事業の実施に伴い起債額が増額し、地方債残高が増加したこと</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や、充当可能基金が減少したことで全国平均・県平均をみても、かなり上回っている状況が続いている。要因としては地方債残高が高いこと、充当できる基金が少ないことがあげられる。</a:t>
          </a:r>
          <a:endParaRPr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今後は財政長期計画に基づいた起債抑制策により、地方債残高の抑制に努め、出来る限り基金の積み増しを行い、将来負担の抑制に努める。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19473</xdr:rowOff>
    </xdr:from>
    <xdr:to>
      <xdr:col>81</xdr:col>
      <xdr:colOff>44450</xdr:colOff>
      <xdr:row>21</xdr:row>
      <xdr:rowOff>34361</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179800" y="3448473"/>
          <a:ext cx="838200" cy="1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19473</xdr:rowOff>
    </xdr:from>
    <xdr:to>
      <xdr:col>77</xdr:col>
      <xdr:colOff>44450</xdr:colOff>
      <xdr:row>20</xdr:row>
      <xdr:rowOff>65052</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3448473"/>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65052</xdr:rowOff>
    </xdr:from>
    <xdr:to>
      <xdr:col>72</xdr:col>
      <xdr:colOff>203200</xdr:colOff>
      <xdr:row>20</xdr:row>
      <xdr:rowOff>115993</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4401800" y="349405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79657</xdr:rowOff>
    </xdr:from>
    <xdr:to>
      <xdr:col>68</xdr:col>
      <xdr:colOff>152400</xdr:colOff>
      <xdr:row>20</xdr:row>
      <xdr:rowOff>115993</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3512800" y="3337207"/>
          <a:ext cx="8890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155011</xdr:rowOff>
    </xdr:from>
    <xdr:to>
      <xdr:col>81</xdr:col>
      <xdr:colOff>95250</xdr:colOff>
      <xdr:row>21</xdr:row>
      <xdr:rowOff>85161</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3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127088</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355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140123</xdr:rowOff>
    </xdr:from>
    <xdr:to>
      <xdr:col>77</xdr:col>
      <xdr:colOff>95250</xdr:colOff>
      <xdr:row>20</xdr:row>
      <xdr:rowOff>70273</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55050</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48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14252</xdr:rowOff>
    </xdr:from>
    <xdr:to>
      <xdr:col>73</xdr:col>
      <xdr:colOff>44450</xdr:colOff>
      <xdr:row>20</xdr:row>
      <xdr:rowOff>115852</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100629</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35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65193</xdr:rowOff>
    </xdr:from>
    <xdr:to>
      <xdr:col>68</xdr:col>
      <xdr:colOff>203200</xdr:colOff>
      <xdr:row>20</xdr:row>
      <xdr:rowOff>166793</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151570</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28857</xdr:rowOff>
    </xdr:from>
    <xdr:to>
      <xdr:col>64</xdr:col>
      <xdr:colOff>152400</xdr:colOff>
      <xdr:row>19</xdr:row>
      <xdr:rowOff>130457</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115234</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337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比で０．２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いるものの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、類似団体・全国平均・県平均と比較すると低い数値である。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施設運営の多くを委託しており、他団体と比較しても職員数が少ないことが要因にあげられる。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また、集中改革プランに基づく退職者に対する補充調整や、組織・機構改革による職員数の適正管理に努力した結果であり、今後も住民サービスの低下を招かないよう適正化に努めていく。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34</xdr:row>
      <xdr:rowOff>170543</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a:off x="3987800" y="5978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18143</xdr:rowOff>
    </xdr:from>
    <xdr:to>
      <xdr:col>19</xdr:col>
      <xdr:colOff>187325</xdr:colOff>
      <xdr:row>34</xdr:row>
      <xdr:rowOff>148772</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3098800" y="5847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18143</xdr:rowOff>
    </xdr:from>
    <xdr:to>
      <xdr:col>15</xdr:col>
      <xdr:colOff>98425</xdr:colOff>
      <xdr:row>34</xdr:row>
      <xdr:rowOff>29028</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flipV="1">
          <a:off x="2209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127000</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flipV="1">
          <a:off x="1320800" y="585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97972</xdr:rowOff>
    </xdr:from>
    <xdr:to>
      <xdr:col>20</xdr:col>
      <xdr:colOff>38100</xdr:colOff>
      <xdr:row>35</xdr:row>
      <xdr:rowOff>28122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38299</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138793</xdr:rowOff>
    </xdr:from>
    <xdr:to>
      <xdr:col>15</xdr:col>
      <xdr:colOff>149225</xdr:colOff>
      <xdr:row>34</xdr:row>
      <xdr:rowOff>68943</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79120</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昨年から０．</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ポイント増加し、全国・県平均も大きく上回っている。</a:t>
          </a:r>
          <a:endParaRPr lang="ja-JP" altLang="ja-JP" sz="1000">
            <a:effectLst/>
            <a:latin typeface="ＭＳ ゴシック" panose="020B0609070205080204" pitchFamily="49" charset="-128"/>
            <a:ea typeface="ＭＳ ゴシック" panose="020B0609070205080204" pitchFamily="49" charset="-128"/>
          </a:endParaRPr>
        </a:p>
        <a:p>
          <a:pPr rtl="0" fontAlgn="base"/>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クリーンセンターや法華嶽公園、廃棄物処分場等に加え、新たに中央コミュニティセンターの供用開始による施設管理の委託経費が多額になっている</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こ</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、さらにシステム関係のリース料、保守委託が増加していること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が大きな要因である。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施設の用途廃止・集約化を含めた管理体制の見直しも必要となってきている。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31750</xdr:rowOff>
    </xdr:from>
    <xdr:to>
      <xdr:col>82</xdr:col>
      <xdr:colOff>107950</xdr:colOff>
      <xdr:row>19</xdr:row>
      <xdr:rowOff>31750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3117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165100</xdr:rowOff>
    </xdr:from>
    <xdr:to>
      <xdr:col>78</xdr:col>
      <xdr:colOff>69850</xdr:colOff>
      <xdr:row>18</xdr:row>
      <xdr:rowOff>31750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307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168927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165100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984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152400</xdr:rowOff>
    </xdr:from>
    <xdr:to>
      <xdr:col>78</xdr:col>
      <xdr:colOff>120650</xdr:colOff>
      <xdr:row>18</xdr:row>
      <xdr:rowOff>82550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67327</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15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29227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全国平均・県平均は下回っているが、類似団体の中では最も高くなっている。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町が福祉施策に積極的に取り組んでいる結果ではあるが、財政を圧迫する要因ともなっており、経常的な経費となる町単独事業について見直しを考える時期にきていると考えられる。更に、国の施策による負担増も大きな要因に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53522</xdr:rowOff>
    </xdr:from>
    <xdr:to>
      <xdr:col>24</xdr:col>
      <xdr:colOff>25400</xdr:colOff>
      <xdr:row>61</xdr:row>
      <xdr:rowOff>135165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987800" y="10511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53522</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10462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69850</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flipV="1">
          <a:off x="2209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69850</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84365</xdr:rowOff>
    </xdr:from>
    <xdr:to>
      <xdr:col>24</xdr:col>
      <xdr:colOff>76200</xdr:colOff>
      <xdr:row>62</xdr:row>
      <xdr:rowOff>14515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164392</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2722</xdr:rowOff>
    </xdr:from>
    <xdr:to>
      <xdr:col>20</xdr:col>
      <xdr:colOff>38100</xdr:colOff>
      <xdr:row>61</xdr:row>
      <xdr:rowOff>104322</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89099</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類似団体の中でも下位に位置しており、全国・県平均を上回っている。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その他の経費の大部分は繰出金である。国保会計や</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後期高齢者医療会計</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への繰出金は減少したものの、介護保険事業への繰出金が大きく増加しており、</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維持補修費の増も合わせて全体で１７百万円程増加した。</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これらは経常的経費であるため、今後の財政を圧迫する要因ともなってくる。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31750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76200</xdr:rowOff>
    </xdr:from>
    <xdr:to>
      <xdr:col>78</xdr:col>
      <xdr:colOff>69850</xdr:colOff>
      <xdr:row>58</xdr:row>
      <xdr:rowOff>165100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1002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76200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63500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156227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類似団体平均・全国平均は下回っているものの、県平均を上回っている。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他団体への負担金等については、これまでと同様の数値で推移するものと考えられるため、単独補助について費用対効果等を十分に検討し、全体的な見直しが必要である。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 xmlns:a16="http://schemas.microsoft.com/office/drawing/2014/main" id="{00000000-0008-0000-0400-000038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1270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5671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5" name="補助費等平均値テキスト">
          <a:extLst>
            <a:ext uri="{FF2B5EF4-FFF2-40B4-BE49-F238E27FC236}">
              <a16:creationId xmlns="" xmlns:a16="http://schemas.microsoft.com/office/drawing/2014/main" id="{00000000-0008-0000-0400-00003B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1270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4782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165100</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flipV="1">
          <a:off x="13893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16510</xdr:rowOff>
    </xdr:to>
    <xdr:cxnSp macro="">
      <xdr:nvCxnSpPr>
        <xdr:cNvPr id="323" name="直線コネクタ 322">
          <a:extLst>
            <a:ext uri="{FF2B5EF4-FFF2-40B4-BE49-F238E27FC236}">
              <a16:creationId xmlns="" xmlns:a16="http://schemas.microsoft.com/office/drawing/2014/main" id="{00000000-0008-0000-0400-000043010000}"/>
            </a:ext>
          </a:extLst>
        </xdr:cNvPr>
        <xdr:cNvCxnSpPr/>
      </xdr:nvCxnSpPr>
      <xdr:spPr>
        <a:xfrm flipV="1">
          <a:off x="13004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123207</xdr:rowOff>
    </xdr:from>
    <xdr:ext cx="762000" cy="259045"/>
    <xdr:sp macro="" textlink="">
      <xdr:nvSpPr>
        <xdr:cNvPr id="334" name="補助費等該当値テキスト">
          <a:extLst>
            <a:ext uri="{FF2B5EF4-FFF2-40B4-BE49-F238E27FC236}">
              <a16:creationId xmlns="" xmlns:a16="http://schemas.microsoft.com/office/drawing/2014/main" id="{00000000-0008-0000-0400-00004E010000}"/>
            </a:ext>
          </a:extLst>
        </xdr:cNvPr>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31767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昨年度から０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ポイント減少している。近年は一時的な増はあったものの、減少傾向にあり、比較的良好な数値を維持していると考える。財政長期計画に基づいた起債抑制策の効果が表れてきていると思われる。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しかしながら、全国平均を上回っていることから、今後もなお一層の起債抑制に努め、交付税措置のある有利な起債を選択し、将来の財政負担増とならないよう健全化に努める。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a:extLst>
            <a:ext uri="{FF2B5EF4-FFF2-40B4-BE49-F238E27FC236}">
              <a16:creationId xmlns="" xmlns:a16="http://schemas.microsoft.com/office/drawing/2014/main" id="{00000000-0008-0000-0400-000075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a:extLst>
            <a:ext uri="{FF2B5EF4-FFF2-40B4-BE49-F238E27FC236}">
              <a16:creationId xmlns="" xmlns:a16="http://schemas.microsoft.com/office/drawing/2014/main" id="{00000000-0008-0000-0400-000077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56787</xdr:rowOff>
    </xdr:from>
    <xdr:to>
      <xdr:col>24</xdr:col>
      <xdr:colOff>25400</xdr:colOff>
      <xdr:row>77</xdr:row>
      <xdr:rowOff>128632</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3987800" y="1325843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78" name="公債費平均値テキスト">
          <a:extLst>
            <a:ext uri="{FF2B5EF4-FFF2-40B4-BE49-F238E27FC236}">
              <a16:creationId xmlns="" xmlns:a16="http://schemas.microsoft.com/office/drawing/2014/main" id="{00000000-0008-0000-0400-00007A010000}"/>
            </a:ext>
          </a:extLst>
        </xdr:cNvPr>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77</xdr:row>
      <xdr:rowOff>135164</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3098800" y="133302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9434</xdr:rowOff>
    </xdr:to>
    <xdr:cxnSp macro="">
      <xdr:nvCxnSpPr>
        <xdr:cNvPr id="383" name="直線コネクタ 382">
          <a:extLst>
            <a:ext uri="{FF2B5EF4-FFF2-40B4-BE49-F238E27FC236}">
              <a16:creationId xmlns="" xmlns:a16="http://schemas.microsoft.com/office/drawing/2014/main" id="{00000000-0008-0000-0400-00007F010000}"/>
            </a:ext>
          </a:extLst>
        </xdr:cNvPr>
        <xdr:cNvCxnSpPr/>
      </xdr:nvCxnSpPr>
      <xdr:spPr>
        <a:xfrm flipV="1">
          <a:off x="2209800" y="13336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xdr:rowOff>
    </xdr:from>
    <xdr:to>
      <xdr:col>11</xdr:col>
      <xdr:colOff>9525</xdr:colOff>
      <xdr:row>78</xdr:row>
      <xdr:rowOff>35561</xdr:rowOff>
    </xdr:to>
    <xdr:cxnSp macro="">
      <xdr:nvCxnSpPr>
        <xdr:cNvPr id="386" name="直線コネクタ 385">
          <a:extLst>
            <a:ext uri="{FF2B5EF4-FFF2-40B4-BE49-F238E27FC236}">
              <a16:creationId xmlns="" xmlns:a16="http://schemas.microsoft.com/office/drawing/2014/main" id="{00000000-0008-0000-0400-000082010000}"/>
            </a:ext>
          </a:extLst>
        </xdr:cNvPr>
        <xdr:cNvCxnSpPr/>
      </xdr:nvCxnSpPr>
      <xdr:spPr>
        <a:xfrm flipV="1">
          <a:off x="1320800" y="133825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a:extLst>
            <a:ext uri="{FF2B5EF4-FFF2-40B4-BE49-F238E27FC236}">
              <a16:creationId xmlns="" xmlns:a16="http://schemas.microsoft.com/office/drawing/2014/main" id="{00000000-0008-0000-0400-000083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a:extLst>
            <a:ext uri="{FF2B5EF4-FFF2-40B4-BE49-F238E27FC236}">
              <a16:creationId xmlns="" xmlns:a16="http://schemas.microsoft.com/office/drawing/2014/main" id="{00000000-0008-0000-0400-000085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5987</xdr:rowOff>
    </xdr:from>
    <xdr:to>
      <xdr:col>24</xdr:col>
      <xdr:colOff>76200</xdr:colOff>
      <xdr:row>77</xdr:row>
      <xdr:rowOff>107587</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4775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22514</xdr:rowOff>
    </xdr:from>
    <xdr:ext cx="762000" cy="259045"/>
    <xdr:sp macro="" textlink="">
      <xdr:nvSpPr>
        <xdr:cNvPr id="397" name="公債費該当値テキスト">
          <a:extLst>
            <a:ext uri="{FF2B5EF4-FFF2-40B4-BE49-F238E27FC236}">
              <a16:creationId xmlns="" xmlns:a16="http://schemas.microsoft.com/office/drawing/2014/main" id="{00000000-0008-0000-0400-00008D010000}"/>
            </a:ext>
          </a:extLst>
        </xdr:cNvPr>
        <xdr:cNvSpPr txBox="1"/>
      </xdr:nvSpPr>
      <xdr:spPr>
        <a:xfrm>
          <a:off x="4914900" y="1305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77832</xdr:rowOff>
    </xdr:from>
    <xdr:to>
      <xdr:col>20</xdr:col>
      <xdr:colOff>38100</xdr:colOff>
      <xdr:row>78</xdr:row>
      <xdr:rowOff>7982</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400" name="楕円 399">
          <a:extLst>
            <a:ext uri="{FF2B5EF4-FFF2-40B4-BE49-F238E27FC236}">
              <a16:creationId xmlns="" xmlns:a16="http://schemas.microsoft.com/office/drawing/2014/main" id="{00000000-0008-0000-0400-000090010000}"/>
            </a:ext>
          </a:extLst>
        </xdr:cNvPr>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130084</xdr:rowOff>
    </xdr:from>
    <xdr:to>
      <xdr:col>11</xdr:col>
      <xdr:colOff>60325</xdr:colOff>
      <xdr:row>78</xdr:row>
      <xdr:rowOff>60234</xdr:rowOff>
    </xdr:to>
    <xdr:sp macro="" textlink="">
      <xdr:nvSpPr>
        <xdr:cNvPr id="402" name="楕円 401">
          <a:extLst>
            <a:ext uri="{FF2B5EF4-FFF2-40B4-BE49-F238E27FC236}">
              <a16:creationId xmlns="" xmlns:a16="http://schemas.microsoft.com/office/drawing/2014/main" id="{00000000-0008-0000-0400-000092010000}"/>
            </a:ext>
          </a:extLst>
        </xdr:cNvPr>
        <xdr:cNvSpPr/>
      </xdr:nvSpPr>
      <xdr:spPr>
        <a:xfrm>
          <a:off x="2159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45011</xdr:rowOff>
    </xdr:from>
    <xdr:ext cx="762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828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4" name="楕円 403">
          <a:extLst>
            <a:ext uri="{FF2B5EF4-FFF2-40B4-BE49-F238E27FC236}">
              <a16:creationId xmlns="" xmlns:a16="http://schemas.microsoft.com/office/drawing/2014/main" id="{00000000-0008-0000-0400-000094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類似団体の中でも高く、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全国平均・</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県平均も上回っている状況にある。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人件費、扶助費、物件費、繰出金など抑制の難しい経費も増えてきているが、全体的に事務事業の見直しを行うなど経常的経費削減の徹底を図っていきたい。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a:extLst>
            <a:ext uri="{FF2B5EF4-FFF2-40B4-BE49-F238E27FC236}">
              <a16:creationId xmlns="" xmlns:a16="http://schemas.microsoft.com/office/drawing/2014/main" id="{00000000-0008-0000-0400-0000AE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a:extLst>
            <a:ext uri="{FF2B5EF4-FFF2-40B4-BE49-F238E27FC236}">
              <a16:creationId xmlns="" xmlns:a16="http://schemas.microsoft.com/office/drawing/2014/main" id="{00000000-0008-0000-0400-0000B0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167005</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5671800" y="1361440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a:extLst>
            <a:ext uri="{FF2B5EF4-FFF2-40B4-BE49-F238E27FC236}">
              <a16:creationId xmlns="" xmlns:a16="http://schemas.microsoft.com/office/drawing/2014/main" id="{00000000-0008-0000-0400-0000B3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69850</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4782800" y="13454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92711</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flipV="1">
          <a:off x="13893800" y="13454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92711</xdr:rowOff>
    </xdr:to>
    <xdr:cxnSp macro="">
      <xdr:nvCxnSpPr>
        <xdr:cNvPr id="443" name="直線コネクタ 442">
          <a:extLst>
            <a:ext uri="{FF2B5EF4-FFF2-40B4-BE49-F238E27FC236}">
              <a16:creationId xmlns="" xmlns:a16="http://schemas.microsoft.com/office/drawing/2014/main" id="{00000000-0008-0000-0400-0000BB010000}"/>
            </a:ext>
          </a:extLst>
        </xdr:cNvPr>
        <xdr:cNvCxnSpPr/>
      </xdr:nvCxnSpPr>
      <xdr:spPr>
        <a:xfrm>
          <a:off x="13004800" y="13420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a:extLst>
            <a:ext uri="{FF2B5EF4-FFF2-40B4-BE49-F238E27FC236}">
              <a16:creationId xmlns="" xmlns:a16="http://schemas.microsoft.com/office/drawing/2014/main" id="{00000000-0008-0000-0400-0000BC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a:extLst>
            <a:ext uri="{FF2B5EF4-FFF2-40B4-BE49-F238E27FC236}">
              <a16:creationId xmlns="" xmlns:a16="http://schemas.microsoft.com/office/drawing/2014/main" id="{00000000-0008-0000-0400-0000BE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116205</xdr:rowOff>
    </xdr:from>
    <xdr:to>
      <xdr:col>82</xdr:col>
      <xdr:colOff>158750</xdr:colOff>
      <xdr:row>80</xdr:row>
      <xdr:rowOff>46355</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64592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88282</xdr:rowOff>
    </xdr:from>
    <xdr:ext cx="762000" cy="259045"/>
    <xdr:sp macro="" textlink="">
      <xdr:nvSpPr>
        <xdr:cNvPr id="454" name="公債費以外該当値テキスト">
          <a:extLst>
            <a:ext uri="{FF2B5EF4-FFF2-40B4-BE49-F238E27FC236}">
              <a16:creationId xmlns="" xmlns:a16="http://schemas.microsoft.com/office/drawing/2014/main" id="{00000000-0008-0000-0400-0000C6010000}"/>
            </a:ext>
          </a:extLst>
        </xdr:cNvPr>
        <xdr:cNvSpPr txBox="1"/>
      </xdr:nvSpPr>
      <xdr:spPr>
        <a:xfrm>
          <a:off x="165989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61" name="楕円 460">
          <a:extLst>
            <a:ext uri="{FF2B5EF4-FFF2-40B4-BE49-F238E27FC236}">
              <a16:creationId xmlns="" xmlns:a16="http://schemas.microsoft.com/office/drawing/2014/main" id="{00000000-0008-0000-0400-0000CD010000}"/>
            </a:ext>
          </a:extLst>
        </xdr:cNvPr>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82566</xdr:rowOff>
    </xdr:from>
    <xdr:ext cx="762000" cy="259045"/>
    <xdr:sp macro="" textlink="">
      <xdr:nvSpPr>
        <xdr:cNvPr id="462" name="テキスト ボックス 461">
          <a:extLst>
            <a:ext uri="{FF2B5EF4-FFF2-40B4-BE49-F238E27FC236}">
              <a16:creationId xmlns="" xmlns:a16="http://schemas.microsoft.com/office/drawing/2014/main" id="{00000000-0008-0000-0400-0000CE010000}"/>
            </a:ext>
          </a:extLst>
        </xdr:cNvPr>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131752</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121575</xdr:rowOff>
    </xdr:from>
    <xdr:to>
      <xdr:col>29</xdr:col>
      <xdr:colOff>127000</xdr:colOff>
      <xdr:row>19</xdr:row>
      <xdr:rowOff>133142</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426750"/>
          <a:ext cx="6477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133142</xdr:rowOff>
    </xdr:from>
    <xdr:to>
      <xdr:col>26</xdr:col>
      <xdr:colOff>50800</xdr:colOff>
      <xdr:row>19</xdr:row>
      <xdr:rowOff>155590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438317"/>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155590</xdr:rowOff>
    </xdr:from>
    <xdr:to>
      <xdr:col>22</xdr:col>
      <xdr:colOff>114300</xdr:colOff>
      <xdr:row>19</xdr:row>
      <xdr:rowOff>169299</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460765"/>
          <a:ext cx="698500" cy="1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169299</xdr:rowOff>
    </xdr:from>
    <xdr:to>
      <xdr:col>18</xdr:col>
      <xdr:colOff>177800</xdr:colOff>
      <xdr:row>19</xdr:row>
      <xdr:rowOff>170564</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474474"/>
          <a:ext cx="698500" cy="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70775</xdr:rowOff>
    </xdr:from>
    <xdr:to>
      <xdr:col>29</xdr:col>
      <xdr:colOff>177800</xdr:colOff>
      <xdr:row>20</xdr:row>
      <xdr:rowOff>925</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3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150802</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28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82342</xdr:rowOff>
    </xdr:from>
    <xdr:to>
      <xdr:col>26</xdr:col>
      <xdr:colOff>101600</xdr:colOff>
      <xdr:row>20</xdr:row>
      <xdr:rowOff>12492</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38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168719</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473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104790</xdr:rowOff>
    </xdr:from>
    <xdr:to>
      <xdr:col>22</xdr:col>
      <xdr:colOff>165100</xdr:colOff>
      <xdr:row>20</xdr:row>
      <xdr:rowOff>34940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40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19717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49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118499</xdr:rowOff>
    </xdr:from>
    <xdr:to>
      <xdr:col>19</xdr:col>
      <xdr:colOff>38100</xdr:colOff>
      <xdr:row>20</xdr:row>
      <xdr:rowOff>48649</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42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33426</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51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119764</xdr:rowOff>
    </xdr:from>
    <xdr:to>
      <xdr:col>15</xdr:col>
      <xdr:colOff>101600</xdr:colOff>
      <xdr:row>20</xdr:row>
      <xdr:rowOff>49914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42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34691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51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139249</xdr:rowOff>
    </xdr:from>
    <xdr:to>
      <xdr:col>29</xdr:col>
      <xdr:colOff>127000</xdr:colOff>
      <xdr:row>36</xdr:row>
      <xdr:rowOff>148507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7092499"/>
          <a:ext cx="6477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139249</xdr:rowOff>
    </xdr:from>
    <xdr:to>
      <xdr:col>26</xdr:col>
      <xdr:colOff>50800</xdr:colOff>
      <xdr:row>36</xdr:row>
      <xdr:rowOff>169005</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4305300" y="7092499"/>
          <a:ext cx="698500" cy="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169005</xdr:rowOff>
    </xdr:from>
    <xdr:to>
      <xdr:col>22</xdr:col>
      <xdr:colOff>114300</xdr:colOff>
      <xdr:row>37</xdr:row>
      <xdr:rowOff>3518</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7122255"/>
          <a:ext cx="698500" cy="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163747</xdr:rowOff>
    </xdr:from>
    <xdr:to>
      <xdr:col>18</xdr:col>
      <xdr:colOff>177800</xdr:colOff>
      <xdr:row>37</xdr:row>
      <xdr:rowOff>3518</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7116997"/>
          <a:ext cx="698500" cy="11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97707</xdr:rowOff>
    </xdr:from>
    <xdr:to>
      <xdr:col>29</xdr:col>
      <xdr:colOff>177800</xdr:colOff>
      <xdr:row>37</xdr:row>
      <xdr:rowOff>27857</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05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69784</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0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88449</xdr:rowOff>
    </xdr:from>
    <xdr:to>
      <xdr:col>26</xdr:col>
      <xdr:colOff>101600</xdr:colOff>
      <xdr:row>37</xdr:row>
      <xdr:rowOff>18599</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04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3376</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1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118205</xdr:rowOff>
    </xdr:from>
    <xdr:to>
      <xdr:col>22</xdr:col>
      <xdr:colOff>165100</xdr:colOff>
      <xdr:row>37</xdr:row>
      <xdr:rowOff>48355</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07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33132</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15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124168</xdr:rowOff>
    </xdr:from>
    <xdr:to>
      <xdr:col>19</xdr:col>
      <xdr:colOff>38100</xdr:colOff>
      <xdr:row>37</xdr:row>
      <xdr:rowOff>54318</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07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39095</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16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112947</xdr:rowOff>
    </xdr:from>
    <xdr:to>
      <xdr:col>15</xdr:col>
      <xdr:colOff>101600</xdr:colOff>
      <xdr:row>37</xdr:row>
      <xdr:rowOff>43097</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066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27874</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15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18374</xdr:rowOff>
    </xdr:from>
    <xdr:to>
      <xdr:col>24</xdr:col>
      <xdr:colOff>62865</xdr:colOff>
      <xdr:row>38</xdr:row>
      <xdr:rowOff>138252</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flipV="1">
          <a:off x="4633595" y="5161874"/>
          <a:ext cx="1270" cy="1491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142079</xdr:rowOff>
    </xdr:from>
    <xdr:ext cx="534377" cy="259045"/>
    <xdr:sp macro="" textlink="">
      <xdr:nvSpPr>
        <xdr:cNvPr id="55" name="人件費最小値テキスト">
          <a:extLst>
            <a:ext uri="{FF2B5EF4-FFF2-40B4-BE49-F238E27FC236}">
              <a16:creationId xmlns="" xmlns:a16="http://schemas.microsoft.com/office/drawing/2014/main" id="{00000000-0008-0000-0600-000037000000}"/>
            </a:ext>
          </a:extLst>
        </xdr:cNvPr>
        <xdr:cNvSpPr txBox="1"/>
      </xdr:nvSpPr>
      <xdr:spPr>
        <a:xfrm>
          <a:off x="4686300" y="66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138252</xdr:rowOff>
    </xdr:from>
    <xdr:to>
      <xdr:col>24</xdr:col>
      <xdr:colOff>152400</xdr:colOff>
      <xdr:row>38</xdr:row>
      <xdr:rowOff>138252</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4546600" y="665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136501</xdr:rowOff>
    </xdr:from>
    <xdr:ext cx="599010" cy="259045"/>
    <xdr:sp macro="" textlink="">
      <xdr:nvSpPr>
        <xdr:cNvPr id="57" name="人件費最大値テキスト">
          <a:extLst>
            <a:ext uri="{FF2B5EF4-FFF2-40B4-BE49-F238E27FC236}">
              <a16:creationId xmlns="" xmlns:a16="http://schemas.microsoft.com/office/drawing/2014/main" id="{00000000-0008-0000-0600-000039000000}"/>
            </a:ext>
          </a:extLst>
        </xdr:cNvPr>
        <xdr:cNvSpPr txBox="1"/>
      </xdr:nvSpPr>
      <xdr:spPr>
        <a:xfrm>
          <a:off x="4686300" y="493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18374</xdr:rowOff>
    </xdr:from>
    <xdr:to>
      <xdr:col>24</xdr:col>
      <xdr:colOff>152400</xdr:colOff>
      <xdr:row>30</xdr:row>
      <xdr:rowOff>18374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516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138252</xdr:rowOff>
    </xdr:from>
    <xdr:to>
      <xdr:col>24</xdr:col>
      <xdr:colOff>63500</xdr:colOff>
      <xdr:row>38</xdr:row>
      <xdr:rowOff>162179</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flipV="1">
          <a:off x="3797300" y="6653352"/>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83674</xdr:rowOff>
    </xdr:from>
    <xdr:ext cx="534377" cy="259045"/>
    <xdr:sp macro="" textlink="">
      <xdr:nvSpPr>
        <xdr:cNvPr id="60" name="人件費平均値テキスト">
          <a:extLst>
            <a:ext uri="{FF2B5EF4-FFF2-40B4-BE49-F238E27FC236}">
              <a16:creationId xmlns="" xmlns:a16="http://schemas.microsoft.com/office/drawing/2014/main" id="{00000000-0008-0000-0600-00003C000000}"/>
            </a:ext>
          </a:extLst>
        </xdr:cNvPr>
        <xdr:cNvSpPr txBox="1"/>
      </xdr:nvSpPr>
      <xdr:spPr>
        <a:xfrm>
          <a:off x="4686300" y="5912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60797</xdr:rowOff>
    </xdr:from>
    <xdr:to>
      <xdr:col>24</xdr:col>
      <xdr:colOff>114300</xdr:colOff>
      <xdr:row>35</xdr:row>
      <xdr:rowOff>162397</xdr:rowOff>
    </xdr:to>
    <xdr:sp macro="" textlink="">
      <xdr:nvSpPr>
        <xdr:cNvPr id="61" name="フローチャート: 判断 60">
          <a:extLst>
            <a:ext uri="{FF2B5EF4-FFF2-40B4-BE49-F238E27FC236}">
              <a16:creationId xmlns="" xmlns:a16="http://schemas.microsoft.com/office/drawing/2014/main" id="{00000000-0008-0000-0600-00003D000000}"/>
            </a:ext>
          </a:extLst>
        </xdr:cNvPr>
        <xdr:cNvSpPr/>
      </xdr:nvSpPr>
      <xdr:spPr>
        <a:xfrm>
          <a:off x="4584700" y="60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162179</xdr:rowOff>
    </xdr:from>
    <xdr:to>
      <xdr:col>19</xdr:col>
      <xdr:colOff>177800</xdr:colOff>
      <xdr:row>39</xdr:row>
      <xdr:rowOff>29271</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flipV="1">
          <a:off x="2908300" y="6677279"/>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123815</xdr:rowOff>
    </xdr:from>
    <xdr:to>
      <xdr:col>20</xdr:col>
      <xdr:colOff>38100</xdr:colOff>
      <xdr:row>36</xdr:row>
      <xdr:rowOff>53965</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3746500" y="612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70492</xdr:rowOff>
    </xdr:from>
    <xdr:ext cx="534377" cy="259045"/>
    <xdr:sp macro="" textlink="">
      <xdr:nvSpPr>
        <xdr:cNvPr id="64" name="テキスト ボックス 63">
          <a:extLst>
            <a:ext uri="{FF2B5EF4-FFF2-40B4-BE49-F238E27FC236}">
              <a16:creationId xmlns="" xmlns:a16="http://schemas.microsoft.com/office/drawing/2014/main" id="{00000000-0008-0000-0600-000040000000}"/>
            </a:ext>
          </a:extLst>
        </xdr:cNvPr>
        <xdr:cNvSpPr txBox="1"/>
      </xdr:nvSpPr>
      <xdr:spPr>
        <a:xfrm>
          <a:off x="3530111" y="58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29271</xdr:rowOff>
    </xdr:from>
    <xdr:to>
      <xdr:col>15</xdr:col>
      <xdr:colOff>50800</xdr:colOff>
      <xdr:row>39</xdr:row>
      <xdr:rowOff>52451</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flipV="1">
          <a:off x="2019300" y="6715821"/>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142347</xdr:rowOff>
    </xdr:from>
    <xdr:to>
      <xdr:col>15</xdr:col>
      <xdr:colOff>101600</xdr:colOff>
      <xdr:row>36</xdr:row>
      <xdr:rowOff>72497</xdr:rowOff>
    </xdr:to>
    <xdr:sp macro="" textlink="">
      <xdr:nvSpPr>
        <xdr:cNvPr id="66" name="フローチャート: 判断 65">
          <a:extLst>
            <a:ext uri="{FF2B5EF4-FFF2-40B4-BE49-F238E27FC236}">
              <a16:creationId xmlns="" xmlns:a16="http://schemas.microsoft.com/office/drawing/2014/main" id="{00000000-0008-0000-0600-000042000000}"/>
            </a:ext>
          </a:extLst>
        </xdr:cNvPr>
        <xdr:cNvSpPr/>
      </xdr:nvSpPr>
      <xdr:spPr>
        <a:xfrm>
          <a:off x="2857500" y="614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89024</xdr:rowOff>
    </xdr:from>
    <xdr:ext cx="534377" cy="259045"/>
    <xdr:sp macro="" textlink="">
      <xdr:nvSpPr>
        <xdr:cNvPr id="67" name="テキスト ボックス 66">
          <a:extLst>
            <a:ext uri="{FF2B5EF4-FFF2-40B4-BE49-F238E27FC236}">
              <a16:creationId xmlns="" xmlns:a16="http://schemas.microsoft.com/office/drawing/2014/main" id="{00000000-0008-0000-0600-000043000000}"/>
            </a:ext>
          </a:extLst>
        </xdr:cNvPr>
        <xdr:cNvSpPr txBox="1"/>
      </xdr:nvSpPr>
      <xdr:spPr>
        <a:xfrm>
          <a:off x="2641111" y="59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6014</xdr:rowOff>
    </xdr:from>
    <xdr:to>
      <xdr:col>10</xdr:col>
      <xdr:colOff>114300</xdr:colOff>
      <xdr:row>39</xdr:row>
      <xdr:rowOff>52451</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a:off x="1130300" y="6692564"/>
          <a:ext cx="889000" cy="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140518</xdr:rowOff>
    </xdr:from>
    <xdr:to>
      <xdr:col>10</xdr:col>
      <xdr:colOff>165100</xdr:colOff>
      <xdr:row>36</xdr:row>
      <xdr:rowOff>70668</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1968500" y="61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87195</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1752111" y="59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65811</xdr:rowOff>
    </xdr:from>
    <xdr:to>
      <xdr:col>6</xdr:col>
      <xdr:colOff>38100</xdr:colOff>
      <xdr:row>35</xdr:row>
      <xdr:rowOff>167411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079500" y="60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12488</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863111" y="58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87452</xdr:rowOff>
    </xdr:from>
    <xdr:to>
      <xdr:col>24</xdr:col>
      <xdr:colOff>114300</xdr:colOff>
      <xdr:row>39</xdr:row>
      <xdr:rowOff>17602</xdr:rowOff>
    </xdr:to>
    <xdr:sp macro="" textlink="">
      <xdr:nvSpPr>
        <xdr:cNvPr id="78" name="楕円 77">
          <a:extLst>
            <a:ext uri="{FF2B5EF4-FFF2-40B4-BE49-F238E27FC236}">
              <a16:creationId xmlns="" xmlns:a16="http://schemas.microsoft.com/office/drawing/2014/main" id="{00000000-0008-0000-0600-00004E000000}"/>
            </a:ext>
          </a:extLst>
        </xdr:cNvPr>
        <xdr:cNvSpPr/>
      </xdr:nvSpPr>
      <xdr:spPr>
        <a:xfrm>
          <a:off x="4584700" y="66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2379</xdr:rowOff>
    </xdr:from>
    <xdr:ext cx="534377" cy="259045"/>
    <xdr:sp macro="" textlink="">
      <xdr:nvSpPr>
        <xdr:cNvPr id="79" name="人件費該当値テキスト">
          <a:extLst>
            <a:ext uri="{FF2B5EF4-FFF2-40B4-BE49-F238E27FC236}">
              <a16:creationId xmlns="" xmlns:a16="http://schemas.microsoft.com/office/drawing/2014/main" id="{00000000-0008-0000-0600-00004F000000}"/>
            </a:ext>
          </a:extLst>
        </xdr:cNvPr>
        <xdr:cNvSpPr txBox="1"/>
      </xdr:nvSpPr>
      <xdr:spPr>
        <a:xfrm>
          <a:off x="4686300" y="65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111379</xdr:rowOff>
    </xdr:from>
    <xdr:to>
      <xdr:col>20</xdr:col>
      <xdr:colOff>38100</xdr:colOff>
      <xdr:row>39</xdr:row>
      <xdr:rowOff>41529</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3746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32656</xdr:rowOff>
    </xdr:from>
    <xdr:ext cx="534377"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3530111" y="67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149921</xdr:rowOff>
    </xdr:from>
    <xdr:to>
      <xdr:col>15</xdr:col>
      <xdr:colOff>101600</xdr:colOff>
      <xdr:row>39</xdr:row>
      <xdr:rowOff>80071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2857500" y="66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71198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2641111" y="67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1651</xdr:rowOff>
    </xdr:from>
    <xdr:to>
      <xdr:col>10</xdr:col>
      <xdr:colOff>165100</xdr:colOff>
      <xdr:row>39</xdr:row>
      <xdr:rowOff>103251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1968500" y="66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94378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1752111" y="67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126664</xdr:rowOff>
    </xdr:from>
    <xdr:to>
      <xdr:col>6</xdr:col>
      <xdr:colOff>38100</xdr:colOff>
      <xdr:row>39</xdr:row>
      <xdr:rowOff>56814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079500" y="66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47941</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863111" y="67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134721</xdr:rowOff>
    </xdr:from>
    <xdr:to>
      <xdr:col>24</xdr:col>
      <xdr:colOff>63500</xdr:colOff>
      <xdr:row>58</xdr:row>
      <xdr:rowOff>145390</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10078821"/>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145390</xdr:rowOff>
    </xdr:from>
    <xdr:to>
      <xdr:col>19</xdr:col>
      <xdr:colOff>177800</xdr:colOff>
      <xdr:row>58</xdr:row>
      <xdr:rowOff>169151</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10089490"/>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169151</xdr:rowOff>
    </xdr:from>
    <xdr:to>
      <xdr:col>15</xdr:col>
      <xdr:colOff>50800</xdr:colOff>
      <xdr:row>59</xdr:row>
      <xdr:rowOff>25324</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10113251"/>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25324</xdr:rowOff>
    </xdr:from>
    <xdr:to>
      <xdr:col>10</xdr:col>
      <xdr:colOff>114300</xdr:colOff>
      <xdr:row>59</xdr:row>
      <xdr:rowOff>56617</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10140874"/>
          <a:ext cx="889000" cy="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83921</xdr:rowOff>
    </xdr:from>
    <xdr:to>
      <xdr:col>24</xdr:col>
      <xdr:colOff>114300</xdr:colOff>
      <xdr:row>59</xdr:row>
      <xdr:rowOff>14071</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100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170298</xdr:rowOff>
    </xdr:from>
    <xdr:ext cx="534377"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9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94590</xdr:rowOff>
    </xdr:from>
    <xdr:to>
      <xdr:col>20</xdr:col>
      <xdr:colOff>38100</xdr:colOff>
      <xdr:row>59</xdr:row>
      <xdr:rowOff>24740</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100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15867</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530111" y="101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118351</xdr:rowOff>
    </xdr:from>
    <xdr:to>
      <xdr:col>15</xdr:col>
      <xdr:colOff>101600</xdr:colOff>
      <xdr:row>59</xdr:row>
      <xdr:rowOff>48501</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10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39628</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41111" y="101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145974</xdr:rowOff>
    </xdr:from>
    <xdr:to>
      <xdr:col>10</xdr:col>
      <xdr:colOff>165100</xdr:colOff>
      <xdr:row>59</xdr:row>
      <xdr:rowOff>76124</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67251</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52111" y="101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xdr:rowOff>
    </xdr:from>
    <xdr:to>
      <xdr:col>6</xdr:col>
      <xdr:colOff>38100</xdr:colOff>
      <xdr:row>59</xdr:row>
      <xdr:rowOff>107417</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101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98544</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63111" y="102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68" name="維持補修費最小値テキスト">
          <a:extLst>
            <a:ext uri="{FF2B5EF4-FFF2-40B4-BE49-F238E27FC236}">
              <a16:creationId xmlns="" xmlns:a16="http://schemas.microsoft.com/office/drawing/2014/main" id="{00000000-0008-0000-0600-0000A8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0" name="維持補修費最大値テキスト">
          <a:extLst>
            <a:ext uri="{FF2B5EF4-FFF2-40B4-BE49-F238E27FC236}">
              <a16:creationId xmlns="" xmlns:a16="http://schemas.microsoft.com/office/drawing/2014/main" id="{00000000-0008-0000-0600-0000AA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160274</xdr:rowOff>
    </xdr:from>
    <xdr:to>
      <xdr:col>24</xdr:col>
      <xdr:colOff>63500</xdr:colOff>
      <xdr:row>77</xdr:row>
      <xdr:rowOff>50363</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3797300" y="13190474"/>
          <a:ext cx="8382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3" name="維持補修費平均値テキスト">
          <a:extLst>
            <a:ext uri="{FF2B5EF4-FFF2-40B4-BE49-F238E27FC236}">
              <a16:creationId xmlns="" xmlns:a16="http://schemas.microsoft.com/office/drawing/2014/main" id="{00000000-0008-0000-0600-0000AD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160274</xdr:rowOff>
    </xdr:from>
    <xdr:to>
      <xdr:col>19</xdr:col>
      <xdr:colOff>177800</xdr:colOff>
      <xdr:row>77</xdr:row>
      <xdr:rowOff>82048</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2908300" y="13190474"/>
          <a:ext cx="889000" cy="9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77" name="テキスト ボックス 176">
          <a:extLst>
            <a:ext uri="{FF2B5EF4-FFF2-40B4-BE49-F238E27FC236}">
              <a16:creationId xmlns="" xmlns:a16="http://schemas.microsoft.com/office/drawing/2014/main" id="{00000000-0008-0000-0600-0000B1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64901</xdr:rowOff>
    </xdr:from>
    <xdr:to>
      <xdr:col>15</xdr:col>
      <xdr:colOff>50800</xdr:colOff>
      <xdr:row>77</xdr:row>
      <xdr:rowOff>82048</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2019300" y="13266551"/>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64901</xdr:rowOff>
    </xdr:from>
    <xdr:to>
      <xdr:col>10</xdr:col>
      <xdr:colOff>114300</xdr:colOff>
      <xdr:row>77</xdr:row>
      <xdr:rowOff>102758</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1130300" y="13266551"/>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171013</xdr:rowOff>
    </xdr:from>
    <xdr:to>
      <xdr:col>24</xdr:col>
      <xdr:colOff>114300</xdr:colOff>
      <xdr:row>77</xdr:row>
      <xdr:rowOff>101163</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45847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149440</xdr:rowOff>
    </xdr:from>
    <xdr:ext cx="469744" cy="259045"/>
    <xdr:sp macro="" textlink="">
      <xdr:nvSpPr>
        <xdr:cNvPr id="192" name="維持補修費該当値テキスト">
          <a:extLst>
            <a:ext uri="{FF2B5EF4-FFF2-40B4-BE49-F238E27FC236}">
              <a16:creationId xmlns="" xmlns:a16="http://schemas.microsoft.com/office/drawing/2014/main" id="{00000000-0008-0000-0600-0000C0000000}"/>
            </a:ext>
          </a:extLst>
        </xdr:cNvPr>
        <xdr:cNvSpPr txBox="1"/>
      </xdr:nvSpPr>
      <xdr:spPr>
        <a:xfrm>
          <a:off x="4686300" y="1317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109474</xdr:rowOff>
    </xdr:from>
    <xdr:to>
      <xdr:col>20</xdr:col>
      <xdr:colOff>38100</xdr:colOff>
      <xdr:row>77</xdr:row>
      <xdr:rowOff>39624</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3746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30751</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562428"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31248</xdr:rowOff>
    </xdr:from>
    <xdr:to>
      <xdr:col>15</xdr:col>
      <xdr:colOff>101600</xdr:colOff>
      <xdr:row>77</xdr:row>
      <xdr:rowOff>132848</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2857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123975</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673428" y="13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14101</xdr:rowOff>
    </xdr:from>
    <xdr:to>
      <xdr:col>10</xdr:col>
      <xdr:colOff>165100</xdr:colOff>
      <xdr:row>77</xdr:row>
      <xdr:rowOff>115701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9685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106828</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1784428" y="133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079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95531</xdr:rowOff>
    </xdr:from>
    <xdr:to>
      <xdr:col>24</xdr:col>
      <xdr:colOff>63500</xdr:colOff>
      <xdr:row>93</xdr:row>
      <xdr:rowOff>142574</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3797300" y="16040381"/>
          <a:ext cx="838200" cy="4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142574</xdr:rowOff>
    </xdr:from>
    <xdr:to>
      <xdr:col>19</xdr:col>
      <xdr:colOff>177800</xdr:colOff>
      <xdr:row>94</xdr:row>
      <xdr:rowOff>20109</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6087424"/>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133708</xdr:rowOff>
    </xdr:from>
    <xdr:to>
      <xdr:col>15</xdr:col>
      <xdr:colOff>50800</xdr:colOff>
      <xdr:row>94</xdr:row>
      <xdr:rowOff>20109</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019300" y="16078558"/>
          <a:ext cx="889000" cy="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133708</xdr:rowOff>
    </xdr:from>
    <xdr:to>
      <xdr:col>10</xdr:col>
      <xdr:colOff>114300</xdr:colOff>
      <xdr:row>94</xdr:row>
      <xdr:rowOff>163703</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1130300" y="16078558"/>
          <a:ext cx="889000" cy="20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150865</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44731</xdr:rowOff>
    </xdr:from>
    <xdr:to>
      <xdr:col>24</xdr:col>
      <xdr:colOff>114300</xdr:colOff>
      <xdr:row>93</xdr:row>
      <xdr:rowOff>146331</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59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67608</xdr:rowOff>
    </xdr:from>
    <xdr:ext cx="599010"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584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91774</xdr:rowOff>
    </xdr:from>
    <xdr:to>
      <xdr:col>20</xdr:col>
      <xdr:colOff>38100</xdr:colOff>
      <xdr:row>94</xdr:row>
      <xdr:rowOff>21924</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60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38451</xdr:rowOff>
    </xdr:from>
    <xdr:ext cx="59901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497795" y="158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140759</xdr:rowOff>
    </xdr:from>
    <xdr:to>
      <xdr:col>15</xdr:col>
      <xdr:colOff>101600</xdr:colOff>
      <xdr:row>94</xdr:row>
      <xdr:rowOff>70909</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0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87436</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58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82908</xdr:rowOff>
    </xdr:from>
    <xdr:to>
      <xdr:col>10</xdr:col>
      <xdr:colOff>165100</xdr:colOff>
      <xdr:row>94</xdr:row>
      <xdr:rowOff>13058</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0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29585</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19795" y="158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112903</xdr:rowOff>
    </xdr:from>
    <xdr:to>
      <xdr:col>6</xdr:col>
      <xdr:colOff>38100</xdr:colOff>
      <xdr:row>95</xdr:row>
      <xdr:rowOff>43053</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59580</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3" name="補助費等最小値テキスト">
          <a:extLst>
            <a:ext uri="{FF2B5EF4-FFF2-40B4-BE49-F238E27FC236}">
              <a16:creationId xmlns="" xmlns:a16="http://schemas.microsoft.com/office/drawing/2014/main" id="{00000000-0008-0000-0600-00001B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5" name="補助費等最大値テキスト">
          <a:extLst>
            <a:ext uri="{FF2B5EF4-FFF2-40B4-BE49-F238E27FC236}">
              <a16:creationId xmlns="" xmlns:a16="http://schemas.microsoft.com/office/drawing/2014/main" id="{00000000-0008-0000-0600-00001D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110585</xdr:rowOff>
    </xdr:from>
    <xdr:to>
      <xdr:col>55</xdr:col>
      <xdr:colOff>0</xdr:colOff>
      <xdr:row>37</xdr:row>
      <xdr:rowOff>127900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9639300" y="6454235"/>
          <a:ext cx="8382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88" name="補助費等平均値テキスト">
          <a:extLst>
            <a:ext uri="{FF2B5EF4-FFF2-40B4-BE49-F238E27FC236}">
              <a16:creationId xmlns="" xmlns:a16="http://schemas.microsoft.com/office/drawing/2014/main" id="{00000000-0008-0000-0600-000020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89" name="フローチャート: 判断 288">
          <a:extLst>
            <a:ext uri="{FF2B5EF4-FFF2-40B4-BE49-F238E27FC236}">
              <a16:creationId xmlns="" xmlns:a16="http://schemas.microsoft.com/office/drawing/2014/main" id="{00000000-0008-0000-0600-000021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127900</xdr:rowOff>
    </xdr:from>
    <xdr:to>
      <xdr:col>50</xdr:col>
      <xdr:colOff>114300</xdr:colOff>
      <xdr:row>37</xdr:row>
      <xdr:rowOff>138987</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8750300" y="647155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137259</xdr:rowOff>
    </xdr:from>
    <xdr:to>
      <xdr:col>45</xdr:col>
      <xdr:colOff>177800</xdr:colOff>
      <xdr:row>37</xdr:row>
      <xdr:rowOff>138987</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7861300" y="6480909"/>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122797</xdr:rowOff>
    </xdr:from>
    <xdr:to>
      <xdr:col>41</xdr:col>
      <xdr:colOff>50800</xdr:colOff>
      <xdr:row>37</xdr:row>
      <xdr:rowOff>137259</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6972300" y="6466447"/>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59785</xdr:rowOff>
    </xdr:from>
    <xdr:to>
      <xdr:col>55</xdr:col>
      <xdr:colOff>50800</xdr:colOff>
      <xdr:row>37</xdr:row>
      <xdr:rowOff>161385</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10426700" y="64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146162</xdr:rowOff>
    </xdr:from>
    <xdr:ext cx="534377" cy="259045"/>
    <xdr:sp macro="" textlink="">
      <xdr:nvSpPr>
        <xdr:cNvPr id="307" name="補助費等該当値テキスト">
          <a:extLst>
            <a:ext uri="{FF2B5EF4-FFF2-40B4-BE49-F238E27FC236}">
              <a16:creationId xmlns="" xmlns:a16="http://schemas.microsoft.com/office/drawing/2014/main" id="{00000000-0008-0000-0600-000033010000}"/>
            </a:ext>
          </a:extLst>
        </xdr:cNvPr>
        <xdr:cNvSpPr txBox="1"/>
      </xdr:nvSpPr>
      <xdr:spPr>
        <a:xfrm>
          <a:off x="10528300" y="63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77100</xdr:rowOff>
    </xdr:from>
    <xdr:to>
      <xdr:col>50</xdr:col>
      <xdr:colOff>165100</xdr:colOff>
      <xdr:row>38</xdr:row>
      <xdr:rowOff>7249</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9588500" y="64207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169827</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372111" y="65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88187</xdr:rowOff>
    </xdr:from>
    <xdr:to>
      <xdr:col>46</xdr:col>
      <xdr:colOff>38100</xdr:colOff>
      <xdr:row>38</xdr:row>
      <xdr:rowOff>18337</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8699500" y="64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9464</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483111" y="65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86459</xdr:rowOff>
    </xdr:from>
    <xdr:to>
      <xdr:col>41</xdr:col>
      <xdr:colOff>101600</xdr:colOff>
      <xdr:row>38</xdr:row>
      <xdr:rowOff>16608</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7810500" y="643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7735</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594111" y="652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71997</xdr:rowOff>
    </xdr:from>
    <xdr:to>
      <xdr:col>36</xdr:col>
      <xdr:colOff>165100</xdr:colOff>
      <xdr:row>38</xdr:row>
      <xdr:rowOff>2147</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6921500" y="64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164724</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05111" y="65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126284</xdr:rowOff>
    </xdr:from>
    <xdr:to>
      <xdr:col>55</xdr:col>
      <xdr:colOff>0</xdr:colOff>
      <xdr:row>58</xdr:row>
      <xdr:rowOff>66849</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9639300" y="9898934"/>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28683</xdr:rowOff>
    </xdr:from>
    <xdr:to>
      <xdr:col>50</xdr:col>
      <xdr:colOff>114300</xdr:colOff>
      <xdr:row>58</xdr:row>
      <xdr:rowOff>66849</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8750300" y="9972783"/>
          <a:ext cx="889000" cy="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49334</xdr:rowOff>
    </xdr:from>
    <xdr:to>
      <xdr:col>45</xdr:col>
      <xdr:colOff>177800</xdr:colOff>
      <xdr:row>58</xdr:row>
      <xdr:rowOff>28683</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7861300" y="9821984"/>
          <a:ext cx="889000" cy="1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49334</xdr:rowOff>
    </xdr:from>
    <xdr:to>
      <xdr:col>41</xdr:col>
      <xdr:colOff>50800</xdr:colOff>
      <xdr:row>57</xdr:row>
      <xdr:rowOff>129201</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6972300" y="9821984"/>
          <a:ext cx="889000" cy="7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131194</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94111" y="99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75484</xdr:rowOff>
    </xdr:from>
    <xdr:to>
      <xdr:col>55</xdr:col>
      <xdr:colOff>50800</xdr:colOff>
      <xdr:row>58</xdr:row>
      <xdr:rowOff>5634</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98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53911</xdr:rowOff>
    </xdr:from>
    <xdr:ext cx="534377"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8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16049</xdr:rowOff>
    </xdr:from>
    <xdr:to>
      <xdr:col>50</xdr:col>
      <xdr:colOff>165100</xdr:colOff>
      <xdr:row>58</xdr:row>
      <xdr:rowOff>117649</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99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108776</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372111" y="100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149333</xdr:rowOff>
    </xdr:from>
    <xdr:to>
      <xdr:col>46</xdr:col>
      <xdr:colOff>38100</xdr:colOff>
      <xdr:row>58</xdr:row>
      <xdr:rowOff>79483</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99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70610</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83111" y="100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169984</xdr:rowOff>
    </xdr:from>
    <xdr:to>
      <xdr:col>41</xdr:col>
      <xdr:colOff>101600</xdr:colOff>
      <xdr:row>57</xdr:row>
      <xdr:rowOff>100134</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97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116661</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61795" y="95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78401</xdr:rowOff>
    </xdr:from>
    <xdr:to>
      <xdr:col>36</xdr:col>
      <xdr:colOff>165100</xdr:colOff>
      <xdr:row>58</xdr:row>
      <xdr:rowOff>8551</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98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171128</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05111" y="99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7" name="普通建設事業費 （ うち新規整備　）最小値テキスト">
          <a:extLst>
            <a:ext uri="{FF2B5EF4-FFF2-40B4-BE49-F238E27FC236}">
              <a16:creationId xmlns="" xmlns:a16="http://schemas.microsoft.com/office/drawing/2014/main" id="{00000000-0008-0000-0600-00008D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399" name="普通建設事業費 （ うち新規整備　）最大値テキスト">
          <a:extLst>
            <a:ext uri="{FF2B5EF4-FFF2-40B4-BE49-F238E27FC236}">
              <a16:creationId xmlns="" xmlns:a16="http://schemas.microsoft.com/office/drawing/2014/main" id="{00000000-0008-0000-0600-00008F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24355</xdr:rowOff>
    </xdr:from>
    <xdr:to>
      <xdr:col>55</xdr:col>
      <xdr:colOff>0</xdr:colOff>
      <xdr:row>79</xdr:row>
      <xdr:rowOff>88624</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9639300" y="13397455"/>
          <a:ext cx="838200" cy="2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2" name="普通建設事業費 （ うち新規整備　）平均値テキスト">
          <a:extLst>
            <a:ext uri="{FF2B5EF4-FFF2-40B4-BE49-F238E27FC236}">
              <a16:creationId xmlns="" xmlns:a16="http://schemas.microsoft.com/office/drawing/2014/main" id="{00000000-0008-0000-0600-000092010000}"/>
            </a:ext>
          </a:extLst>
        </xdr:cNvPr>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76459</xdr:rowOff>
    </xdr:from>
    <xdr:to>
      <xdr:col>50</xdr:col>
      <xdr:colOff>114300</xdr:colOff>
      <xdr:row>79</xdr:row>
      <xdr:rowOff>88624</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8750300" y="13621009"/>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16745</xdr:rowOff>
    </xdr:from>
    <xdr:to>
      <xdr:col>45</xdr:col>
      <xdr:colOff>177800</xdr:colOff>
      <xdr:row>79</xdr:row>
      <xdr:rowOff>76459</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7861300" y="12532595"/>
          <a:ext cx="889000" cy="10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16745</xdr:rowOff>
    </xdr:from>
    <xdr:to>
      <xdr:col>41</xdr:col>
      <xdr:colOff>50800</xdr:colOff>
      <xdr:row>76</xdr:row>
      <xdr:rowOff>13529</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6972300" y="12532595"/>
          <a:ext cx="889000" cy="5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45234</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594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94840</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6705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145005</xdr:rowOff>
    </xdr:from>
    <xdr:to>
      <xdr:col>55</xdr:col>
      <xdr:colOff>50800</xdr:colOff>
      <xdr:row>78</xdr:row>
      <xdr:rowOff>75155</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10426700" y="133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123432</xdr:rowOff>
    </xdr:from>
    <xdr:ext cx="534377"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33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37824</xdr:rowOff>
    </xdr:from>
    <xdr:to>
      <xdr:col>50</xdr:col>
      <xdr:colOff>165100</xdr:colOff>
      <xdr:row>79</xdr:row>
      <xdr:rowOff>139424</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9588500" y="13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130551</xdr:rowOff>
    </xdr:from>
    <xdr:ext cx="378565"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50017" y="13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25659</xdr:rowOff>
    </xdr:from>
    <xdr:to>
      <xdr:col>46</xdr:col>
      <xdr:colOff>38100</xdr:colOff>
      <xdr:row>79</xdr:row>
      <xdr:rowOff>127259</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8699500" y="135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118386</xdr:rowOff>
    </xdr:from>
    <xdr:ext cx="469744"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515428" y="136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137395</xdr:rowOff>
    </xdr:from>
    <xdr:to>
      <xdr:col>41</xdr:col>
      <xdr:colOff>101600</xdr:colOff>
      <xdr:row>73</xdr:row>
      <xdr:rowOff>67545</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7810500" y="124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84072</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594111" y="1225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134179</xdr:rowOff>
    </xdr:from>
    <xdr:to>
      <xdr:col>36</xdr:col>
      <xdr:colOff>165100</xdr:colOff>
      <xdr:row>76</xdr:row>
      <xdr:rowOff>64329</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6921500" y="129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80856</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05111" y="127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2" name="普通建設事業費 （ うち更新整備　）最小値テキスト">
          <a:extLst>
            <a:ext uri="{FF2B5EF4-FFF2-40B4-BE49-F238E27FC236}">
              <a16:creationId xmlns="" xmlns:a16="http://schemas.microsoft.com/office/drawing/2014/main" id="{00000000-0008-0000-0600-0000C4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4" name="普通建設事業費 （ うち更新整備　）最大値テキスト">
          <a:extLst>
            <a:ext uri="{FF2B5EF4-FFF2-40B4-BE49-F238E27FC236}">
              <a16:creationId xmlns="" xmlns:a16="http://schemas.microsoft.com/office/drawing/2014/main" id="{00000000-0008-0000-0600-0000C6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89148</xdr:rowOff>
    </xdr:from>
    <xdr:to>
      <xdr:col>55</xdr:col>
      <xdr:colOff>0</xdr:colOff>
      <xdr:row>98</xdr:row>
      <xdr:rowOff>53459</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9639300" y="16719798"/>
          <a:ext cx="838200" cy="1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57" name="普通建設事業費 （ うち更新整備　）平均値テキスト">
          <a:extLst>
            <a:ext uri="{FF2B5EF4-FFF2-40B4-BE49-F238E27FC236}">
              <a16:creationId xmlns="" xmlns:a16="http://schemas.microsoft.com/office/drawing/2014/main" id="{00000000-0008-0000-0600-0000C9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160142</xdr:rowOff>
    </xdr:from>
    <xdr:to>
      <xdr:col>50</xdr:col>
      <xdr:colOff>114300</xdr:colOff>
      <xdr:row>98</xdr:row>
      <xdr:rowOff>53459</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8750300" y="16790792"/>
          <a:ext cx="889000" cy="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139036</xdr:rowOff>
    </xdr:from>
    <xdr:to>
      <xdr:col>45</xdr:col>
      <xdr:colOff>177800</xdr:colOff>
      <xdr:row>97</xdr:row>
      <xdr:rowOff>160142</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7861300" y="16769686"/>
          <a:ext cx="889000" cy="2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139036</xdr:rowOff>
    </xdr:from>
    <xdr:to>
      <xdr:col>41</xdr:col>
      <xdr:colOff>50800</xdr:colOff>
      <xdr:row>98</xdr:row>
      <xdr:rowOff>16700</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6972300" y="16769686"/>
          <a:ext cx="889000" cy="4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38348</xdr:rowOff>
    </xdr:from>
    <xdr:to>
      <xdr:col>55</xdr:col>
      <xdr:colOff>50800</xdr:colOff>
      <xdr:row>97</xdr:row>
      <xdr:rowOff>139948</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10426700" y="1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16775</xdr:rowOff>
    </xdr:from>
    <xdr:ext cx="534377" cy="259045"/>
    <xdr:sp macro="" textlink="">
      <xdr:nvSpPr>
        <xdr:cNvPr id="476" name="普通建設事業費 （ うち更新整備　）該当値テキスト">
          <a:extLst>
            <a:ext uri="{FF2B5EF4-FFF2-40B4-BE49-F238E27FC236}">
              <a16:creationId xmlns="" xmlns:a16="http://schemas.microsoft.com/office/drawing/2014/main" id="{00000000-0008-0000-0600-0000DC010000}"/>
            </a:ext>
          </a:extLst>
        </xdr:cNvPr>
        <xdr:cNvSpPr txBox="1"/>
      </xdr:nvSpPr>
      <xdr:spPr>
        <a:xfrm>
          <a:off x="10528300" y="1664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2659</xdr:rowOff>
    </xdr:from>
    <xdr:to>
      <xdr:col>50</xdr:col>
      <xdr:colOff>165100</xdr:colOff>
      <xdr:row>98</xdr:row>
      <xdr:rowOff>104259</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9588500" y="168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95386</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372111" y="1689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109342</xdr:rowOff>
    </xdr:from>
    <xdr:to>
      <xdr:col>46</xdr:col>
      <xdr:colOff>38100</xdr:colOff>
      <xdr:row>98</xdr:row>
      <xdr:rowOff>39492</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8699500" y="167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30619</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483111" y="16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88236</xdr:rowOff>
    </xdr:from>
    <xdr:to>
      <xdr:col>41</xdr:col>
      <xdr:colOff>101600</xdr:colOff>
      <xdr:row>98</xdr:row>
      <xdr:rowOff>18386</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7810500" y="167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9513</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6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137350</xdr:rowOff>
    </xdr:from>
    <xdr:to>
      <xdr:col>36</xdr:col>
      <xdr:colOff>165100</xdr:colOff>
      <xdr:row>98</xdr:row>
      <xdr:rowOff>67500</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6921500" y="167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58627</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05111" y="168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1" name="災害復旧事業費最大値テキスト">
          <a:extLst>
            <a:ext uri="{FF2B5EF4-FFF2-40B4-BE49-F238E27FC236}">
              <a16:creationId xmlns="" xmlns:a16="http://schemas.microsoft.com/office/drawing/2014/main" id="{00000000-0008-0000-0600-0000FF01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4940</xdr:rowOff>
    </xdr:from>
    <xdr:to>
      <xdr:col>85</xdr:col>
      <xdr:colOff>127000</xdr:colOff>
      <xdr:row>39</xdr:row>
      <xdr:rowOff>11654</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5481300" y="6691490"/>
          <a:ext cx="8382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4" name="災害復旧事業費平均値テキスト">
          <a:extLst>
            <a:ext uri="{FF2B5EF4-FFF2-40B4-BE49-F238E27FC236}">
              <a16:creationId xmlns="" xmlns:a16="http://schemas.microsoft.com/office/drawing/2014/main" id="{00000000-0008-0000-0600-000002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11654</xdr:rowOff>
    </xdr:from>
    <xdr:to>
      <xdr:col>81</xdr:col>
      <xdr:colOff>50800</xdr:colOff>
      <xdr:row>39</xdr:row>
      <xdr:rowOff>27077</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4592300" y="6698204"/>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24310</xdr:rowOff>
    </xdr:from>
    <xdr:to>
      <xdr:col>76</xdr:col>
      <xdr:colOff>114300</xdr:colOff>
      <xdr:row>39</xdr:row>
      <xdr:rowOff>27077</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3703300" y="6710860"/>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24310</xdr:rowOff>
    </xdr:from>
    <xdr:to>
      <xdr:col>71</xdr:col>
      <xdr:colOff>177800</xdr:colOff>
      <xdr:row>39</xdr:row>
      <xdr:rowOff>41303</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2814300" y="671086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125590</xdr:rowOff>
    </xdr:from>
    <xdr:to>
      <xdr:col>85</xdr:col>
      <xdr:colOff>177800</xdr:colOff>
      <xdr:row>39</xdr:row>
      <xdr:rowOff>55740</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6268700" y="66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44078</xdr:rowOff>
    </xdr:from>
    <xdr:ext cx="469744" cy="259045"/>
    <xdr:sp macro="" textlink="">
      <xdr:nvSpPr>
        <xdr:cNvPr id="533" name="災害復旧事業費該当値テキスト">
          <a:extLst>
            <a:ext uri="{FF2B5EF4-FFF2-40B4-BE49-F238E27FC236}">
              <a16:creationId xmlns="" xmlns:a16="http://schemas.microsoft.com/office/drawing/2014/main" id="{00000000-0008-0000-0600-000015020000}"/>
            </a:ext>
          </a:extLst>
        </xdr:cNvPr>
        <xdr:cNvSpPr txBox="1"/>
      </xdr:nvSpPr>
      <xdr:spPr>
        <a:xfrm>
          <a:off x="16370300" y="655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132304</xdr:rowOff>
    </xdr:from>
    <xdr:to>
      <xdr:col>81</xdr:col>
      <xdr:colOff>101600</xdr:colOff>
      <xdr:row>39</xdr:row>
      <xdr:rowOff>62454</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5430500" y="66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53581</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46428" y="674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147727</xdr:rowOff>
    </xdr:from>
    <xdr:to>
      <xdr:col>76</xdr:col>
      <xdr:colOff>165100</xdr:colOff>
      <xdr:row>39</xdr:row>
      <xdr:rowOff>77877</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4541500" y="66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69004</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357428" y="67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144960</xdr:rowOff>
    </xdr:from>
    <xdr:to>
      <xdr:col>72</xdr:col>
      <xdr:colOff>38100</xdr:colOff>
      <xdr:row>39</xdr:row>
      <xdr:rowOff>75110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3652500" y="66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66237</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468428" y="67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161953</xdr:rowOff>
    </xdr:from>
    <xdr:to>
      <xdr:col>67</xdr:col>
      <xdr:colOff>101600</xdr:colOff>
      <xdr:row>39</xdr:row>
      <xdr:rowOff>92103</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2763500" y="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83230</xdr:rowOff>
    </xdr:from>
    <xdr:ext cx="378565"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625017" y="676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16" name="公債費最小値テキスト">
          <a:extLst>
            <a:ext uri="{FF2B5EF4-FFF2-40B4-BE49-F238E27FC236}">
              <a16:creationId xmlns="" xmlns:a16="http://schemas.microsoft.com/office/drawing/2014/main" id="{00000000-0008-0000-0600-000068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18" name="公債費最大値テキスト">
          <a:extLst>
            <a:ext uri="{FF2B5EF4-FFF2-40B4-BE49-F238E27FC236}">
              <a16:creationId xmlns="" xmlns:a16="http://schemas.microsoft.com/office/drawing/2014/main" id="{00000000-0008-0000-0600-00006A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153276</xdr:rowOff>
    </xdr:from>
    <xdr:to>
      <xdr:col>85</xdr:col>
      <xdr:colOff>127000</xdr:colOff>
      <xdr:row>78</xdr:row>
      <xdr:rowOff>9297</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5481300" y="13354926"/>
          <a:ext cx="8382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1" name="公債費平均値テキスト">
          <a:extLst>
            <a:ext uri="{FF2B5EF4-FFF2-40B4-BE49-F238E27FC236}">
              <a16:creationId xmlns="" xmlns:a16="http://schemas.microsoft.com/office/drawing/2014/main" id="{00000000-0008-0000-0600-00006D020000}"/>
            </a:ext>
          </a:extLst>
        </xdr:cNvPr>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140145</xdr:rowOff>
    </xdr:from>
    <xdr:to>
      <xdr:col>81</xdr:col>
      <xdr:colOff>50800</xdr:colOff>
      <xdr:row>77</xdr:row>
      <xdr:rowOff>153276</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4592300" y="13341795"/>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131750</xdr:rowOff>
    </xdr:from>
    <xdr:to>
      <xdr:col>76</xdr:col>
      <xdr:colOff>114300</xdr:colOff>
      <xdr:row>77</xdr:row>
      <xdr:rowOff>140145</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3703300" y="13333400"/>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117373</xdr:rowOff>
    </xdr:from>
    <xdr:to>
      <xdr:col>71</xdr:col>
      <xdr:colOff>177800</xdr:colOff>
      <xdr:row>77</xdr:row>
      <xdr:rowOff>131750</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2814300" y="13319023"/>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129947</xdr:rowOff>
    </xdr:from>
    <xdr:to>
      <xdr:col>85</xdr:col>
      <xdr:colOff>177800</xdr:colOff>
      <xdr:row>78</xdr:row>
      <xdr:rowOff>60097</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6268700" y="133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108374</xdr:rowOff>
    </xdr:from>
    <xdr:ext cx="534377" cy="259045"/>
    <xdr:sp macro="" textlink="">
      <xdr:nvSpPr>
        <xdr:cNvPr id="640" name="公債費該当値テキスト">
          <a:extLst>
            <a:ext uri="{FF2B5EF4-FFF2-40B4-BE49-F238E27FC236}">
              <a16:creationId xmlns="" xmlns:a16="http://schemas.microsoft.com/office/drawing/2014/main" id="{00000000-0008-0000-0600-000080020000}"/>
            </a:ext>
          </a:extLst>
        </xdr:cNvPr>
        <xdr:cNvSpPr txBox="1"/>
      </xdr:nvSpPr>
      <xdr:spPr>
        <a:xfrm>
          <a:off x="16370300" y="133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102476</xdr:rowOff>
    </xdr:from>
    <xdr:to>
      <xdr:col>81</xdr:col>
      <xdr:colOff>101600</xdr:colOff>
      <xdr:row>78</xdr:row>
      <xdr:rowOff>32626</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5430500" y="133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23753</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14111" y="1339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89345</xdr:rowOff>
    </xdr:from>
    <xdr:to>
      <xdr:col>76</xdr:col>
      <xdr:colOff>165100</xdr:colOff>
      <xdr:row>78</xdr:row>
      <xdr:rowOff>19495</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4541500" y="132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10622</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325111" y="133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80950</xdr:rowOff>
    </xdr:from>
    <xdr:to>
      <xdr:col>72</xdr:col>
      <xdr:colOff>38100</xdr:colOff>
      <xdr:row>78</xdr:row>
      <xdr:rowOff>11100</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3652500" y="132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2227</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436111" y="1337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66573</xdr:rowOff>
    </xdr:from>
    <xdr:to>
      <xdr:col>67</xdr:col>
      <xdr:colOff>101600</xdr:colOff>
      <xdr:row>77</xdr:row>
      <xdr:rowOff>168173</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2763500" y="132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159300</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547111" y="133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1" name="積立金最小値テキスト">
          <a:extLst>
            <a:ext uri="{FF2B5EF4-FFF2-40B4-BE49-F238E27FC236}">
              <a16:creationId xmlns="" xmlns:a16="http://schemas.microsoft.com/office/drawing/2014/main" id="{00000000-0008-0000-0600-00009F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3" name="積立金最大値テキスト">
          <a:extLst>
            <a:ext uri="{FF2B5EF4-FFF2-40B4-BE49-F238E27FC236}">
              <a16:creationId xmlns="" xmlns:a16="http://schemas.microsoft.com/office/drawing/2014/main" id="{00000000-0008-0000-0600-0000A1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103518</xdr:rowOff>
    </xdr:from>
    <xdr:to>
      <xdr:col>85</xdr:col>
      <xdr:colOff>127000</xdr:colOff>
      <xdr:row>98</xdr:row>
      <xdr:rowOff>125124</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5481300" y="16905618"/>
          <a:ext cx="8382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76" name="積立金平均値テキスト">
          <a:extLst>
            <a:ext uri="{FF2B5EF4-FFF2-40B4-BE49-F238E27FC236}">
              <a16:creationId xmlns="" xmlns:a16="http://schemas.microsoft.com/office/drawing/2014/main" id="{00000000-0008-0000-0600-0000A4020000}"/>
            </a:ext>
          </a:extLst>
        </xdr:cNvPr>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39720</xdr:rowOff>
    </xdr:from>
    <xdr:to>
      <xdr:col>81</xdr:col>
      <xdr:colOff>50800</xdr:colOff>
      <xdr:row>98</xdr:row>
      <xdr:rowOff>125124</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4592300" y="16841820"/>
          <a:ext cx="889000" cy="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39720</xdr:rowOff>
    </xdr:from>
    <xdr:to>
      <xdr:col>76</xdr:col>
      <xdr:colOff>114300</xdr:colOff>
      <xdr:row>98</xdr:row>
      <xdr:rowOff>84617</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3703300" y="16841820"/>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126039</xdr:rowOff>
    </xdr:from>
    <xdr:to>
      <xdr:col>71</xdr:col>
      <xdr:colOff>177800</xdr:colOff>
      <xdr:row>98</xdr:row>
      <xdr:rowOff>84617</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2814300" y="16756689"/>
          <a:ext cx="889000" cy="1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52718</xdr:rowOff>
    </xdr:from>
    <xdr:to>
      <xdr:col>85</xdr:col>
      <xdr:colOff>177800</xdr:colOff>
      <xdr:row>98</xdr:row>
      <xdr:rowOff>154318</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6268700" y="168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139095</xdr:rowOff>
    </xdr:from>
    <xdr:ext cx="469744" cy="259045"/>
    <xdr:sp macro="" textlink="">
      <xdr:nvSpPr>
        <xdr:cNvPr id="695" name="積立金該当値テキスト">
          <a:extLst>
            <a:ext uri="{FF2B5EF4-FFF2-40B4-BE49-F238E27FC236}">
              <a16:creationId xmlns="" xmlns:a16="http://schemas.microsoft.com/office/drawing/2014/main" id="{00000000-0008-0000-0600-0000B7020000}"/>
            </a:ext>
          </a:extLst>
        </xdr:cNvPr>
        <xdr:cNvSpPr txBox="1"/>
      </xdr:nvSpPr>
      <xdr:spPr>
        <a:xfrm>
          <a:off x="16370300" y="167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74324</xdr:rowOff>
    </xdr:from>
    <xdr:to>
      <xdr:col>81</xdr:col>
      <xdr:colOff>101600</xdr:colOff>
      <xdr:row>99</xdr:row>
      <xdr:rowOff>4474</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5430500" y="168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167051</xdr:rowOff>
    </xdr:from>
    <xdr:ext cx="469744"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46428" y="1696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160370</xdr:rowOff>
    </xdr:from>
    <xdr:to>
      <xdr:col>76</xdr:col>
      <xdr:colOff>165100</xdr:colOff>
      <xdr:row>98</xdr:row>
      <xdr:rowOff>90520</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4541500" y="167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81647</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25111" y="168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33817</xdr:rowOff>
    </xdr:from>
    <xdr:to>
      <xdr:col>72</xdr:col>
      <xdr:colOff>38100</xdr:colOff>
      <xdr:row>98</xdr:row>
      <xdr:rowOff>135417</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3652500" y="168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126544</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468428" y="1692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75239</xdr:rowOff>
    </xdr:from>
    <xdr:to>
      <xdr:col>67</xdr:col>
      <xdr:colOff>101600</xdr:colOff>
      <xdr:row>98</xdr:row>
      <xdr:rowOff>5389</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2763500" y="167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167966</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547111" y="167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4" name="投資及び出資金最小値テキスト">
          <a:extLst>
            <a:ext uri="{FF2B5EF4-FFF2-40B4-BE49-F238E27FC236}">
              <a16:creationId xmlns="" xmlns:a16="http://schemas.microsoft.com/office/drawing/2014/main" id="{00000000-0008-0000-0600-0000D4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26" name="投資及び出資金最大値テキスト">
          <a:extLst>
            <a:ext uri="{FF2B5EF4-FFF2-40B4-BE49-F238E27FC236}">
              <a16:creationId xmlns="" xmlns:a16="http://schemas.microsoft.com/office/drawing/2014/main" id="{00000000-0008-0000-0600-0000D6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29" name="投資及び出資金平均値テキスト">
          <a:extLst>
            <a:ext uri="{FF2B5EF4-FFF2-40B4-BE49-F238E27FC236}">
              <a16:creationId xmlns="" xmlns:a16="http://schemas.microsoft.com/office/drawing/2014/main" id="{00000000-0008-0000-0600-0000D9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0" name="フローチャート: 判断 729">
          <a:extLst>
            <a:ext uri="{FF2B5EF4-FFF2-40B4-BE49-F238E27FC236}">
              <a16:creationId xmlns="" xmlns:a16="http://schemas.microsoft.com/office/drawing/2014/main" id="{00000000-0008-0000-0600-0000DA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8" name="投資及び出資金該当値テキスト">
          <a:extLst>
            <a:ext uri="{FF2B5EF4-FFF2-40B4-BE49-F238E27FC236}">
              <a16:creationId xmlns="" xmlns:a16="http://schemas.microsoft.com/office/drawing/2014/main" id="{00000000-0008-0000-0600-0000EC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3" name="貸付金最大値テキスト">
          <a:extLst>
            <a:ext uri="{FF2B5EF4-FFF2-40B4-BE49-F238E27FC236}">
              <a16:creationId xmlns="" xmlns:a16="http://schemas.microsoft.com/office/drawing/2014/main" id="{00000000-0008-0000-0600-00000F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11608</xdr:rowOff>
    </xdr:from>
    <xdr:to>
      <xdr:col>116</xdr:col>
      <xdr:colOff>63500</xdr:colOff>
      <xdr:row>57</xdr:row>
      <xdr:rowOff>14504</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1323300" y="978425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71518</xdr:rowOff>
    </xdr:from>
    <xdr:ext cx="469744" cy="259045"/>
    <xdr:sp macro="" textlink="">
      <xdr:nvSpPr>
        <xdr:cNvPr id="786" name="貸付金平均値テキスト">
          <a:extLst>
            <a:ext uri="{FF2B5EF4-FFF2-40B4-BE49-F238E27FC236}">
              <a16:creationId xmlns="" xmlns:a16="http://schemas.microsoft.com/office/drawing/2014/main" id="{00000000-0008-0000-0600-000012030000}"/>
            </a:ext>
          </a:extLst>
        </xdr:cNvPr>
        <xdr:cNvSpPr txBox="1"/>
      </xdr:nvSpPr>
      <xdr:spPr>
        <a:xfrm>
          <a:off x="22212300" y="984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87" name="フローチャート: 判断 786">
          <a:extLst>
            <a:ext uri="{FF2B5EF4-FFF2-40B4-BE49-F238E27FC236}">
              <a16:creationId xmlns="" xmlns:a16="http://schemas.microsoft.com/office/drawing/2014/main" id="{00000000-0008-0000-0600-000013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14504</xdr:rowOff>
    </xdr:from>
    <xdr:to>
      <xdr:col>111</xdr:col>
      <xdr:colOff>177800</xdr:colOff>
      <xdr:row>57</xdr:row>
      <xdr:rowOff>19685</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0434300" y="978715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62831</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1088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83312</xdr:rowOff>
    </xdr:from>
    <xdr:to>
      <xdr:col>107</xdr:col>
      <xdr:colOff>50800</xdr:colOff>
      <xdr:row>57</xdr:row>
      <xdr:rowOff>19685</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9545300" y="9513062"/>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5377</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99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83312</xdr:rowOff>
    </xdr:from>
    <xdr:to>
      <xdr:col>102</xdr:col>
      <xdr:colOff>114300</xdr:colOff>
      <xdr:row>55</xdr:row>
      <xdr:rowOff>90018</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18656300" y="951306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142918</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10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15282</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8421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132258</xdr:rowOff>
    </xdr:from>
    <xdr:to>
      <xdr:col>116</xdr:col>
      <xdr:colOff>114300</xdr:colOff>
      <xdr:row>57</xdr:row>
      <xdr:rowOff>62408</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2110700" y="97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155135</xdr:rowOff>
    </xdr:from>
    <xdr:ext cx="469744" cy="259045"/>
    <xdr:sp macro="" textlink="">
      <xdr:nvSpPr>
        <xdr:cNvPr id="805" name="貸付金該当値テキスト">
          <a:extLst>
            <a:ext uri="{FF2B5EF4-FFF2-40B4-BE49-F238E27FC236}">
              <a16:creationId xmlns="" xmlns:a16="http://schemas.microsoft.com/office/drawing/2014/main" id="{00000000-0008-0000-0600-000025030000}"/>
            </a:ext>
          </a:extLst>
        </xdr:cNvPr>
        <xdr:cNvSpPr txBox="1"/>
      </xdr:nvSpPr>
      <xdr:spPr>
        <a:xfrm>
          <a:off x="22212300" y="958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135154</xdr:rowOff>
    </xdr:from>
    <xdr:to>
      <xdr:col>112</xdr:col>
      <xdr:colOff>38100</xdr:colOff>
      <xdr:row>57</xdr:row>
      <xdr:rowOff>65304</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1272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81831</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088428" y="9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140335</xdr:rowOff>
    </xdr:from>
    <xdr:to>
      <xdr:col>107</xdr:col>
      <xdr:colOff>101600</xdr:colOff>
      <xdr:row>57</xdr:row>
      <xdr:rowOff>70485</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0383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87012</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5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32512</xdr:rowOff>
    </xdr:from>
    <xdr:to>
      <xdr:col>102</xdr:col>
      <xdr:colOff>165100</xdr:colOff>
      <xdr:row>55</xdr:row>
      <xdr:rowOff>134112</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19494500" y="94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150639</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10428" y="923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39218</xdr:rowOff>
    </xdr:from>
    <xdr:to>
      <xdr:col>98</xdr:col>
      <xdr:colOff>38100</xdr:colOff>
      <xdr:row>55</xdr:row>
      <xdr:rowOff>140818</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18605500" y="94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157345</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21428" y="924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39" name="繰出金最小値テキスト">
          <a:extLst>
            <a:ext uri="{FF2B5EF4-FFF2-40B4-BE49-F238E27FC236}">
              <a16:creationId xmlns="" xmlns:a16="http://schemas.microsoft.com/office/drawing/2014/main" id="{00000000-0008-0000-0600-000047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1" name="繰出金最大値テキスト">
          <a:extLst>
            <a:ext uri="{FF2B5EF4-FFF2-40B4-BE49-F238E27FC236}">
              <a16:creationId xmlns="" xmlns:a16="http://schemas.microsoft.com/office/drawing/2014/main" id="{00000000-0008-0000-0600-000049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50051</xdr:rowOff>
    </xdr:from>
    <xdr:to>
      <xdr:col>116</xdr:col>
      <xdr:colOff>63500</xdr:colOff>
      <xdr:row>77</xdr:row>
      <xdr:rowOff>56871</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1323300" y="13251701"/>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4" name="繰出金平均値テキスト">
          <a:extLst>
            <a:ext uri="{FF2B5EF4-FFF2-40B4-BE49-F238E27FC236}">
              <a16:creationId xmlns="" xmlns:a16="http://schemas.microsoft.com/office/drawing/2014/main" id="{00000000-0008-0000-0600-00004C030000}"/>
            </a:ext>
          </a:extLst>
        </xdr:cNvPr>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5" name="フローチャート: 判断 844">
          <a:extLst>
            <a:ext uri="{FF2B5EF4-FFF2-40B4-BE49-F238E27FC236}">
              <a16:creationId xmlns="" xmlns:a16="http://schemas.microsoft.com/office/drawing/2014/main" id="{00000000-0008-0000-0600-00004D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56871</xdr:rowOff>
    </xdr:from>
    <xdr:to>
      <xdr:col>111</xdr:col>
      <xdr:colOff>177800</xdr:colOff>
      <xdr:row>77</xdr:row>
      <xdr:rowOff>107677</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0434300" y="13258521"/>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107677</xdr:rowOff>
    </xdr:from>
    <xdr:to>
      <xdr:col>107</xdr:col>
      <xdr:colOff>50800</xdr:colOff>
      <xdr:row>77</xdr:row>
      <xdr:rowOff>114878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19545300" y="13309327"/>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114878</xdr:rowOff>
    </xdr:from>
    <xdr:to>
      <xdr:col>102</xdr:col>
      <xdr:colOff>114300</xdr:colOff>
      <xdr:row>77</xdr:row>
      <xdr:rowOff>140043</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18656300" y="13316528"/>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170701</xdr:rowOff>
    </xdr:from>
    <xdr:to>
      <xdr:col>116</xdr:col>
      <xdr:colOff>114300</xdr:colOff>
      <xdr:row>77</xdr:row>
      <xdr:rowOff>100851</xdr:rowOff>
    </xdr:to>
    <xdr:sp macro="" textlink="">
      <xdr:nvSpPr>
        <xdr:cNvPr id="862" name="楕円 861">
          <a:extLst>
            <a:ext uri="{FF2B5EF4-FFF2-40B4-BE49-F238E27FC236}">
              <a16:creationId xmlns="" xmlns:a16="http://schemas.microsoft.com/office/drawing/2014/main" id="{00000000-0008-0000-0600-00005E030000}"/>
            </a:ext>
          </a:extLst>
        </xdr:cNvPr>
        <xdr:cNvSpPr/>
      </xdr:nvSpPr>
      <xdr:spPr>
        <a:xfrm>
          <a:off x="22110700" y="132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149128</xdr:rowOff>
    </xdr:from>
    <xdr:ext cx="534377" cy="259045"/>
    <xdr:sp macro="" textlink="">
      <xdr:nvSpPr>
        <xdr:cNvPr id="863" name="繰出金該当値テキスト">
          <a:extLst>
            <a:ext uri="{FF2B5EF4-FFF2-40B4-BE49-F238E27FC236}">
              <a16:creationId xmlns="" xmlns:a16="http://schemas.microsoft.com/office/drawing/2014/main" id="{00000000-0008-0000-0600-00005F030000}"/>
            </a:ext>
          </a:extLst>
        </xdr:cNvPr>
        <xdr:cNvSpPr txBox="1"/>
      </xdr:nvSpPr>
      <xdr:spPr>
        <a:xfrm>
          <a:off x="22212300"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6071</xdr:rowOff>
    </xdr:from>
    <xdr:to>
      <xdr:col>112</xdr:col>
      <xdr:colOff>38100</xdr:colOff>
      <xdr:row>77</xdr:row>
      <xdr:rowOff>107671</xdr:rowOff>
    </xdr:to>
    <xdr:sp macro="" textlink="">
      <xdr:nvSpPr>
        <xdr:cNvPr id="864" name="楕円 863">
          <a:extLst>
            <a:ext uri="{FF2B5EF4-FFF2-40B4-BE49-F238E27FC236}">
              <a16:creationId xmlns="" xmlns:a16="http://schemas.microsoft.com/office/drawing/2014/main" id="{00000000-0008-0000-0600-000060030000}"/>
            </a:ext>
          </a:extLst>
        </xdr:cNvPr>
        <xdr:cNvSpPr/>
      </xdr:nvSpPr>
      <xdr:spPr>
        <a:xfrm>
          <a:off x="21272500" y="13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98798</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056111" y="133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56877</xdr:rowOff>
    </xdr:from>
    <xdr:to>
      <xdr:col>107</xdr:col>
      <xdr:colOff>101600</xdr:colOff>
      <xdr:row>77</xdr:row>
      <xdr:rowOff>158477</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20383500" y="132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149604</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167111" y="133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64078</xdr:rowOff>
    </xdr:from>
    <xdr:to>
      <xdr:col>102</xdr:col>
      <xdr:colOff>165100</xdr:colOff>
      <xdr:row>77</xdr:row>
      <xdr:rowOff>165678</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19494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156805</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278111" y="133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89243</xdr:rowOff>
    </xdr:from>
    <xdr:to>
      <xdr:col>98</xdr:col>
      <xdr:colOff>38100</xdr:colOff>
      <xdr:row>78</xdr:row>
      <xdr:rowOff>19393</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18605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10520</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389111"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ja-JP" altLang="en-US" sz="1100">
              <a:latin typeface="ＭＳ ゴシック" panose="020B0609070205080204" pitchFamily="49" charset="-128"/>
              <a:ea typeface="ＭＳ ゴシック" panose="020B0609070205080204" pitchFamily="49" charset="-128"/>
            </a:rPr>
            <a:t>歳出総額としては、前年度比で１３．０％（１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０６０百万円）の増となっている。これは事業費の増により普通建設事業費が前年度比１５１．８％増となったことに加え、財政調整基金等の積立金が１４６．３％増となったことが影響している。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普通建設事業費と扶助費、積立金が大きく増加し、全体的に歳出増となっている中で、維持補修費、公債費等の項目が減となった。維持補修費については台風災害による道路や農道、公共施設の維持補修が減少し、公債費においては一般廃棄物処分場等の大規模な償還が終了したことが影響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また、繰出金については、介護給付費の増及び介護保険料軽減に伴い介護保険会計への繰出しが増となったものの、職員人件費等の減に伴う公共下水道会計、国保会計への繰出し、システム改修等の減に伴う後期高齢者医療会計への繰出しが減となった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19,299
19,104
130.63
9,530,330
9,228,368
288,442
5,038,484
8,825,294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25019</xdr:rowOff>
    </xdr:from>
    <xdr:to>
      <xdr:col>24</xdr:col>
      <xdr:colOff>63500</xdr:colOff>
      <xdr:row>37</xdr:row>
      <xdr:rowOff>28067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36866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28067</xdr:rowOff>
    </xdr:from>
    <xdr:to>
      <xdr:col>19</xdr:col>
      <xdr:colOff>177800</xdr:colOff>
      <xdr:row>37</xdr:row>
      <xdr:rowOff>32258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37171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32258</xdr:rowOff>
    </xdr:from>
    <xdr:to>
      <xdr:col>15</xdr:col>
      <xdr:colOff>50800</xdr:colOff>
      <xdr:row>37</xdr:row>
      <xdr:rowOff>60833</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37590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105791</xdr:rowOff>
    </xdr:from>
    <xdr:to>
      <xdr:col>10</xdr:col>
      <xdr:colOff>114300</xdr:colOff>
      <xdr:row>37</xdr:row>
      <xdr:rowOff>60833</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27799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145669</xdr:rowOff>
    </xdr:from>
    <xdr:to>
      <xdr:col>24</xdr:col>
      <xdr:colOff>114300</xdr:colOff>
      <xdr:row>37</xdr:row>
      <xdr:rowOff>75819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60596</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2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148717</xdr:rowOff>
    </xdr:from>
    <xdr:to>
      <xdr:col>20</xdr:col>
      <xdr:colOff>38100</xdr:colOff>
      <xdr:row>37</xdr:row>
      <xdr:rowOff>78867</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69994</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152908</xdr:rowOff>
    </xdr:from>
    <xdr:to>
      <xdr:col>15</xdr:col>
      <xdr:colOff>101600</xdr:colOff>
      <xdr:row>37</xdr:row>
      <xdr:rowOff>83058</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74185</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10033</xdr:rowOff>
    </xdr:from>
    <xdr:to>
      <xdr:col>10</xdr:col>
      <xdr:colOff>165100</xdr:colOff>
      <xdr:row>37</xdr:row>
      <xdr:rowOff>111633</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102760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54991</xdr:rowOff>
    </xdr:from>
    <xdr:to>
      <xdr:col>6</xdr:col>
      <xdr:colOff>38100</xdr:colOff>
      <xdr:row>36</xdr:row>
      <xdr:rowOff>156591</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147718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94771</xdr:rowOff>
    </xdr:from>
    <xdr:to>
      <xdr:col>24</xdr:col>
      <xdr:colOff>63500</xdr:colOff>
      <xdr:row>57</xdr:row>
      <xdr:rowOff>125509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867421"/>
          <a:ext cx="838200" cy="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82806</xdr:rowOff>
    </xdr:from>
    <xdr:to>
      <xdr:col>19</xdr:col>
      <xdr:colOff>177800</xdr:colOff>
      <xdr:row>57</xdr:row>
      <xdr:rowOff>125509</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855456"/>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79477</xdr:rowOff>
    </xdr:from>
    <xdr:to>
      <xdr:col>15</xdr:col>
      <xdr:colOff>50800</xdr:colOff>
      <xdr:row>57</xdr:row>
      <xdr:rowOff>82806</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019300" y="9852127"/>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23781</xdr:rowOff>
    </xdr:from>
    <xdr:to>
      <xdr:col>10</xdr:col>
      <xdr:colOff>114300</xdr:colOff>
      <xdr:row>57</xdr:row>
      <xdr:rowOff>79477</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796431"/>
          <a:ext cx="889000" cy="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43971</xdr:rowOff>
    </xdr:from>
    <xdr:to>
      <xdr:col>24</xdr:col>
      <xdr:colOff>114300</xdr:colOff>
      <xdr:row>57</xdr:row>
      <xdr:rowOff>145571</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8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130348</xdr:rowOff>
    </xdr:from>
    <xdr:ext cx="534377"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73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74709</xdr:rowOff>
    </xdr:from>
    <xdr:to>
      <xdr:col>20</xdr:col>
      <xdr:colOff>38100</xdr:colOff>
      <xdr:row>58</xdr:row>
      <xdr:rowOff>4859</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8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167436</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9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32006</xdr:rowOff>
    </xdr:from>
    <xdr:to>
      <xdr:col>15</xdr:col>
      <xdr:colOff>101600</xdr:colOff>
      <xdr:row>57</xdr:row>
      <xdr:rowOff>133606</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8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124733</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89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28677</xdr:rowOff>
    </xdr:from>
    <xdr:to>
      <xdr:col>10</xdr:col>
      <xdr:colOff>165100</xdr:colOff>
      <xdr:row>57</xdr:row>
      <xdr:rowOff>130277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8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121404</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8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144431</xdr:rowOff>
    </xdr:from>
    <xdr:to>
      <xdr:col>6</xdr:col>
      <xdr:colOff>38100</xdr:colOff>
      <xdr:row>57</xdr:row>
      <xdr:rowOff>74581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7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65708</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8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123611</xdr:rowOff>
    </xdr:from>
    <xdr:to>
      <xdr:col>24</xdr:col>
      <xdr:colOff>63500</xdr:colOff>
      <xdr:row>74</xdr:row>
      <xdr:rowOff>90257</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639461"/>
          <a:ext cx="838200" cy="1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3036</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690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90257</xdr:rowOff>
    </xdr:from>
    <xdr:to>
      <xdr:col>19</xdr:col>
      <xdr:colOff>177800</xdr:colOff>
      <xdr:row>75</xdr:row>
      <xdr:rowOff>52898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777557"/>
          <a:ext cx="889000" cy="13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4081</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8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14906</xdr:rowOff>
    </xdr:from>
    <xdr:to>
      <xdr:col>15</xdr:col>
      <xdr:colOff>50800</xdr:colOff>
      <xdr:row>75</xdr:row>
      <xdr:rowOff>52898</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2019300" y="12873656"/>
          <a:ext cx="8890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14906</xdr:rowOff>
    </xdr:from>
    <xdr:to>
      <xdr:col>10</xdr:col>
      <xdr:colOff>114300</xdr:colOff>
      <xdr:row>75</xdr:row>
      <xdr:rowOff>106890</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873656"/>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72811</xdr:rowOff>
    </xdr:from>
    <xdr:to>
      <xdr:col>24</xdr:col>
      <xdr:colOff>114300</xdr:colOff>
      <xdr:row>74</xdr:row>
      <xdr:rowOff>2961</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5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95688</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4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39457</xdr:rowOff>
    </xdr:from>
    <xdr:to>
      <xdr:col>20</xdr:col>
      <xdr:colOff>38100</xdr:colOff>
      <xdr:row>74</xdr:row>
      <xdr:rowOff>141057</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7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157584</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5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2098</xdr:rowOff>
    </xdr:from>
    <xdr:to>
      <xdr:col>15</xdr:col>
      <xdr:colOff>101600</xdr:colOff>
      <xdr:row>75</xdr:row>
      <xdr:rowOff>103698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94825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95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135556</xdr:rowOff>
    </xdr:from>
    <xdr:to>
      <xdr:col>10</xdr:col>
      <xdr:colOff>165100</xdr:colOff>
      <xdr:row>75</xdr:row>
      <xdr:rowOff>65706</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8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56833</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9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56090</xdr:rowOff>
    </xdr:from>
    <xdr:to>
      <xdr:col>6</xdr:col>
      <xdr:colOff>38100</xdr:colOff>
      <xdr:row>75</xdr:row>
      <xdr:rowOff>157690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29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148818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00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148836</xdr:rowOff>
    </xdr:from>
    <xdr:to>
      <xdr:col>24</xdr:col>
      <xdr:colOff>63500</xdr:colOff>
      <xdr:row>97</xdr:row>
      <xdr:rowOff>159344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3797300" y="16779486"/>
          <a:ext cx="8382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148836</xdr:rowOff>
    </xdr:from>
    <xdr:to>
      <xdr:col>19</xdr:col>
      <xdr:colOff>177800</xdr:colOff>
      <xdr:row>97</xdr:row>
      <xdr:rowOff>157386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908300" y="1677948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157386</xdr:rowOff>
    </xdr:from>
    <xdr:to>
      <xdr:col>15</xdr:col>
      <xdr:colOff>50800</xdr:colOff>
      <xdr:row>97</xdr:row>
      <xdr:rowOff>162956</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019300" y="16788036"/>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162956</xdr:rowOff>
    </xdr:from>
    <xdr:to>
      <xdr:col>10</xdr:col>
      <xdr:colOff>114300</xdr:colOff>
      <xdr:row>97</xdr:row>
      <xdr:rowOff>166934</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79360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108544</xdr:rowOff>
    </xdr:from>
    <xdr:to>
      <xdr:col>24</xdr:col>
      <xdr:colOff>114300</xdr:colOff>
      <xdr:row>98</xdr:row>
      <xdr:rowOff>38694</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7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23471</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6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98036</xdr:rowOff>
    </xdr:from>
    <xdr:to>
      <xdr:col>20</xdr:col>
      <xdr:colOff>38100</xdr:colOff>
      <xdr:row>98</xdr:row>
      <xdr:rowOff>28186</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7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19313</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8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106586</xdr:rowOff>
    </xdr:from>
    <xdr:to>
      <xdr:col>15</xdr:col>
      <xdr:colOff>101600</xdr:colOff>
      <xdr:row>98</xdr:row>
      <xdr:rowOff>36736</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7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27863</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8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112156</xdr:rowOff>
    </xdr:from>
    <xdr:to>
      <xdr:col>10</xdr:col>
      <xdr:colOff>165100</xdr:colOff>
      <xdr:row>98</xdr:row>
      <xdr:rowOff>42306</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7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33433</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8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116134</xdr:rowOff>
    </xdr:from>
    <xdr:to>
      <xdr:col>6</xdr:col>
      <xdr:colOff>38100</xdr:colOff>
      <xdr:row>98</xdr:row>
      <xdr:rowOff>46284</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7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37411</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83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125984</xdr:rowOff>
    </xdr:from>
    <xdr:to>
      <xdr:col>55</xdr:col>
      <xdr:colOff>0</xdr:colOff>
      <xdr:row>37</xdr:row>
      <xdr:rowOff>128270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9639300" y="64696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166768</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510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128270</xdr:rowOff>
    </xdr:from>
    <xdr:to>
      <xdr:col>50</xdr:col>
      <xdr:colOff>114300</xdr:colOff>
      <xdr:row>37</xdr:row>
      <xdr:rowOff>131699</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8750300" y="64719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131699</xdr:rowOff>
    </xdr:from>
    <xdr:to>
      <xdr:col>45</xdr:col>
      <xdr:colOff>177800</xdr:colOff>
      <xdr:row>37</xdr:row>
      <xdr:rowOff>134747</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7861300" y="64753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134747</xdr:rowOff>
    </xdr:from>
    <xdr:to>
      <xdr:col>41</xdr:col>
      <xdr:colOff>50800</xdr:colOff>
      <xdr:row>37</xdr:row>
      <xdr:rowOff>137795</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flipV="1">
          <a:off x="6972300" y="64783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25798</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2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75184</xdr:rowOff>
    </xdr:from>
    <xdr:to>
      <xdr:col>55</xdr:col>
      <xdr:colOff>50800</xdr:colOff>
      <xdr:row>38</xdr:row>
      <xdr:rowOff>5335</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98061</xdr:rowOff>
    </xdr:from>
    <xdr:ext cx="378565"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27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77470</xdr:rowOff>
    </xdr:from>
    <xdr:to>
      <xdr:col>50</xdr:col>
      <xdr:colOff>165100</xdr:colOff>
      <xdr:row>38</xdr:row>
      <xdr:rowOff>7620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24147</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50017"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80899</xdr:rowOff>
    </xdr:from>
    <xdr:to>
      <xdr:col>46</xdr:col>
      <xdr:colOff>38100</xdr:colOff>
      <xdr:row>38</xdr:row>
      <xdr:rowOff>11049</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27576</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61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83947</xdr:rowOff>
    </xdr:from>
    <xdr:to>
      <xdr:col>41</xdr:col>
      <xdr:colOff>101600</xdr:colOff>
      <xdr:row>38</xdr:row>
      <xdr:rowOff>14097</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30624</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20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86995</xdr:rowOff>
    </xdr:from>
    <xdr:to>
      <xdr:col>36</xdr:col>
      <xdr:colOff>165100</xdr:colOff>
      <xdr:row>38</xdr:row>
      <xdr:rowOff>17145</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8272</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3017"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139915</xdr:rowOff>
    </xdr:from>
    <xdr:to>
      <xdr:col>55</xdr:col>
      <xdr:colOff>0</xdr:colOff>
      <xdr:row>58</xdr:row>
      <xdr:rowOff>146274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10084015"/>
          <a:ext cx="8382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131817</xdr:rowOff>
    </xdr:from>
    <xdr:to>
      <xdr:col>50</xdr:col>
      <xdr:colOff>114300</xdr:colOff>
      <xdr:row>58</xdr:row>
      <xdr:rowOff>146274</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10075917"/>
          <a:ext cx="8890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131817</xdr:rowOff>
    </xdr:from>
    <xdr:to>
      <xdr:col>45</xdr:col>
      <xdr:colOff>177800</xdr:colOff>
      <xdr:row>58</xdr:row>
      <xdr:rowOff>150089</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10075917"/>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150089</xdr:rowOff>
    </xdr:from>
    <xdr:to>
      <xdr:col>41</xdr:col>
      <xdr:colOff>50800</xdr:colOff>
      <xdr:row>58</xdr:row>
      <xdr:rowOff>158645</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1009418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89115</xdr:rowOff>
    </xdr:from>
    <xdr:to>
      <xdr:col>55</xdr:col>
      <xdr:colOff>50800</xdr:colOff>
      <xdr:row>59</xdr:row>
      <xdr:rowOff>19265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100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4042</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94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95474</xdr:rowOff>
    </xdr:from>
    <xdr:to>
      <xdr:col>50</xdr:col>
      <xdr:colOff>165100</xdr:colOff>
      <xdr:row>59</xdr:row>
      <xdr:rowOff>25624</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100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16751</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101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81017</xdr:rowOff>
    </xdr:from>
    <xdr:to>
      <xdr:col>46</xdr:col>
      <xdr:colOff>38100</xdr:colOff>
      <xdr:row>59</xdr:row>
      <xdr:rowOff>11167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100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2294</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101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99289</xdr:rowOff>
    </xdr:from>
    <xdr:to>
      <xdr:col>41</xdr:col>
      <xdr:colOff>101600</xdr:colOff>
      <xdr:row>59</xdr:row>
      <xdr:rowOff>29439</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100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20566</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101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107845</xdr:rowOff>
    </xdr:from>
    <xdr:to>
      <xdr:col>36</xdr:col>
      <xdr:colOff>165100</xdr:colOff>
      <xdr:row>59</xdr:row>
      <xdr:rowOff>37995</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100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29122</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101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162153</xdr:rowOff>
    </xdr:from>
    <xdr:to>
      <xdr:col>55</xdr:col>
      <xdr:colOff>0</xdr:colOff>
      <xdr:row>78</xdr:row>
      <xdr:rowOff>166193</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535253"/>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89751</xdr:rowOff>
    </xdr:from>
    <xdr:to>
      <xdr:col>50</xdr:col>
      <xdr:colOff>114300</xdr:colOff>
      <xdr:row>78</xdr:row>
      <xdr:rowOff>166193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462851"/>
          <a:ext cx="889000" cy="7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89751</xdr:rowOff>
    </xdr:from>
    <xdr:to>
      <xdr:col>45</xdr:col>
      <xdr:colOff>177800</xdr:colOff>
      <xdr:row>78</xdr:row>
      <xdr:rowOff>127699</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46285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114491</xdr:rowOff>
    </xdr:from>
    <xdr:to>
      <xdr:col>41</xdr:col>
      <xdr:colOff>50800</xdr:colOff>
      <xdr:row>78</xdr:row>
      <xdr:rowOff>127699</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487591"/>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111353</xdr:rowOff>
    </xdr:from>
    <xdr:to>
      <xdr:col>55</xdr:col>
      <xdr:colOff>50800</xdr:colOff>
      <xdr:row>79</xdr:row>
      <xdr:rowOff>41503</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4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26280</xdr:rowOff>
    </xdr:from>
    <xdr:ext cx="469744"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39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115393</xdr:rowOff>
    </xdr:from>
    <xdr:to>
      <xdr:col>50</xdr:col>
      <xdr:colOff>165100</xdr:colOff>
      <xdr:row>79</xdr:row>
      <xdr:rowOff>45543</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4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36670</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5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38951</xdr:rowOff>
    </xdr:from>
    <xdr:to>
      <xdr:col>46</xdr:col>
      <xdr:colOff>38100</xdr:colOff>
      <xdr:row>78</xdr:row>
      <xdr:rowOff>140551</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131678</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15428" y="135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76899</xdr:rowOff>
    </xdr:from>
    <xdr:to>
      <xdr:col>41</xdr:col>
      <xdr:colOff>101600</xdr:colOff>
      <xdr:row>79</xdr:row>
      <xdr:rowOff>7049</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169626</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5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63691</xdr:rowOff>
    </xdr:from>
    <xdr:to>
      <xdr:col>36</xdr:col>
      <xdr:colOff>165100</xdr:colOff>
      <xdr:row>78</xdr:row>
      <xdr:rowOff>165291</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4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156418</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37428" y="1352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165075</xdr:rowOff>
    </xdr:from>
    <xdr:to>
      <xdr:col>55</xdr:col>
      <xdr:colOff>0</xdr:colOff>
      <xdr:row>96</xdr:row>
      <xdr:rowOff>127788</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452825"/>
          <a:ext cx="8382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95619</xdr:rowOff>
    </xdr:from>
    <xdr:to>
      <xdr:col>50</xdr:col>
      <xdr:colOff>114300</xdr:colOff>
      <xdr:row>96</xdr:row>
      <xdr:rowOff>127788</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6554819"/>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167602</xdr:rowOff>
    </xdr:from>
    <xdr:to>
      <xdr:col>45</xdr:col>
      <xdr:colOff>177800</xdr:colOff>
      <xdr:row>96</xdr:row>
      <xdr:rowOff>95619</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7861300" y="15598102"/>
          <a:ext cx="889000" cy="9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167602</xdr:rowOff>
    </xdr:from>
    <xdr:to>
      <xdr:col>41</xdr:col>
      <xdr:colOff>50800</xdr:colOff>
      <xdr:row>93</xdr:row>
      <xdr:rowOff>90157</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6972300" y="15598102"/>
          <a:ext cx="889000" cy="4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114275</xdr:rowOff>
    </xdr:from>
    <xdr:to>
      <xdr:col>55</xdr:col>
      <xdr:colOff>50800</xdr:colOff>
      <xdr:row>96</xdr:row>
      <xdr:rowOff>44425</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4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92702</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3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76988</xdr:rowOff>
    </xdr:from>
    <xdr:to>
      <xdr:col>50</xdr:col>
      <xdr:colOff>165100</xdr:colOff>
      <xdr:row>97</xdr:row>
      <xdr:rowOff>7138</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5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169715</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6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44819</xdr:rowOff>
    </xdr:from>
    <xdr:to>
      <xdr:col>46</xdr:col>
      <xdr:colOff>38100</xdr:colOff>
      <xdr:row>96</xdr:row>
      <xdr:rowOff>146419</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5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137546</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5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116802</xdr:rowOff>
    </xdr:from>
    <xdr:to>
      <xdr:col>41</xdr:col>
      <xdr:colOff>101600</xdr:colOff>
      <xdr:row>91</xdr:row>
      <xdr:rowOff>46952</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55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63479</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61795" y="153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39357</xdr:rowOff>
    </xdr:from>
    <xdr:to>
      <xdr:col>36</xdr:col>
      <xdr:colOff>165100</xdr:colOff>
      <xdr:row>93</xdr:row>
      <xdr:rowOff>140957</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59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157484</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5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139776</xdr:rowOff>
    </xdr:from>
    <xdr:to>
      <xdr:col>85</xdr:col>
      <xdr:colOff>126364</xdr:colOff>
      <xdr:row>37</xdr:row>
      <xdr:rowOff>45193</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454726"/>
          <a:ext cx="1269" cy="93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49020</xdr:rowOff>
    </xdr:from>
    <xdr:ext cx="534377"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3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45193</xdr:rowOff>
    </xdr:from>
    <xdr:to>
      <xdr:col>86</xdr:col>
      <xdr:colOff>25400</xdr:colOff>
      <xdr:row>37</xdr:row>
      <xdr:rowOff>45193</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38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86453</xdr:rowOff>
    </xdr:from>
    <xdr:ext cx="534377"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5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139776</xdr:rowOff>
    </xdr:from>
    <xdr:to>
      <xdr:col>86</xdr:col>
      <xdr:colOff>25400</xdr:colOff>
      <xdr:row>31</xdr:row>
      <xdr:rowOff>139776</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170123</xdr:rowOff>
    </xdr:from>
    <xdr:to>
      <xdr:col>85</xdr:col>
      <xdr:colOff>127000</xdr:colOff>
      <xdr:row>37</xdr:row>
      <xdr:rowOff>122993</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5481300" y="6170873"/>
          <a:ext cx="838200" cy="2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117359</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594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94482</xdr:rowOff>
    </xdr:from>
    <xdr:to>
      <xdr:col>85</xdr:col>
      <xdr:colOff>177800</xdr:colOff>
      <xdr:row>36</xdr:row>
      <xdr:rowOff>24632</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09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122993</xdr:rowOff>
    </xdr:from>
    <xdr:to>
      <xdr:col>81</xdr:col>
      <xdr:colOff>50800</xdr:colOff>
      <xdr:row>37</xdr:row>
      <xdr:rowOff>131051</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466643"/>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87300</xdr:rowOff>
    </xdr:from>
    <xdr:to>
      <xdr:col>81</xdr:col>
      <xdr:colOff>101600</xdr:colOff>
      <xdr:row>36</xdr:row>
      <xdr:rowOff>17450</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0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33977</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58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112230</xdr:rowOff>
    </xdr:from>
    <xdr:to>
      <xdr:col>76</xdr:col>
      <xdr:colOff>114300</xdr:colOff>
      <xdr:row>37</xdr:row>
      <xdr:rowOff>131051</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6455880"/>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89452</xdr:rowOff>
    </xdr:from>
    <xdr:to>
      <xdr:col>76</xdr:col>
      <xdr:colOff>165100</xdr:colOff>
      <xdr:row>36</xdr:row>
      <xdr:rowOff>19602</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0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36129</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58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112230</xdr:rowOff>
    </xdr:from>
    <xdr:to>
      <xdr:col>71</xdr:col>
      <xdr:colOff>177800</xdr:colOff>
      <xdr:row>37</xdr:row>
      <xdr:rowOff>138405</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flipV="1">
          <a:off x="12814300" y="6455880"/>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68097</xdr:rowOff>
    </xdr:from>
    <xdr:to>
      <xdr:col>72</xdr:col>
      <xdr:colOff>38100</xdr:colOff>
      <xdr:row>35</xdr:row>
      <xdr:rowOff>169697</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06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14774</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58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138106</xdr:rowOff>
    </xdr:from>
    <xdr:to>
      <xdr:col>67</xdr:col>
      <xdr:colOff>101600</xdr:colOff>
      <xdr:row>36</xdr:row>
      <xdr:rowOff>68256</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13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84783</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59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119323</xdr:rowOff>
    </xdr:from>
    <xdr:to>
      <xdr:col>85</xdr:col>
      <xdr:colOff>177800</xdr:colOff>
      <xdr:row>36</xdr:row>
      <xdr:rowOff>49473</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1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97750</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09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72193</xdr:rowOff>
    </xdr:from>
    <xdr:to>
      <xdr:col>81</xdr:col>
      <xdr:colOff>101600</xdr:colOff>
      <xdr:row>38</xdr:row>
      <xdr:rowOff>2343</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4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164920</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5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80251</xdr:rowOff>
    </xdr:from>
    <xdr:to>
      <xdr:col>76</xdr:col>
      <xdr:colOff>165100</xdr:colOff>
      <xdr:row>38</xdr:row>
      <xdr:rowOff>10401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4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1528</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5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61430</xdr:rowOff>
    </xdr:from>
    <xdr:to>
      <xdr:col>72</xdr:col>
      <xdr:colOff>38100</xdr:colOff>
      <xdr:row>37</xdr:row>
      <xdr:rowOff>163030</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4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154157</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4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87605</xdr:rowOff>
    </xdr:from>
    <xdr:to>
      <xdr:col>67</xdr:col>
      <xdr:colOff>101600</xdr:colOff>
      <xdr:row>38</xdr:row>
      <xdr:rowOff>17755</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64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8882</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65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147769</xdr:rowOff>
    </xdr:from>
    <xdr:to>
      <xdr:col>85</xdr:col>
      <xdr:colOff>126364</xdr:colOff>
      <xdr:row>57</xdr:row>
      <xdr:rowOff>55568</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6317595" y="8548819"/>
          <a:ext cx="1269" cy="127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59395</xdr:rowOff>
    </xdr:from>
    <xdr:ext cx="534377" cy="25904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6370300" y="98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55568</xdr:rowOff>
    </xdr:from>
    <xdr:to>
      <xdr:col>86</xdr:col>
      <xdr:colOff>25400</xdr:colOff>
      <xdr:row>57</xdr:row>
      <xdr:rowOff>55568</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98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94446</xdr:rowOff>
    </xdr:from>
    <xdr:ext cx="599010" cy="25904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6370300" y="83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147769</xdr:rowOff>
    </xdr:from>
    <xdr:to>
      <xdr:col>86</xdr:col>
      <xdr:colOff>25400</xdr:colOff>
      <xdr:row>49</xdr:row>
      <xdr:rowOff>147769</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854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55568</xdr:rowOff>
    </xdr:from>
    <xdr:to>
      <xdr:col>85</xdr:col>
      <xdr:colOff>127000</xdr:colOff>
      <xdr:row>57</xdr:row>
      <xdr:rowOff>155329</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5481300" y="9828218"/>
          <a:ext cx="8382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139392</xdr:rowOff>
    </xdr:from>
    <xdr:ext cx="534377" cy="25904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6370300" y="9397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116515</xdr:rowOff>
    </xdr:from>
    <xdr:to>
      <xdr:col>85</xdr:col>
      <xdr:colOff>177800</xdr:colOff>
      <xdr:row>56</xdr:row>
      <xdr:rowOff>46665</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6268700" y="95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132461</xdr:rowOff>
    </xdr:from>
    <xdr:to>
      <xdr:col>81</xdr:col>
      <xdr:colOff>50800</xdr:colOff>
      <xdr:row>57</xdr:row>
      <xdr:rowOff>155329</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4592300" y="9905111"/>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158783</xdr:rowOff>
    </xdr:from>
    <xdr:to>
      <xdr:col>81</xdr:col>
      <xdr:colOff>101600</xdr:colOff>
      <xdr:row>56</xdr:row>
      <xdr:rowOff>88933</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5430500" y="95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105460</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14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132461</xdr:rowOff>
    </xdr:from>
    <xdr:to>
      <xdr:col>76</xdr:col>
      <xdr:colOff>114300</xdr:colOff>
      <xdr:row>58</xdr:row>
      <xdr:rowOff>8248</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3703300" y="9905111"/>
          <a:ext cx="889000" cy="4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21783</xdr:rowOff>
    </xdr:from>
    <xdr:to>
      <xdr:col>76</xdr:col>
      <xdr:colOff>165100</xdr:colOff>
      <xdr:row>56</xdr:row>
      <xdr:rowOff>123383</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4541500" y="962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139910</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325111" y="939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162331</xdr:rowOff>
    </xdr:from>
    <xdr:to>
      <xdr:col>71</xdr:col>
      <xdr:colOff>177800</xdr:colOff>
      <xdr:row>58</xdr:row>
      <xdr:rowOff>8248</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2814300" y="9934981"/>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15153</xdr:rowOff>
    </xdr:from>
    <xdr:to>
      <xdr:col>72</xdr:col>
      <xdr:colOff>38100</xdr:colOff>
      <xdr:row>56</xdr:row>
      <xdr:rowOff>116753</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3652500" y="961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133280</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436111" y="93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41222</xdr:rowOff>
    </xdr:from>
    <xdr:to>
      <xdr:col>67</xdr:col>
      <xdr:colOff>101600</xdr:colOff>
      <xdr:row>56</xdr:row>
      <xdr:rowOff>142822</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2763500" y="96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159349</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547111" y="94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4768</xdr:rowOff>
    </xdr:from>
    <xdr:to>
      <xdr:col>85</xdr:col>
      <xdr:colOff>177800</xdr:colOff>
      <xdr:row>57</xdr:row>
      <xdr:rowOff>106368</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6268700" y="9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91145</xdr:rowOff>
    </xdr:from>
    <xdr:ext cx="534377" cy="25904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6370300" y="96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104529</xdr:rowOff>
    </xdr:from>
    <xdr:to>
      <xdr:col>81</xdr:col>
      <xdr:colOff>101600</xdr:colOff>
      <xdr:row>58</xdr:row>
      <xdr:rowOff>34679</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5430500" y="9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25806</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14111" y="99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81661</xdr:rowOff>
    </xdr:from>
    <xdr:to>
      <xdr:col>76</xdr:col>
      <xdr:colOff>165100</xdr:colOff>
      <xdr:row>58</xdr:row>
      <xdr:rowOff>11811</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4541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2938</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325111" y="99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128898</xdr:rowOff>
    </xdr:from>
    <xdr:to>
      <xdr:col>72</xdr:col>
      <xdr:colOff>38100</xdr:colOff>
      <xdr:row>58</xdr:row>
      <xdr:rowOff>59048</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3652500" y="9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50175</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436111" y="99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111531</xdr:rowOff>
    </xdr:from>
    <xdr:to>
      <xdr:col>67</xdr:col>
      <xdr:colOff>101600</xdr:colOff>
      <xdr:row>58</xdr:row>
      <xdr:rowOff>41681</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2763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32808</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547111" y="99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4941</xdr:rowOff>
    </xdr:from>
    <xdr:to>
      <xdr:col>85</xdr:col>
      <xdr:colOff>127000</xdr:colOff>
      <xdr:row>79</xdr:row>
      <xdr:rowOff>11654</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5481300" y="13549491"/>
          <a:ext cx="8382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11654</xdr:rowOff>
    </xdr:from>
    <xdr:to>
      <xdr:col>81</xdr:col>
      <xdr:colOff>50800</xdr:colOff>
      <xdr:row>79</xdr:row>
      <xdr:rowOff>27076</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4592300" y="13556204"/>
          <a:ext cx="889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24310</xdr:rowOff>
    </xdr:from>
    <xdr:to>
      <xdr:col>76</xdr:col>
      <xdr:colOff>114300</xdr:colOff>
      <xdr:row>79</xdr:row>
      <xdr:rowOff>27076</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3703300" y="1356886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24310</xdr:rowOff>
    </xdr:from>
    <xdr:to>
      <xdr:col>71</xdr:col>
      <xdr:colOff>177800</xdr:colOff>
      <xdr:row>79</xdr:row>
      <xdr:rowOff>41303</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2814300" y="1356886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125591</xdr:rowOff>
    </xdr:from>
    <xdr:to>
      <xdr:col>85</xdr:col>
      <xdr:colOff>177800</xdr:colOff>
      <xdr:row>79</xdr:row>
      <xdr:rowOff>55741</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62687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43995</xdr:rowOff>
    </xdr:from>
    <xdr:ext cx="469744"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41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132304</xdr:rowOff>
    </xdr:from>
    <xdr:to>
      <xdr:col>81</xdr:col>
      <xdr:colOff>101600</xdr:colOff>
      <xdr:row>79</xdr:row>
      <xdr:rowOff>62454</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5430500" y="135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53581</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46428" y="1359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147726</xdr:rowOff>
    </xdr:from>
    <xdr:to>
      <xdr:col>76</xdr:col>
      <xdr:colOff>165100</xdr:colOff>
      <xdr:row>79</xdr:row>
      <xdr:rowOff>77876</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45415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69003</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357428" y="1361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144960</xdr:rowOff>
    </xdr:from>
    <xdr:to>
      <xdr:col>72</xdr:col>
      <xdr:colOff>38100</xdr:colOff>
      <xdr:row>79</xdr:row>
      <xdr:rowOff>75110</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3652500" y="135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66237</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468428" y="136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161953</xdr:rowOff>
    </xdr:from>
    <xdr:to>
      <xdr:col>67</xdr:col>
      <xdr:colOff>101600</xdr:colOff>
      <xdr:row>79</xdr:row>
      <xdr:rowOff>92103</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2763500" y="135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83230</xdr:rowOff>
    </xdr:from>
    <xdr:ext cx="378565"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625017" y="1362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88" name="公債費最小値テキスト">
          <a:extLst>
            <a:ext uri="{FF2B5EF4-FFF2-40B4-BE49-F238E27FC236}">
              <a16:creationId xmlns="" xmlns:a16="http://schemas.microsoft.com/office/drawing/2014/main" id="{00000000-0008-0000-0700-0000B0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0" name="公債費最大値テキスト">
          <a:extLst>
            <a:ext uri="{FF2B5EF4-FFF2-40B4-BE49-F238E27FC236}">
              <a16:creationId xmlns="" xmlns:a16="http://schemas.microsoft.com/office/drawing/2014/main" id="{00000000-0008-0000-0700-0000B2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153276</xdr:rowOff>
    </xdr:from>
    <xdr:to>
      <xdr:col>85</xdr:col>
      <xdr:colOff>127000</xdr:colOff>
      <xdr:row>98</xdr:row>
      <xdr:rowOff>9297</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5481300" y="16783926"/>
          <a:ext cx="8382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3" name="公債費平均値テキスト">
          <a:extLst>
            <a:ext uri="{FF2B5EF4-FFF2-40B4-BE49-F238E27FC236}">
              <a16:creationId xmlns="" xmlns:a16="http://schemas.microsoft.com/office/drawing/2014/main" id="{00000000-0008-0000-0700-0000B5020000}"/>
            </a:ext>
          </a:extLst>
        </xdr:cNvPr>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140145</xdr:rowOff>
    </xdr:from>
    <xdr:to>
      <xdr:col>81</xdr:col>
      <xdr:colOff>50800</xdr:colOff>
      <xdr:row>97</xdr:row>
      <xdr:rowOff>153276</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4592300" y="16770795"/>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131750</xdr:rowOff>
    </xdr:from>
    <xdr:to>
      <xdr:col>76</xdr:col>
      <xdr:colOff>114300</xdr:colOff>
      <xdr:row>97</xdr:row>
      <xdr:rowOff>140145</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3703300" y="16762400"/>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117373</xdr:rowOff>
    </xdr:from>
    <xdr:to>
      <xdr:col>71</xdr:col>
      <xdr:colOff>177800</xdr:colOff>
      <xdr:row>97</xdr:row>
      <xdr:rowOff>131750</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2814300" y="16748023"/>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129947</xdr:rowOff>
    </xdr:from>
    <xdr:to>
      <xdr:col>85</xdr:col>
      <xdr:colOff>177800</xdr:colOff>
      <xdr:row>98</xdr:row>
      <xdr:rowOff>60097</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6268700" y="167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108374</xdr:rowOff>
    </xdr:from>
    <xdr:ext cx="534377" cy="259045"/>
    <xdr:sp macro="" textlink="">
      <xdr:nvSpPr>
        <xdr:cNvPr id="712" name="公債費該当値テキスト">
          <a:extLst>
            <a:ext uri="{FF2B5EF4-FFF2-40B4-BE49-F238E27FC236}">
              <a16:creationId xmlns="" xmlns:a16="http://schemas.microsoft.com/office/drawing/2014/main" id="{00000000-0008-0000-0700-0000C8020000}"/>
            </a:ext>
          </a:extLst>
        </xdr:cNvPr>
        <xdr:cNvSpPr txBox="1"/>
      </xdr:nvSpPr>
      <xdr:spPr>
        <a:xfrm>
          <a:off x="16370300" y="167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102476</xdr:rowOff>
    </xdr:from>
    <xdr:to>
      <xdr:col>81</xdr:col>
      <xdr:colOff>101600</xdr:colOff>
      <xdr:row>98</xdr:row>
      <xdr:rowOff>32626</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5430500" y="1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23753</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5214111" y="168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89345</xdr:rowOff>
    </xdr:from>
    <xdr:to>
      <xdr:col>76</xdr:col>
      <xdr:colOff>165100</xdr:colOff>
      <xdr:row>98</xdr:row>
      <xdr:rowOff>19495</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4541500" y="167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10622</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325111" y="168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80950</xdr:rowOff>
    </xdr:from>
    <xdr:to>
      <xdr:col>72</xdr:col>
      <xdr:colOff>38100</xdr:colOff>
      <xdr:row>98</xdr:row>
      <xdr:rowOff>11100</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3652500" y="167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2227</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3436111" y="168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66573</xdr:rowOff>
    </xdr:from>
    <xdr:to>
      <xdr:col>67</xdr:col>
      <xdr:colOff>101600</xdr:colOff>
      <xdr:row>97</xdr:row>
      <xdr:rowOff>168173</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27635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159300</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2547111" y="16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49" name="諸支出金最大値テキスト">
          <a:extLst>
            <a:ext uri="{FF2B5EF4-FFF2-40B4-BE49-F238E27FC236}">
              <a16:creationId xmlns="" xmlns:a16="http://schemas.microsoft.com/office/drawing/2014/main" id="{00000000-0008-0000-0700-0000ED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2" name="諸支出金平均値テキスト">
          <a:extLst>
            <a:ext uri="{FF2B5EF4-FFF2-40B4-BE49-F238E27FC236}">
              <a16:creationId xmlns="" xmlns:a16="http://schemas.microsoft.com/office/drawing/2014/main" id="{00000000-0008-0000-0700-0000F0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ja-JP" altLang="en-US" sz="1100">
              <a:latin typeface="ＭＳ ゴシック" panose="020B0609070205080204" pitchFamily="49" charset="-128"/>
              <a:ea typeface="ＭＳ ゴシック" panose="020B0609070205080204" pitchFamily="49" charset="-128"/>
            </a:rPr>
            <a:t>目的別にみると、前年度に比べ総務費１５．７％（１２４百万円）、民生費６．６％（２１９百万円）、農林水産業費４．３％（３２百万円）、土木費３０．１％（１９９百万円）、消防費１１０．２％（２９８百万円）、教育費４１．９％（２４８百万円）、災害復旧費１９．５％（１６百万円）の増となっている。これは、総務費については積立金の増が影響し、民生費は保育園改築事業補助金、農林水産業費は被災農業者支援事業費補助金、土木費は法面補修事業、消防費は防災行政無線整備事業、教育費は小中学校空調設備整備事業、災害復旧費は公共土木施設災害復旧費が増となったことが主に影響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一方で、衛生費では災害廃棄物運搬処分が減、公債費では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一般廃棄物処分場等の大規模な償還が終了したこと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により減となっている。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実質</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収支については、</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翌年度へ繰り越すべき財源の減により前年度比１．９７ポイント増加した。</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財政調整基金については、非常に厳しい状態の中、近年は積み増しに努めてきた。</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３０年度は台風被害による緊急的な財政需要が増え、積み立てが出来ず、令和元年度では積み立てをしたものの、取崩</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以上の積み立てが出来ず、減少している。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今後も、基金の積み増しは難しい状況が続くと思われるため、税の徴収強化など徹底した収入確保と経費節減に努め、財政基盤の維持強化に努める。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ての会計で黒字決算となっており、連結実質赤字比率はマイナス非表示となり健全な財政状態が保たれているが、公営企業のうち公共下水道事業会計については、一般会計からの繰り入れによって黒字決算となっている。一般会計の財政を圧迫する要因ともなっており、接続加入率の向上に取り組む必要があ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上水道事業は、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２８年度に料金改定を行ったものの、浄水場整備費用、さらには施設の老朽化対策に要する経費が経営を圧迫する要因となっている。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その他の特別会計では、介護保険特別会計の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保険料軽減強化や介護給付費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の伸びによる繰出し増が、一般会計の財政負担を圧迫する要因となっている。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4/&#12497;&#12477;&#12467;&#12531;&#31227;&#34892;&#12395;&#20276;&#12358;&#19968;&#26178;&#12487;&#12540;&#12479;&#20445;&#31649;/R2.2.17&#21462;&#12426;&#36796;&#12415;/R3.9.21&#12304;&#20316;&#26989;&#20381;&#38972;&#65306;108&#12294;&#12305;&#20196;&#21644;&#20803;&#24180;&#24230;&#36001;&#25919;&#29366;&#27841;&#36039;&#26009;&#38598;&#12398;&#20316;&#25104;&#12395;&#12388;&#12356;&#12390;&#65288;2&#22238;&#30446;&#65289;/&#12304;&#36001;&#25919;&#29366;&#27841;&#36039;&#26009;&#38598;&#12305;_453820_&#22269;&#23500;&#30010;_2019/&#12304;&#36001;&#25919;&#29366;&#27841;&#36039;&#26009;&#38598;&#12305;_453820_&#22269;&#23500;&#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72.099999999999994</v>
          </cell>
          <cell r="BX51">
            <v>87.6</v>
          </cell>
          <cell r="CF51">
            <v>83.8</v>
          </cell>
          <cell r="CN51">
            <v>80.400000000000006</v>
          </cell>
          <cell r="CV51">
            <v>94.3</v>
          </cell>
        </row>
        <row r="53">
          <cell r="BP53">
            <v>28.7</v>
          </cell>
          <cell r="BX53">
            <v>30.7</v>
          </cell>
          <cell r="CF53">
            <v>34.9</v>
          </cell>
          <cell r="CN53">
            <v>36.799999999999997</v>
          </cell>
          <cell r="CV53">
            <v>38.299999999999997</v>
          </cell>
        </row>
        <row r="55">
          <cell r="AN55" t="str">
            <v>類似団体内平均値</v>
          </cell>
          <cell r="BP55">
            <v>37.200000000000003</v>
          </cell>
          <cell r="BX55">
            <v>24</v>
          </cell>
          <cell r="CF55">
            <v>19.8</v>
          </cell>
          <cell r="CN55">
            <v>19.8</v>
          </cell>
          <cell r="CV55">
            <v>20</v>
          </cell>
        </row>
        <row r="57">
          <cell r="BP57">
            <v>55.8</v>
          </cell>
          <cell r="BX57">
            <v>56.1</v>
          </cell>
          <cell r="CF57">
            <v>58.6</v>
          </cell>
          <cell r="CN57">
            <v>59.5</v>
          </cell>
          <cell r="CV57">
            <v>60.5</v>
          </cell>
        </row>
        <row r="72">
          <cell r="BP72" t="str">
            <v>H27</v>
          </cell>
          <cell r="BX72" t="str">
            <v>H28</v>
          </cell>
          <cell r="CF72" t="str">
            <v>H29</v>
          </cell>
          <cell r="CN72" t="str">
            <v>H30</v>
          </cell>
          <cell r="CV72" t="str">
            <v>R01</v>
          </cell>
        </row>
        <row r="73">
          <cell r="AN73" t="str">
            <v>当該団体値</v>
          </cell>
          <cell r="BP73">
            <v>72.099999999999994</v>
          </cell>
          <cell r="BX73">
            <v>87.6</v>
          </cell>
          <cell r="CF73">
            <v>83.8</v>
          </cell>
          <cell r="CN73">
            <v>80.400000000000006</v>
          </cell>
          <cell r="CV73">
            <v>94.3</v>
          </cell>
        </row>
        <row r="75">
          <cell r="BP75">
            <v>10.199999999999999</v>
          </cell>
          <cell r="BX75">
            <v>10.3</v>
          </cell>
          <cell r="CF75">
            <v>10.1</v>
          </cell>
          <cell r="CN75">
            <v>10.199999999999999</v>
          </cell>
          <cell r="CV75">
            <v>10.3</v>
          </cell>
        </row>
        <row r="77">
          <cell r="AN77" t="str">
            <v>類似団体内平均値</v>
          </cell>
          <cell r="BP77">
            <v>37.200000000000003</v>
          </cell>
          <cell r="BX77">
            <v>24</v>
          </cell>
          <cell r="CF77">
            <v>19.8</v>
          </cell>
          <cell r="CN77">
            <v>19.8</v>
          </cell>
          <cell r="CV77">
            <v>20</v>
          </cell>
        </row>
        <row r="79">
          <cell r="BP79">
            <v>10.1</v>
          </cell>
          <cell r="BX79">
            <v>9.1</v>
          </cell>
          <cell r="CF79">
            <v>8.9</v>
          </cell>
          <cell r="CN79">
            <v>8.8000000000000007</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O36" sqref="AO36:BC3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9530330</v>
      </c>
      <c r="BO4" s="424"/>
      <c r="BP4" s="424"/>
      <c r="BQ4" s="424"/>
      <c r="BR4" s="424"/>
      <c r="BS4" s="424"/>
      <c r="BT4" s="424"/>
      <c r="BU4" s="425"/>
      <c r="BV4" s="423">
        <v>8434585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5.7</v>
      </c>
      <c r="CU4" s="608"/>
      <c r="CV4" s="608"/>
      <c r="CW4" s="608"/>
      <c r="CX4" s="608"/>
      <c r="CY4" s="608"/>
      <c r="CZ4" s="608"/>
      <c r="DA4" s="609"/>
      <c r="DB4" s="607">
        <v>3.8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9228368</v>
      </c>
      <c r="BO5" s="429"/>
      <c r="BP5" s="429"/>
      <c r="BQ5" s="429"/>
      <c r="BR5" s="429"/>
      <c r="BS5" s="429"/>
      <c r="BT5" s="429"/>
      <c r="BU5" s="430"/>
      <c r="BV5" s="428">
        <v>8168379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v>
      </c>
      <c r="CU5" s="399"/>
      <c r="CV5" s="399"/>
      <c r="CW5" s="399"/>
      <c r="CX5" s="399"/>
      <c r="CY5" s="399"/>
      <c r="CZ5" s="399"/>
      <c r="DA5" s="400"/>
      <c r="DB5" s="398">
        <v>94.4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301962</v>
      </c>
      <c r="BO6" s="429"/>
      <c r="BP6" s="429"/>
      <c r="BQ6" s="429"/>
      <c r="BR6" s="429"/>
      <c r="BS6" s="429"/>
      <c r="BT6" s="429"/>
      <c r="BU6" s="430"/>
      <c r="BV6" s="428">
        <v>266206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99.6</v>
      </c>
      <c r="CU6" s="582"/>
      <c r="CV6" s="582"/>
      <c r="CW6" s="582"/>
      <c r="CX6" s="582"/>
      <c r="CY6" s="582"/>
      <c r="CZ6" s="582"/>
      <c r="DA6" s="583"/>
      <c r="DB6" s="581">
        <v>100.4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13520</v>
      </c>
      <c r="BO7" s="429"/>
      <c r="BP7" s="429"/>
      <c r="BQ7" s="429"/>
      <c r="BR7" s="429"/>
      <c r="BS7" s="429"/>
      <c r="BT7" s="429"/>
      <c r="BU7" s="430"/>
      <c r="BV7" s="428">
        <v>76047</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5038484</v>
      </c>
      <c r="CU7" s="429"/>
      <c r="CV7" s="429"/>
      <c r="CW7" s="429"/>
      <c r="CX7" s="429"/>
      <c r="CY7" s="429"/>
      <c r="CZ7" s="429"/>
      <c r="DA7" s="430"/>
      <c r="DB7" s="428">
        <v>5066504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288442</v>
      </c>
      <c r="BO8" s="429"/>
      <c r="BP8" s="429"/>
      <c r="BQ8" s="429"/>
      <c r="BR8" s="429"/>
      <c r="BS8" s="429"/>
      <c r="BT8" s="429"/>
      <c r="BU8" s="430"/>
      <c r="BV8" s="428">
        <v>190159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0.51</v>
      </c>
      <c r="CU8" s="542"/>
      <c r="CV8" s="542"/>
      <c r="CW8" s="542"/>
      <c r="CX8" s="542"/>
      <c r="CY8" s="542"/>
      <c r="CZ8" s="542"/>
      <c r="DA8" s="543"/>
      <c r="DB8" s="541">
        <v>0.5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19606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98283</v>
      </c>
      <c r="BO9" s="429"/>
      <c r="BP9" s="429"/>
      <c r="BQ9" s="429"/>
      <c r="BR9" s="429"/>
      <c r="BS9" s="429"/>
      <c r="BT9" s="429"/>
      <c r="BU9" s="430"/>
      <c r="BV9" s="428">
        <v>-54952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15.1</v>
      </c>
      <c r="CU9" s="399"/>
      <c r="CV9" s="399"/>
      <c r="CW9" s="399"/>
      <c r="CX9" s="399"/>
      <c r="CY9" s="399"/>
      <c r="CZ9" s="399"/>
      <c r="DA9" s="400"/>
      <c r="DB9" s="398">
        <v>15.9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20909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36996</v>
      </c>
      <c r="BO10" s="429"/>
      <c r="BP10" s="429"/>
      <c r="BQ10" s="429"/>
      <c r="BR10" s="429"/>
      <c r="BS10" s="429"/>
      <c r="BT10" s="429"/>
      <c r="BU10" s="430"/>
      <c r="BV10" s="428">
        <v>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19299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310000</v>
      </c>
      <c r="BO12" s="429"/>
      <c r="BP12" s="429"/>
      <c r="BQ12" s="429"/>
      <c r="BR12" s="429"/>
      <c r="BS12" s="429"/>
      <c r="BT12" s="429"/>
      <c r="BU12" s="430"/>
      <c r="BV12" s="428">
        <v>361058</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19104</v>
      </c>
      <c r="S13" s="532"/>
      <c r="T13" s="532"/>
      <c r="U13" s="532"/>
      <c r="V13" s="533"/>
      <c r="W13" s="519" t="s">
        <v>140</v>
      </c>
      <c r="X13" s="441"/>
      <c r="Y13" s="441"/>
      <c r="Z13" s="441"/>
      <c r="AA13" s="441"/>
      <c r="AB13" s="442"/>
      <c r="AC13" s="404">
        <v>1970</v>
      </c>
      <c r="AD13" s="405"/>
      <c r="AE13" s="405"/>
      <c r="AF13" s="405"/>
      <c r="AG13" s="406"/>
      <c r="AH13" s="404">
        <v>2219</v>
      </c>
      <c r="AI13" s="405"/>
      <c r="AJ13" s="405"/>
      <c r="AK13" s="405"/>
      <c r="AL13" s="407"/>
      <c r="AM13" s="497" t="s">
        <v>141</v>
      </c>
      <c r="AN13" s="402"/>
      <c r="AO13" s="402"/>
      <c r="AP13" s="402"/>
      <c r="AQ13" s="402"/>
      <c r="AR13" s="402"/>
      <c r="AS13" s="402"/>
      <c r="AT13" s="403"/>
      <c r="AU13" s="485" t="s">
        <v>135</v>
      </c>
      <c r="AV13" s="486"/>
      <c r="AW13" s="486"/>
      <c r="AX13" s="486"/>
      <c r="AY13" s="408" t="s">
        <v>142</v>
      </c>
      <c r="AZ13" s="409"/>
      <c r="BA13" s="409"/>
      <c r="BB13" s="409"/>
      <c r="BC13" s="409"/>
      <c r="BD13" s="409"/>
      <c r="BE13" s="409"/>
      <c r="BF13" s="409"/>
      <c r="BG13" s="409"/>
      <c r="BH13" s="409"/>
      <c r="BI13" s="409"/>
      <c r="BJ13" s="409"/>
      <c r="BK13" s="409"/>
      <c r="BL13" s="409"/>
      <c r="BM13" s="410"/>
      <c r="BN13" s="428">
        <v>-174721</v>
      </c>
      <c r="BO13" s="429"/>
      <c r="BP13" s="429"/>
      <c r="BQ13" s="429"/>
      <c r="BR13" s="429"/>
      <c r="BS13" s="429"/>
      <c r="BT13" s="429"/>
      <c r="BU13" s="430"/>
      <c r="BV13" s="428">
        <v>-416010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10.3</v>
      </c>
      <c r="CU13" s="399"/>
      <c r="CV13" s="399"/>
      <c r="CW13" s="399"/>
      <c r="CX13" s="399"/>
      <c r="CY13" s="399"/>
      <c r="CZ13" s="399"/>
      <c r="DA13" s="400"/>
      <c r="DB13" s="398">
        <v>10.199999999999999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19450</v>
      </c>
      <c r="S14" s="532"/>
      <c r="T14" s="532"/>
      <c r="U14" s="532"/>
      <c r="V14" s="533"/>
      <c r="W14" s="534"/>
      <c r="X14" s="444"/>
      <c r="Y14" s="444"/>
      <c r="Z14" s="444"/>
      <c r="AA14" s="444"/>
      <c r="AB14" s="445"/>
      <c r="AC14" s="524">
        <v>20.399999999999999</v>
      </c>
      <c r="AD14" s="525"/>
      <c r="AE14" s="525"/>
      <c r="AF14" s="525"/>
      <c r="AG14" s="526"/>
      <c r="AH14" s="524">
        <v>21.7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94.3</v>
      </c>
      <c r="CU14" s="536"/>
      <c r="CV14" s="536"/>
      <c r="CW14" s="536"/>
      <c r="CX14" s="536"/>
      <c r="CY14" s="536"/>
      <c r="CZ14" s="536"/>
      <c r="DA14" s="537"/>
      <c r="DB14" s="535">
        <v>80.400000000000006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19285</v>
      </c>
      <c r="S15" s="532"/>
      <c r="T15" s="532"/>
      <c r="U15" s="532"/>
      <c r="V15" s="533"/>
      <c r="W15" s="519" t="s">
        <v>147</v>
      </c>
      <c r="X15" s="441"/>
      <c r="Y15" s="441"/>
      <c r="Z15" s="441"/>
      <c r="AA15" s="441"/>
      <c r="AB15" s="442"/>
      <c r="AC15" s="404">
        <v>2153</v>
      </c>
      <c r="AD15" s="405"/>
      <c r="AE15" s="405"/>
      <c r="AF15" s="405"/>
      <c r="AG15" s="406"/>
      <c r="AH15" s="404">
        <v>2336</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2145770</v>
      </c>
      <c r="BO15" s="424"/>
      <c r="BP15" s="424"/>
      <c r="BQ15" s="424"/>
      <c r="BR15" s="424"/>
      <c r="BS15" s="424"/>
      <c r="BT15" s="424"/>
      <c r="BU15" s="425"/>
      <c r="BV15" s="423">
        <v>2158621</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22.3</v>
      </c>
      <c r="AD16" s="525"/>
      <c r="AE16" s="525"/>
      <c r="AF16" s="525"/>
      <c r="AG16" s="526"/>
      <c r="AH16" s="524">
        <v>22.8</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4235906</v>
      </c>
      <c r="BO16" s="429"/>
      <c r="BP16" s="429"/>
      <c r="BQ16" s="429"/>
      <c r="BR16" s="429"/>
      <c r="BS16" s="429"/>
      <c r="BT16" s="429"/>
      <c r="BU16" s="430"/>
      <c r="BV16" s="428">
        <v>4184445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5551</v>
      </c>
      <c r="AD17" s="405"/>
      <c r="AE17" s="405"/>
      <c r="AF17" s="405"/>
      <c r="AG17" s="406"/>
      <c r="AH17" s="404">
        <v>5677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2713611</v>
      </c>
      <c r="BO17" s="429"/>
      <c r="BP17" s="429"/>
      <c r="BQ17" s="429"/>
      <c r="BR17" s="429"/>
      <c r="BS17" s="429"/>
      <c r="BT17" s="429"/>
      <c r="BU17" s="430"/>
      <c r="BV17" s="428">
        <v>2738682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130.63</v>
      </c>
      <c r="M18" s="493"/>
      <c r="N18" s="493"/>
      <c r="O18" s="493"/>
      <c r="P18" s="493"/>
      <c r="Q18" s="493"/>
      <c r="R18" s="494"/>
      <c r="S18" s="494"/>
      <c r="T18" s="494"/>
      <c r="U18" s="494"/>
      <c r="V18" s="495"/>
      <c r="W18" s="509"/>
      <c r="X18" s="510"/>
      <c r="Y18" s="510"/>
      <c r="Z18" s="510"/>
      <c r="AA18" s="510"/>
      <c r="AB18" s="520"/>
      <c r="AC18" s="392">
        <v>57.4</v>
      </c>
      <c r="AD18" s="393"/>
      <c r="AE18" s="393"/>
      <c r="AF18" s="393"/>
      <c r="AG18" s="496"/>
      <c r="AH18" s="392">
        <v>55.5</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4818037</v>
      </c>
      <c r="BO18" s="429"/>
      <c r="BP18" s="429"/>
      <c r="BQ18" s="429"/>
      <c r="BR18" s="429"/>
      <c r="BS18" s="429"/>
      <c r="BT18" s="429"/>
      <c r="BU18" s="430"/>
      <c r="BV18" s="428">
        <v>4741296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150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5824114</v>
      </c>
      <c r="BO19" s="429"/>
      <c r="BP19" s="429"/>
      <c r="BQ19" s="429"/>
      <c r="BR19" s="429"/>
      <c r="BS19" s="429"/>
      <c r="BT19" s="429"/>
      <c r="BU19" s="430"/>
      <c r="BV19" s="428">
        <v>5802847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7606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8825294</v>
      </c>
      <c r="BO23" s="429"/>
      <c r="BP23" s="429"/>
      <c r="BQ23" s="429"/>
      <c r="BR23" s="429"/>
      <c r="BS23" s="429"/>
      <c r="BT23" s="429"/>
      <c r="BU23" s="430"/>
      <c r="BV23" s="428">
        <v>8564358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7220</v>
      </c>
      <c r="R24" s="405"/>
      <c r="S24" s="405"/>
      <c r="T24" s="405"/>
      <c r="U24" s="405"/>
      <c r="V24" s="406"/>
      <c r="W24" s="470"/>
      <c r="X24" s="461"/>
      <c r="Y24" s="462"/>
      <c r="Z24" s="401" t="s">
        <v>171</v>
      </c>
      <c r="AA24" s="402"/>
      <c r="AB24" s="402"/>
      <c r="AC24" s="402"/>
      <c r="AD24" s="402"/>
      <c r="AE24" s="402"/>
      <c r="AF24" s="402"/>
      <c r="AG24" s="403"/>
      <c r="AH24" s="404">
        <v>130</v>
      </c>
      <c r="AI24" s="405"/>
      <c r="AJ24" s="405"/>
      <c r="AK24" s="405"/>
      <c r="AL24" s="406"/>
      <c r="AM24" s="404">
        <v>414310</v>
      </c>
      <c r="AN24" s="405"/>
      <c r="AO24" s="405"/>
      <c r="AP24" s="405"/>
      <c r="AQ24" s="405"/>
      <c r="AR24" s="406"/>
      <c r="AS24" s="404">
        <v>3187</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8436274</v>
      </c>
      <c r="BO24" s="429"/>
      <c r="BP24" s="429"/>
      <c r="BQ24" s="429"/>
      <c r="BR24" s="429"/>
      <c r="BS24" s="429"/>
      <c r="BT24" s="429"/>
      <c r="BU24" s="430"/>
      <c r="BV24" s="428">
        <v>8332336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5790</v>
      </c>
      <c r="R25" s="405"/>
      <c r="S25" s="405"/>
      <c r="T25" s="405"/>
      <c r="U25" s="405"/>
      <c r="V25" s="406"/>
      <c r="W25" s="470"/>
      <c r="X25" s="461"/>
      <c r="Y25" s="462"/>
      <c r="Z25" s="401" t="s">
        <v>174</v>
      </c>
      <c r="AA25" s="402"/>
      <c r="AB25" s="402"/>
      <c r="AC25" s="402"/>
      <c r="AD25" s="402"/>
      <c r="AE25" s="402"/>
      <c r="AF25" s="402"/>
      <c r="AG25" s="403"/>
      <c r="AH25" s="404" t="s">
        <v>138</v>
      </c>
      <c r="AI25" s="405"/>
      <c r="AJ25" s="405"/>
      <c r="AK25" s="405"/>
      <c r="AL25" s="406"/>
      <c r="AM25" s="404" t="s">
        <v>128</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387906</v>
      </c>
      <c r="BO25" s="424"/>
      <c r="BP25" s="424"/>
      <c r="BQ25" s="424"/>
      <c r="BR25" s="424"/>
      <c r="BS25" s="424"/>
      <c r="BT25" s="424"/>
      <c r="BU25" s="425"/>
      <c r="BV25" s="423">
        <v>375976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5520</v>
      </c>
      <c r="R26" s="405"/>
      <c r="S26" s="405"/>
      <c r="T26" s="405"/>
      <c r="U26" s="405"/>
      <c r="V26" s="406"/>
      <c r="W26" s="470"/>
      <c r="X26" s="461"/>
      <c r="Y26" s="462"/>
      <c r="Z26" s="401" t="s">
        <v>178</v>
      </c>
      <c r="AA26" s="483"/>
      <c r="AB26" s="483"/>
      <c r="AC26" s="483"/>
      <c r="AD26" s="483"/>
      <c r="AE26" s="483"/>
      <c r="AF26" s="483"/>
      <c r="AG26" s="484"/>
      <c r="AH26" s="404" t="s">
        <v>138</v>
      </c>
      <c r="AI26" s="405"/>
      <c r="AJ26" s="405"/>
      <c r="AK26" s="405"/>
      <c r="AL26" s="406"/>
      <c r="AM26" s="404" t="s">
        <v>138</v>
      </c>
      <c r="AN26" s="405"/>
      <c r="AO26" s="405"/>
      <c r="AP26" s="405"/>
      <c r="AQ26" s="405"/>
      <c r="AR26" s="406"/>
      <c r="AS26" s="404" t="s">
        <v>138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175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3210</v>
      </c>
      <c r="R27" s="405"/>
      <c r="S27" s="405"/>
      <c r="T27" s="405"/>
      <c r="U27" s="405"/>
      <c r="V27" s="406"/>
      <c r="W27" s="470"/>
      <c r="X27" s="461"/>
      <c r="Y27" s="462"/>
      <c r="Z27" s="401" t="s">
        <v>181</v>
      </c>
      <c r="AA27" s="402"/>
      <c r="AB27" s="402"/>
      <c r="AC27" s="402"/>
      <c r="AD27" s="402"/>
      <c r="AE27" s="402"/>
      <c r="AF27" s="402"/>
      <c r="AG27" s="403"/>
      <c r="AH27" s="404" t="s">
        <v>175</v>
      </c>
      <c r="AI27" s="405"/>
      <c r="AJ27" s="405"/>
      <c r="AK27" s="405"/>
      <c r="AL27" s="406"/>
      <c r="AM27" s="404" t="s">
        <v>128</v>
      </c>
      <c r="AN27" s="405"/>
      <c r="AO27" s="405"/>
      <c r="AP27" s="405"/>
      <c r="AQ27" s="405"/>
      <c r="AR27" s="406"/>
      <c r="AS27" s="404" t="s">
        <v>175</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225760</v>
      </c>
      <c r="BO27" s="432"/>
      <c r="BP27" s="432"/>
      <c r="BQ27" s="432"/>
      <c r="BR27" s="432"/>
      <c r="BS27" s="432"/>
      <c r="BT27" s="432"/>
      <c r="BU27" s="433"/>
      <c r="BV27" s="431">
        <v>225760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2570</v>
      </c>
      <c r="R28" s="405"/>
      <c r="S28" s="405"/>
      <c r="T28" s="405"/>
      <c r="U28" s="405"/>
      <c r="V28" s="406"/>
      <c r="W28" s="470"/>
      <c r="X28" s="461"/>
      <c r="Y28" s="462"/>
      <c r="Z28" s="401" t="s">
        <v>184</v>
      </c>
      <c r="AA28" s="402"/>
      <c r="AB28" s="402"/>
      <c r="AC28" s="402"/>
      <c r="AD28" s="402"/>
      <c r="AE28" s="402"/>
      <c r="AF28" s="402"/>
      <c r="AG28" s="403"/>
      <c r="AH28" s="404" t="s">
        <v>175</v>
      </c>
      <c r="AI28" s="405"/>
      <c r="AJ28" s="405"/>
      <c r="AK28" s="405"/>
      <c r="AL28" s="406"/>
      <c r="AM28" s="404" t="s">
        <v>128</v>
      </c>
      <c r="AN28" s="405"/>
      <c r="AO28" s="405"/>
      <c r="AP28" s="405"/>
      <c r="AQ28" s="405"/>
      <c r="AR28" s="406"/>
      <c r="AS28" s="404" t="s">
        <v>175</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828904</v>
      </c>
      <c r="BO28" s="424"/>
      <c r="BP28" s="424"/>
      <c r="BQ28" s="424"/>
      <c r="BR28" s="424"/>
      <c r="BS28" s="424"/>
      <c r="BT28" s="424"/>
      <c r="BU28" s="425"/>
      <c r="BV28" s="423">
        <v>1005908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11</v>
      </c>
      <c r="M29" s="405"/>
      <c r="N29" s="405"/>
      <c r="O29" s="405"/>
      <c r="P29" s="406"/>
      <c r="Q29" s="404">
        <v>2320</v>
      </c>
      <c r="R29" s="405"/>
      <c r="S29" s="405"/>
      <c r="T29" s="405"/>
      <c r="U29" s="405"/>
      <c r="V29" s="406"/>
      <c r="W29" s="471"/>
      <c r="X29" s="472"/>
      <c r="Y29" s="473"/>
      <c r="Z29" s="401" t="s">
        <v>187</v>
      </c>
      <c r="AA29" s="402"/>
      <c r="AB29" s="402"/>
      <c r="AC29" s="402"/>
      <c r="AD29" s="402"/>
      <c r="AE29" s="402"/>
      <c r="AF29" s="402"/>
      <c r="AG29" s="403"/>
      <c r="AH29" s="404">
        <v>130</v>
      </c>
      <c r="AI29" s="405"/>
      <c r="AJ29" s="405"/>
      <c r="AK29" s="405"/>
      <c r="AL29" s="406"/>
      <c r="AM29" s="404">
        <v>414310</v>
      </c>
      <c r="AN29" s="405"/>
      <c r="AO29" s="405"/>
      <c r="AP29" s="405"/>
      <c r="AQ29" s="405"/>
      <c r="AR29" s="406"/>
      <c r="AS29" s="404">
        <v>3187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55488</v>
      </c>
      <c r="BO29" s="429"/>
      <c r="BP29" s="429"/>
      <c r="BQ29" s="429"/>
      <c r="BR29" s="429"/>
      <c r="BS29" s="429"/>
      <c r="BT29" s="429"/>
      <c r="BU29" s="430"/>
      <c r="BV29" s="428">
        <v>57668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258237</v>
      </c>
      <c r="BO30" s="432"/>
      <c r="BP30" s="432"/>
      <c r="BQ30" s="432"/>
      <c r="BR30" s="432"/>
      <c r="BS30" s="432"/>
      <c r="BT30" s="432"/>
      <c r="BU30" s="433"/>
      <c r="BV30" s="431">
        <v>256749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198</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宮崎県市町村総合事務組合（一般会計）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国富町土地開発公社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宮崎県市町村総合事務組合（市町村交通災害共済事業特別会計）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宮崎県環境整備公社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宮崎県市町村総合事務組合（自治会館管理運営特別会計）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宮崎県中部地区衛生組合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宮崎県後期高齢者医療広域連合（一般会計）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宮崎県後期高齢者医療広域連合（後期高齢者医療特別会計）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r/yiBgJYlvblo5k1bPEZaTSx6zpMYH+GuI+D80Og9A0nua12xt1c93as8ra6hcyDxwAkqAXTTed49CxcZF4o1A==" saltValue="ZDZT3nWU2WeDorJUd6Bl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9" t="s">
        <v>567</v>
      </c>
      <c r="D34" s="1209"/>
      <c r="E34" s="1210"/>
      <c r="F34" s="32">
        <v>5.18</v>
      </c>
      <c r="G34" s="33">
        <v>4.72</v>
      </c>
      <c r="H34" s="33">
        <v>4.8</v>
      </c>
      <c r="I34" s="33">
        <v>3.75</v>
      </c>
      <c r="J34" s="34">
        <v>5.72</v>
      </c>
      <c r="K34" s="22"/>
      <c r="L34" s="22"/>
      <c r="M34" s="22"/>
      <c r="N34" s="22"/>
      <c r="O34" s="22"/>
      <c r="P34" s="22"/>
    </row>
    <row r="35" spans="1:16" ht="39" customHeight="1" x14ac:dyDescent="0.15">
      <c r="A35" s="22"/>
      <c r="B35" s="35"/>
      <c r="C35" s="1203" t="s">
        <v>568</v>
      </c>
      <c r="D35" s="1204"/>
      <c r="E35" s="1205"/>
      <c r="F35" s="36">
        <v>2.37</v>
      </c>
      <c r="G35" s="37">
        <v>3.33</v>
      </c>
      <c r="H35" s="37">
        <v>3.64</v>
      </c>
      <c r="I35" s="37">
        <v>4.05</v>
      </c>
      <c r="J35" s="38">
        <v>4.37</v>
      </c>
      <c r="K35" s="22"/>
      <c r="L35" s="22"/>
      <c r="M35" s="22"/>
      <c r="N35" s="22"/>
      <c r="O35" s="22"/>
      <c r="P35" s="22"/>
    </row>
    <row r="36" spans="1:16" ht="39" customHeight="1" x14ac:dyDescent="0.15">
      <c r="A36" s="22"/>
      <c r="B36" s="35"/>
      <c r="C36" s="1203" t="s">
        <v>569</v>
      </c>
      <c r="D36" s="1204"/>
      <c r="E36" s="1205"/>
      <c r="F36" s="36">
        <v>0.26</v>
      </c>
      <c r="G36" s="37">
        <v>0.27</v>
      </c>
      <c r="H36" s="37">
        <v>0.17</v>
      </c>
      <c r="I36" s="37">
        <v>0.19</v>
      </c>
      <c r="J36" s="38">
        <v>0.18</v>
      </c>
      <c r="K36" s="22"/>
      <c r="L36" s="22"/>
      <c r="M36" s="22"/>
      <c r="N36" s="22"/>
      <c r="O36" s="22"/>
      <c r="P36" s="22"/>
    </row>
    <row r="37" spans="1:16" ht="39" customHeight="1" x14ac:dyDescent="0.15">
      <c r="A37" s="22"/>
      <c r="B37" s="35"/>
      <c r="C37" s="1203" t="s">
        <v>570</v>
      </c>
      <c r="D37" s="1204"/>
      <c r="E37" s="1205"/>
      <c r="F37" s="36">
        <v>2.77</v>
      </c>
      <c r="G37" s="37">
        <v>4.8099999999999996</v>
      </c>
      <c r="H37" s="37">
        <v>3.77</v>
      </c>
      <c r="I37" s="37">
        <v>0.18</v>
      </c>
      <c r="J37" s="38">
        <v>0.06</v>
      </c>
      <c r="K37" s="22"/>
      <c r="L37" s="22"/>
      <c r="M37" s="22"/>
      <c r="N37" s="22"/>
      <c r="O37" s="22"/>
      <c r="P37" s="22"/>
    </row>
    <row r="38" spans="1:16" ht="39" customHeight="1" x14ac:dyDescent="0.15">
      <c r="A38" s="22"/>
      <c r="B38" s="35"/>
      <c r="C38" s="1203" t="s">
        <v>571</v>
      </c>
      <c r="D38" s="1204"/>
      <c r="E38" s="1205"/>
      <c r="F38" s="36">
        <v>0.03</v>
      </c>
      <c r="G38" s="37">
        <v>0.03</v>
      </c>
      <c r="H38" s="37">
        <v>0.05</v>
      </c>
      <c r="I38" s="37">
        <v>0.03</v>
      </c>
      <c r="J38" s="38">
        <v>0.04</v>
      </c>
      <c r="K38" s="22"/>
      <c r="L38" s="22"/>
      <c r="M38" s="22"/>
      <c r="N38" s="22"/>
      <c r="O38" s="22"/>
      <c r="P38" s="22"/>
    </row>
    <row r="39" spans="1:16" ht="39" customHeight="1" x14ac:dyDescent="0.15">
      <c r="A39" s="22"/>
      <c r="B39" s="35"/>
      <c r="C39" s="1203" t="s">
        <v>572</v>
      </c>
      <c r="D39" s="1204"/>
      <c r="E39" s="1205"/>
      <c r="F39" s="36">
        <v>0.62</v>
      </c>
      <c r="G39" s="37">
        <v>0.41</v>
      </c>
      <c r="H39" s="37">
        <v>0.93</v>
      </c>
      <c r="I39" s="37">
        <v>0.05</v>
      </c>
      <c r="J39" s="38">
        <v>0</v>
      </c>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573</v>
      </c>
      <c r="D42" s="1204"/>
      <c r="E42" s="1205"/>
      <c r="F42" s="36" t="s">
        <v>515</v>
      </c>
      <c r="G42" s="37" t="s">
        <v>515</v>
      </c>
      <c r="H42" s="37" t="s">
        <v>515</v>
      </c>
      <c r="I42" s="37" t="s">
        <v>515</v>
      </c>
      <c r="J42" s="38" t="s">
        <v>515</v>
      </c>
      <c r="K42" s="22"/>
      <c r="L42" s="22"/>
      <c r="M42" s="22"/>
      <c r="N42" s="22"/>
      <c r="O42" s="22"/>
      <c r="P42" s="22"/>
    </row>
    <row r="43" spans="1:16" ht="39" customHeight="1" thickBot="1" x14ac:dyDescent="0.2">
      <c r="A43" s="22"/>
      <c r="B43" s="40"/>
      <c r="C43" s="1206" t="s">
        <v>574</v>
      </c>
      <c r="D43" s="1207"/>
      <c r="E43" s="1208"/>
      <c r="F43" s="41">
        <v>0.1</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sLOGMXU+YlFzkMPj2fi521vtWrtwfao+9P16WHZ3W8LButGEJPOCl2zmqc1O3aTddOLMFGyu+T2utDhXAL6A==" saltValue="Y3sXD6jYxgWSUOMSn4hn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topLeftCell="I40"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1036</v>
      </c>
      <c r="L45" s="60">
        <v>1001</v>
      </c>
      <c r="M45" s="60">
        <v>976</v>
      </c>
      <c r="N45" s="60">
        <v>942</v>
      </c>
      <c r="O45" s="61">
        <v>893</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515</v>
      </c>
      <c r="L46" s="64" t="s">
        <v>515</v>
      </c>
      <c r="M46" s="64" t="s">
        <v>515</v>
      </c>
      <c r="N46" s="64" t="s">
        <v>515</v>
      </c>
      <c r="O46" s="65" t="s">
        <v>515</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515</v>
      </c>
      <c r="L47" s="64" t="s">
        <v>515</v>
      </c>
      <c r="M47" s="64" t="s">
        <v>515</v>
      </c>
      <c r="N47" s="64" t="s">
        <v>515</v>
      </c>
      <c r="O47" s="65" t="s">
        <v>515</v>
      </c>
      <c r="P47" s="48"/>
      <c r="Q47" s="48"/>
      <c r="R47" s="48"/>
      <c r="S47" s="48"/>
      <c r="T47" s="48"/>
      <c r="U47" s="48"/>
    </row>
    <row r="48" spans="1:21" ht="30.75" customHeight="1" x14ac:dyDescent="0.15">
      <c r="A48" s="48"/>
      <c r="B48" s="1231"/>
      <c r="C48" s="1232"/>
      <c r="D48" s="62"/>
      <c r="E48" s="1213" t="s">
        <v>15</v>
      </c>
      <c r="F48" s="1213"/>
      <c r="G48" s="1213"/>
      <c r="H48" s="1213"/>
      <c r="I48" s="1213"/>
      <c r="J48" s="1214"/>
      <c r="K48" s="63">
        <v>143</v>
      </c>
      <c r="L48" s="64">
        <v>155</v>
      </c>
      <c r="M48" s="64">
        <v>151</v>
      </c>
      <c r="N48" s="64">
        <v>167</v>
      </c>
      <c r="O48" s="65">
        <v>161</v>
      </c>
      <c r="P48" s="48"/>
      <c r="Q48" s="48"/>
      <c r="R48" s="48"/>
      <c r="S48" s="48"/>
      <c r="T48" s="48"/>
      <c r="U48" s="48"/>
    </row>
    <row r="49" spans="1:21" ht="30.75" customHeight="1" x14ac:dyDescent="0.15">
      <c r="A49" s="48"/>
      <c r="B49" s="1231"/>
      <c r="C49" s="1232"/>
      <c r="D49" s="62"/>
      <c r="E49" s="1213" t="s">
        <v>16</v>
      </c>
      <c r="F49" s="1213"/>
      <c r="G49" s="1213"/>
      <c r="H49" s="1213"/>
      <c r="I49" s="1213"/>
      <c r="J49" s="1214"/>
      <c r="K49" s="63" t="s">
        <v>515</v>
      </c>
      <c r="L49" s="64" t="s">
        <v>515</v>
      </c>
      <c r="M49" s="64" t="s">
        <v>515</v>
      </c>
      <c r="N49" s="64" t="s">
        <v>515</v>
      </c>
      <c r="O49" s="65" t="s">
        <v>515</v>
      </c>
      <c r="P49" s="48"/>
      <c r="Q49" s="48"/>
      <c r="R49" s="48"/>
      <c r="S49" s="48"/>
      <c r="T49" s="48"/>
      <c r="U49" s="48"/>
    </row>
    <row r="50" spans="1:21" ht="30.75" customHeight="1" x14ac:dyDescent="0.15">
      <c r="A50" s="48"/>
      <c r="B50" s="1231"/>
      <c r="C50" s="1232"/>
      <c r="D50" s="62"/>
      <c r="E50" s="1213" t="s">
        <v>17</v>
      </c>
      <c r="F50" s="1213"/>
      <c r="G50" s="1213"/>
      <c r="H50" s="1213"/>
      <c r="I50" s="1213"/>
      <c r="J50" s="1214"/>
      <c r="K50" s="63" t="s">
        <v>515</v>
      </c>
      <c r="L50" s="64" t="s">
        <v>515</v>
      </c>
      <c r="M50" s="64" t="s">
        <v>515</v>
      </c>
      <c r="N50" s="64" t="s">
        <v>515</v>
      </c>
      <c r="O50" s="65" t="s">
        <v>515</v>
      </c>
      <c r="P50" s="48"/>
      <c r="Q50" s="48"/>
      <c r="R50" s="48"/>
      <c r="S50" s="48"/>
      <c r="T50" s="48"/>
      <c r="U50" s="48"/>
    </row>
    <row r="51" spans="1:21" ht="30.75" customHeight="1" x14ac:dyDescent="0.15">
      <c r="A51" s="48"/>
      <c r="B51" s="1233"/>
      <c r="C51" s="1234"/>
      <c r="D51" s="66"/>
      <c r="E51" s="1213" t="s">
        <v>18</v>
      </c>
      <c r="F51" s="1213"/>
      <c r="G51" s="1213"/>
      <c r="H51" s="1213"/>
      <c r="I51" s="1213"/>
      <c r="J51" s="1214"/>
      <c r="K51" s="63">
        <v>0</v>
      </c>
      <c r="L51" s="64">
        <v>0</v>
      </c>
      <c r="M51" s="64">
        <v>0</v>
      </c>
      <c r="N51" s="64" t="s">
        <v>515</v>
      </c>
      <c r="O51" s="65" t="s">
        <v>515</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712</v>
      </c>
      <c r="L52" s="64">
        <v>708</v>
      </c>
      <c r="M52" s="64">
        <v>677</v>
      </c>
      <c r="N52" s="64">
        <v>636</v>
      </c>
      <c r="O52" s="65">
        <v>594</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467</v>
      </c>
      <c r="L53" s="69">
        <v>448</v>
      </c>
      <c r="M53" s="69">
        <v>450</v>
      </c>
      <c r="N53" s="69">
        <v>473</v>
      </c>
      <c r="O53" s="70">
        <v>460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19" t="s">
        <v>25</v>
      </c>
      <c r="C57" s="1220"/>
      <c r="D57" s="1223" t="s">
        <v>26</v>
      </c>
      <c r="E57" s="1224"/>
      <c r="F57" s="1224"/>
      <c r="G57" s="1224"/>
      <c r="H57" s="1224"/>
      <c r="I57" s="1224"/>
      <c r="J57" s="1225"/>
      <c r="K57" s="83" t="s">
        <v>581</v>
      </c>
      <c r="L57" s="84" t="s">
        <v>581</v>
      </c>
      <c r="M57" s="84" t="s">
        <v>581</v>
      </c>
      <c r="N57" s="84" t="s">
        <v>583</v>
      </c>
      <c r="O57" s="85" t="s">
        <v>583</v>
      </c>
    </row>
    <row r="58" spans="1:21" ht="31.5" customHeight="1" thickBot="1" x14ac:dyDescent="0.2">
      <c r="B58" s="1221"/>
      <c r="C58" s="1222"/>
      <c r="D58" s="1226" t="s">
        <v>27</v>
      </c>
      <c r="E58" s="1227"/>
      <c r="F58" s="1227"/>
      <c r="G58" s="1227"/>
      <c r="H58" s="1227"/>
      <c r="I58" s="1227"/>
      <c r="J58" s="1228"/>
      <c r="K58" s="86" t="s">
        <v>581</v>
      </c>
      <c r="L58" s="87" t="s">
        <v>582</v>
      </c>
      <c r="M58" s="87" t="s">
        <v>581</v>
      </c>
      <c r="N58" s="87" t="s">
        <v>581</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9wK+L+Lx2Fz6VOdsuBqVwtlahE1xbIgPqfwf76S89HR479NcTev9PgufHe9indNfc5R4+B+DAG+eG9X1nN1A==" saltValue="O6P0Cg6ofqfhj6YdKc7U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E28" zoomScaleSheetLayoutView="100" workbookViewId="0">
      <selection activeCell="P39" sqref="P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9" t="s">
        <v>30</v>
      </c>
      <c r="C41" s="1250"/>
      <c r="D41" s="102"/>
      <c r="E41" s="1251" t="s">
        <v>31</v>
      </c>
      <c r="F41" s="1251"/>
      <c r="G41" s="1251"/>
      <c r="H41" s="1252"/>
      <c r="I41" s="103">
        <v>8773</v>
      </c>
      <c r="J41" s="104">
        <v>9291</v>
      </c>
      <c r="K41" s="104">
        <v>8978</v>
      </c>
      <c r="L41" s="104">
        <v>8564</v>
      </c>
      <c r="M41" s="105">
        <v>8825</v>
      </c>
    </row>
    <row r="42" spans="2:13" ht="27.75" customHeight="1" x14ac:dyDescent="0.15">
      <c r="B42" s="1239"/>
      <c r="C42" s="1240"/>
      <c r="D42" s="106"/>
      <c r="E42" s="1243" t="s">
        <v>32</v>
      </c>
      <c r="F42" s="1243"/>
      <c r="G42" s="1243"/>
      <c r="H42" s="1244"/>
      <c r="I42" s="107" t="s">
        <v>515</v>
      </c>
      <c r="J42" s="108" t="s">
        <v>515</v>
      </c>
      <c r="K42" s="108" t="s">
        <v>515</v>
      </c>
      <c r="L42" s="108" t="s">
        <v>515</v>
      </c>
      <c r="M42" s="109" t="s">
        <v>515</v>
      </c>
    </row>
    <row r="43" spans="2:13" ht="27.75" customHeight="1" x14ac:dyDescent="0.15">
      <c r="B43" s="1239"/>
      <c r="C43" s="1240"/>
      <c r="D43" s="106"/>
      <c r="E43" s="1243" t="s">
        <v>33</v>
      </c>
      <c r="F43" s="1243"/>
      <c r="G43" s="1243"/>
      <c r="H43" s="1244"/>
      <c r="I43" s="107">
        <v>2351</v>
      </c>
      <c r="J43" s="108">
        <v>2140</v>
      </c>
      <c r="K43" s="108">
        <v>2088</v>
      </c>
      <c r="L43" s="108">
        <v>2117</v>
      </c>
      <c r="M43" s="109">
        <v>2277</v>
      </c>
    </row>
    <row r="44" spans="2:13" ht="27.75" customHeight="1" x14ac:dyDescent="0.15">
      <c r="B44" s="1239"/>
      <c r="C44" s="1240"/>
      <c r="D44" s="106"/>
      <c r="E44" s="1243" t="s">
        <v>34</v>
      </c>
      <c r="F44" s="1243"/>
      <c r="G44" s="1243"/>
      <c r="H44" s="1244"/>
      <c r="I44" s="107" t="s">
        <v>515</v>
      </c>
      <c r="J44" s="108" t="s">
        <v>515</v>
      </c>
      <c r="K44" s="108" t="s">
        <v>515</v>
      </c>
      <c r="L44" s="108" t="s">
        <v>515</v>
      </c>
      <c r="M44" s="109" t="s">
        <v>515</v>
      </c>
    </row>
    <row r="45" spans="2:13" ht="27.75" customHeight="1" x14ac:dyDescent="0.15">
      <c r="B45" s="1239"/>
      <c r="C45" s="1240"/>
      <c r="D45" s="106"/>
      <c r="E45" s="1243" t="s">
        <v>35</v>
      </c>
      <c r="F45" s="1243"/>
      <c r="G45" s="1243"/>
      <c r="H45" s="1244"/>
      <c r="I45" s="107">
        <v>1275</v>
      </c>
      <c r="J45" s="108">
        <v>1296</v>
      </c>
      <c r="K45" s="108">
        <v>1332</v>
      </c>
      <c r="L45" s="108">
        <v>1305</v>
      </c>
      <c r="M45" s="109">
        <v>1330</v>
      </c>
    </row>
    <row r="46" spans="2:13" ht="27.75" customHeight="1" x14ac:dyDescent="0.15">
      <c r="B46" s="1239"/>
      <c r="C46" s="1240"/>
      <c r="D46" s="110"/>
      <c r="E46" s="1243" t="s">
        <v>36</v>
      </c>
      <c r="F46" s="1243"/>
      <c r="G46" s="1243"/>
      <c r="H46" s="1244"/>
      <c r="I46" s="107" t="s">
        <v>515</v>
      </c>
      <c r="J46" s="108">
        <v>10</v>
      </c>
      <c r="K46" s="108">
        <v>10</v>
      </c>
      <c r="L46" s="108">
        <v>8</v>
      </c>
      <c r="M46" s="109">
        <v>10</v>
      </c>
    </row>
    <row r="47" spans="2:13" ht="27.75" customHeight="1" x14ac:dyDescent="0.15">
      <c r="B47" s="1239"/>
      <c r="C47" s="1240"/>
      <c r="D47" s="111"/>
      <c r="E47" s="1253" t="s">
        <v>37</v>
      </c>
      <c r="F47" s="1254"/>
      <c r="G47" s="1254"/>
      <c r="H47" s="1255"/>
      <c r="I47" s="107" t="s">
        <v>515</v>
      </c>
      <c r="J47" s="108" t="s">
        <v>515</v>
      </c>
      <c r="K47" s="108" t="s">
        <v>515</v>
      </c>
      <c r="L47" s="108" t="s">
        <v>515</v>
      </c>
      <c r="M47" s="109" t="s">
        <v>515</v>
      </c>
    </row>
    <row r="48" spans="2:13" ht="27.75" customHeight="1" x14ac:dyDescent="0.15">
      <c r="B48" s="1239"/>
      <c r="C48" s="1240"/>
      <c r="D48" s="106"/>
      <c r="E48" s="1243" t="s">
        <v>38</v>
      </c>
      <c r="F48" s="1243"/>
      <c r="G48" s="1243"/>
      <c r="H48" s="1244"/>
      <c r="I48" s="107" t="s">
        <v>515</v>
      </c>
      <c r="J48" s="108" t="s">
        <v>515</v>
      </c>
      <c r="K48" s="108" t="s">
        <v>515</v>
      </c>
      <c r="L48" s="108" t="s">
        <v>515</v>
      </c>
      <c r="M48" s="109" t="s">
        <v>515</v>
      </c>
    </row>
    <row r="49" spans="2:13" ht="27.75" customHeight="1" x14ac:dyDescent="0.15">
      <c r="B49" s="1241"/>
      <c r="C49" s="1242"/>
      <c r="D49" s="106"/>
      <c r="E49" s="1243" t="s">
        <v>39</v>
      </c>
      <c r="F49" s="1243"/>
      <c r="G49" s="1243"/>
      <c r="H49" s="1244"/>
      <c r="I49" s="107" t="s">
        <v>515</v>
      </c>
      <c r="J49" s="108" t="s">
        <v>515</v>
      </c>
      <c r="K49" s="108" t="s">
        <v>515</v>
      </c>
      <c r="L49" s="108" t="s">
        <v>515</v>
      </c>
      <c r="M49" s="109" t="s">
        <v>515</v>
      </c>
    </row>
    <row r="50" spans="2:13" ht="27.75" customHeight="1" x14ac:dyDescent="0.15">
      <c r="B50" s="1237" t="s">
        <v>40</v>
      </c>
      <c r="C50" s="1238"/>
      <c r="D50" s="112"/>
      <c r="E50" s="1243" t="s">
        <v>41</v>
      </c>
      <c r="F50" s="1243"/>
      <c r="G50" s="1243"/>
      <c r="H50" s="1244"/>
      <c r="I50" s="107">
        <v>2357</v>
      </c>
      <c r="J50" s="108">
        <v>2122</v>
      </c>
      <c r="K50" s="108">
        <v>2216</v>
      </c>
      <c r="L50" s="108">
        <v>2071</v>
      </c>
      <c r="M50" s="109">
        <v>1682</v>
      </c>
    </row>
    <row r="51" spans="2:13" ht="27.75" customHeight="1" x14ac:dyDescent="0.15">
      <c r="B51" s="1239"/>
      <c r="C51" s="1240"/>
      <c r="D51" s="106"/>
      <c r="E51" s="1243" t="s">
        <v>42</v>
      </c>
      <c r="F51" s="1243"/>
      <c r="G51" s="1243"/>
      <c r="H51" s="1244"/>
      <c r="I51" s="107">
        <v>103</v>
      </c>
      <c r="J51" s="108">
        <v>80</v>
      </c>
      <c r="K51" s="108">
        <v>60</v>
      </c>
      <c r="L51" s="108">
        <v>43</v>
      </c>
      <c r="M51" s="109">
        <v>28</v>
      </c>
    </row>
    <row r="52" spans="2:13" ht="27.75" customHeight="1" x14ac:dyDescent="0.15">
      <c r="B52" s="1241"/>
      <c r="C52" s="1242"/>
      <c r="D52" s="106"/>
      <c r="E52" s="1243" t="s">
        <v>43</v>
      </c>
      <c r="F52" s="1243"/>
      <c r="G52" s="1243"/>
      <c r="H52" s="1244"/>
      <c r="I52" s="107">
        <v>6670</v>
      </c>
      <c r="J52" s="108">
        <v>6638</v>
      </c>
      <c r="K52" s="108">
        <v>6407</v>
      </c>
      <c r="L52" s="108">
        <v>6303</v>
      </c>
      <c r="M52" s="109">
        <v>6524</v>
      </c>
    </row>
    <row r="53" spans="2:13" ht="27.75" customHeight="1" thickBot="1" x14ac:dyDescent="0.2">
      <c r="B53" s="1245" t="s">
        <v>44</v>
      </c>
      <c r="C53" s="1246"/>
      <c r="D53" s="113"/>
      <c r="E53" s="1247" t="s">
        <v>45</v>
      </c>
      <c r="F53" s="1247"/>
      <c r="G53" s="1247"/>
      <c r="H53" s="1248"/>
      <c r="I53" s="114">
        <v>3268</v>
      </c>
      <c r="J53" s="115">
        <v>3898</v>
      </c>
      <c r="K53" s="115">
        <v>3726</v>
      </c>
      <c r="L53" s="115">
        <v>3579</v>
      </c>
      <c r="M53" s="116">
        <v>4208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ZygiRuz9T/hU93fC9xiqo8q86SecuiHniSfabwO47FbNpnc2y3PQut4kGSTVUEEpzIMaBvDKcMhnGlOtW+fjQ==" saltValue="erL2qSKE3cFJeAgQkVnc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topLeftCell="A55"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4" t="s">
        <v>48</v>
      </c>
      <c r="D55" s="1264"/>
      <c r="E55" s="1265"/>
      <c r="F55" s="128">
        <v>1244</v>
      </c>
      <c r="G55" s="128">
        <v>1006</v>
      </c>
      <c r="H55" s="129">
        <v>829</v>
      </c>
    </row>
    <row r="56" spans="2:8" ht="52.5" customHeight="1" x14ac:dyDescent="0.15">
      <c r="B56" s="130"/>
      <c r="C56" s="1266" t="s">
        <v>49</v>
      </c>
      <c r="D56" s="1266"/>
      <c r="E56" s="1267"/>
      <c r="F56" s="131">
        <v>69</v>
      </c>
      <c r="G56" s="131">
        <v>58</v>
      </c>
      <c r="H56" s="132">
        <v>55</v>
      </c>
    </row>
    <row r="57" spans="2:8" ht="53.25" customHeight="1" x14ac:dyDescent="0.15">
      <c r="B57" s="130"/>
      <c r="C57" s="1268" t="s">
        <v>50</v>
      </c>
      <c r="D57" s="1268"/>
      <c r="E57" s="1269"/>
      <c r="F57" s="133">
        <v>251</v>
      </c>
      <c r="G57" s="133">
        <v>257</v>
      </c>
      <c r="H57" s="134">
        <v>258</v>
      </c>
    </row>
    <row r="58" spans="2:8" ht="45.75" customHeight="1" x14ac:dyDescent="0.15">
      <c r="B58" s="135"/>
      <c r="C58" s="1256" t="s">
        <v>610</v>
      </c>
      <c r="D58" s="1257"/>
      <c r="E58" s="1258"/>
      <c r="F58" s="136">
        <v>104</v>
      </c>
      <c r="G58" s="136">
        <v>104</v>
      </c>
      <c r="H58" s="137">
        <v>104</v>
      </c>
    </row>
    <row r="59" spans="2:8" ht="45.75" customHeight="1" x14ac:dyDescent="0.15">
      <c r="B59" s="135"/>
      <c r="C59" s="1256" t="s">
        <v>611</v>
      </c>
      <c r="D59" s="1257"/>
      <c r="E59" s="1258"/>
      <c r="F59" s="136">
        <v>122</v>
      </c>
      <c r="G59" s="136">
        <v>112</v>
      </c>
      <c r="H59" s="137">
        <v>102</v>
      </c>
    </row>
    <row r="60" spans="2:8" ht="45.75" customHeight="1" x14ac:dyDescent="0.15">
      <c r="B60" s="135"/>
      <c r="C60" s="1256" t="s">
        <v>612</v>
      </c>
      <c r="D60" s="1257"/>
      <c r="E60" s="1258"/>
      <c r="F60" s="136">
        <v>16</v>
      </c>
      <c r="G60" s="136">
        <v>31</v>
      </c>
      <c r="H60" s="137">
        <v>38</v>
      </c>
    </row>
    <row r="61" spans="2:8" ht="45.75" customHeight="1" x14ac:dyDescent="0.15">
      <c r="B61" s="135"/>
      <c r="C61" s="1256" t="s">
        <v>613</v>
      </c>
      <c r="D61" s="1257"/>
      <c r="E61" s="1258"/>
      <c r="F61" s="136">
        <v>10</v>
      </c>
      <c r="G61" s="136">
        <v>10</v>
      </c>
      <c r="H61" s="137">
        <v>10</v>
      </c>
    </row>
    <row r="62" spans="2:8" ht="45.75" customHeight="1" thickBot="1" x14ac:dyDescent="0.2">
      <c r="B62" s="138"/>
      <c r="C62" s="1259" t="s">
        <v>614</v>
      </c>
      <c r="D62" s="1260"/>
      <c r="E62" s="1261"/>
      <c r="F62" s="139">
        <v>0</v>
      </c>
      <c r="G62" s="139">
        <v>0</v>
      </c>
      <c r="H62" s="140">
        <v>4</v>
      </c>
    </row>
    <row r="63" spans="2:8" ht="52.5" customHeight="1" thickBot="1" x14ac:dyDescent="0.2">
      <c r="B63" s="141"/>
      <c r="C63" s="1262" t="s">
        <v>51</v>
      </c>
      <c r="D63" s="1262"/>
      <c r="E63" s="1263"/>
      <c r="F63" s="142">
        <v>1565</v>
      </c>
      <c r="G63" s="142">
        <v>1320</v>
      </c>
      <c r="H63" s="143">
        <v>1143</v>
      </c>
    </row>
    <row r="64" spans="2:8" ht="15" customHeight="1" x14ac:dyDescent="0.15"/>
  </sheetData>
  <sheetProtection algorithmName="SHA-512" hashValue="CWMYfWjUbBoca9SKrUegG6iHmoR70EHqXClraupZwkxTVVirXdALbkG5iITiwgmUFZnOWbazSUZHyf0ECwa9IQ==" saltValue="g9njgackba6j1COx3Ll7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1" zoomScale="75" zoomScaleNormal="75" zoomScaleSheetLayoutView="55" workbookViewId="0">
      <selection activeCell="CS39" sqref="CS39"/>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616</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617</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618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619</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557</v>
      </c>
      <c r="BQ50" s="1304"/>
      <c r="BR50" s="1304"/>
      <c r="BS50" s="1304"/>
      <c r="BT50" s="1304"/>
      <c r="BU50" s="1304"/>
      <c r="BV50" s="1304"/>
      <c r="BW50" s="1304"/>
      <c r="BX50" s="1304" t="s">
        <v>558</v>
      </c>
      <c r="BY50" s="1304"/>
      <c r="BZ50" s="1304"/>
      <c r="CA50" s="1304"/>
      <c r="CB50" s="1304"/>
      <c r="CC50" s="1304"/>
      <c r="CD50" s="1304"/>
      <c r="CE50" s="1304"/>
      <c r="CF50" s="1304" t="s">
        <v>559</v>
      </c>
      <c r="CG50" s="1304"/>
      <c r="CH50" s="1304"/>
      <c r="CI50" s="1304"/>
      <c r="CJ50" s="1304"/>
      <c r="CK50" s="1304"/>
      <c r="CL50" s="1304"/>
      <c r="CM50" s="1304"/>
      <c r="CN50" s="1304" t="s">
        <v>560</v>
      </c>
      <c r="CO50" s="1304"/>
      <c r="CP50" s="1304"/>
      <c r="CQ50" s="1304"/>
      <c r="CR50" s="1304"/>
      <c r="CS50" s="1304"/>
      <c r="CT50" s="1304"/>
      <c r="CU50" s="1304"/>
      <c r="CV50" s="1304" t="s">
        <v>561</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620</v>
      </c>
      <c r="AO51" s="1308"/>
      <c r="AP51" s="1308"/>
      <c r="AQ51" s="1308"/>
      <c r="AR51" s="1308"/>
      <c r="AS51" s="1308"/>
      <c r="AT51" s="1308"/>
      <c r="AU51" s="1308"/>
      <c r="AV51" s="1308"/>
      <c r="AW51" s="1308"/>
      <c r="AX51" s="1308"/>
      <c r="AY51" s="1308"/>
      <c r="AZ51" s="1308"/>
      <c r="BA51" s="1308"/>
      <c r="BB51" s="1308" t="s">
        <v>621</v>
      </c>
      <c r="BC51" s="1308"/>
      <c r="BD51" s="1308"/>
      <c r="BE51" s="1308"/>
      <c r="BF51" s="1308"/>
      <c r="BG51" s="1308"/>
      <c r="BH51" s="1308"/>
      <c r="BI51" s="1308"/>
      <c r="BJ51" s="1308"/>
      <c r="BK51" s="1308"/>
      <c r="BL51" s="1308"/>
      <c r="BM51" s="1308"/>
      <c r="BN51" s="1308"/>
      <c r="BO51" s="1308"/>
      <c r="BP51" s="1309">
        <v>72.099999999999994</v>
      </c>
      <c r="BQ51" s="1309"/>
      <c r="BR51" s="1309"/>
      <c r="BS51" s="1309"/>
      <c r="BT51" s="1309"/>
      <c r="BU51" s="1309"/>
      <c r="BV51" s="1309"/>
      <c r="BW51" s="1309"/>
      <c r="BX51" s="1309">
        <v>87.6</v>
      </c>
      <c r="BY51" s="1309"/>
      <c r="BZ51" s="1309"/>
      <c r="CA51" s="1309"/>
      <c r="CB51" s="1309"/>
      <c r="CC51" s="1309"/>
      <c r="CD51" s="1309"/>
      <c r="CE51" s="1309"/>
      <c r="CF51" s="1309">
        <v>83.8</v>
      </c>
      <c r="CG51" s="1309"/>
      <c r="CH51" s="1309"/>
      <c r="CI51" s="1309"/>
      <c r="CJ51" s="1309"/>
      <c r="CK51" s="1309"/>
      <c r="CL51" s="1309"/>
      <c r="CM51" s="1309"/>
      <c r="CN51" s="1309">
        <v>80.400000000000006</v>
      </c>
      <c r="CO51" s="1309"/>
      <c r="CP51" s="1309"/>
      <c r="CQ51" s="1309"/>
      <c r="CR51" s="1309"/>
      <c r="CS51" s="1309"/>
      <c r="CT51" s="1309"/>
      <c r="CU51" s="1309"/>
      <c r="CV51" s="1309">
        <v>94.3</v>
      </c>
      <c r="CW51" s="1309"/>
      <c r="CX51" s="1309"/>
      <c r="CY51" s="1309"/>
      <c r="CZ51" s="1309"/>
      <c r="DA51" s="1309"/>
      <c r="DB51" s="1309"/>
      <c r="DC51" s="1309"/>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622</v>
      </c>
      <c r="BC53" s="1308"/>
      <c r="BD53" s="1308"/>
      <c r="BE53" s="1308"/>
      <c r="BF53" s="1308"/>
      <c r="BG53" s="1308"/>
      <c r="BH53" s="1308"/>
      <c r="BI53" s="1308"/>
      <c r="BJ53" s="1308"/>
      <c r="BK53" s="1308"/>
      <c r="BL53" s="1308"/>
      <c r="BM53" s="1308"/>
      <c r="BN53" s="1308"/>
      <c r="BO53" s="1308"/>
      <c r="BP53" s="1309">
        <v>28.7</v>
      </c>
      <c r="BQ53" s="1309"/>
      <c r="BR53" s="1309"/>
      <c r="BS53" s="1309"/>
      <c r="BT53" s="1309"/>
      <c r="BU53" s="1309"/>
      <c r="BV53" s="1309"/>
      <c r="BW53" s="1309"/>
      <c r="BX53" s="1309">
        <v>30.7</v>
      </c>
      <c r="BY53" s="1309"/>
      <c r="BZ53" s="1309"/>
      <c r="CA53" s="1309"/>
      <c r="CB53" s="1309"/>
      <c r="CC53" s="1309"/>
      <c r="CD53" s="1309"/>
      <c r="CE53" s="1309"/>
      <c r="CF53" s="1309">
        <v>34.9</v>
      </c>
      <c r="CG53" s="1309"/>
      <c r="CH53" s="1309"/>
      <c r="CI53" s="1309"/>
      <c r="CJ53" s="1309"/>
      <c r="CK53" s="1309"/>
      <c r="CL53" s="1309"/>
      <c r="CM53" s="1309"/>
      <c r="CN53" s="1309">
        <v>36.799999999999997</v>
      </c>
      <c r="CO53" s="1309"/>
      <c r="CP53" s="1309"/>
      <c r="CQ53" s="1309"/>
      <c r="CR53" s="1309"/>
      <c r="CS53" s="1309"/>
      <c r="CT53" s="1309"/>
      <c r="CU53" s="1309"/>
      <c r="CV53" s="1309">
        <v>38.299999999999997</v>
      </c>
      <c r="CW53" s="1309"/>
      <c r="CX53" s="1309"/>
      <c r="CY53" s="1309"/>
      <c r="CZ53" s="1309"/>
      <c r="DA53" s="1309"/>
      <c r="DB53" s="1309"/>
      <c r="DC53" s="1309"/>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1287"/>
      <c r="B55" s="1279"/>
      <c r="G55" s="1298"/>
      <c r="H55" s="1298"/>
      <c r="I55" s="1298"/>
      <c r="J55" s="1298"/>
      <c r="K55" s="1307"/>
      <c r="L55" s="1307"/>
      <c r="M55" s="1307"/>
      <c r="N55" s="1307"/>
      <c r="AN55" s="1304" t="s">
        <v>623</v>
      </c>
      <c r="AO55" s="1304"/>
      <c r="AP55" s="1304"/>
      <c r="AQ55" s="1304"/>
      <c r="AR55" s="1304"/>
      <c r="AS55" s="1304"/>
      <c r="AT55" s="1304"/>
      <c r="AU55" s="1304"/>
      <c r="AV55" s="1304"/>
      <c r="AW55" s="1304"/>
      <c r="AX55" s="1304"/>
      <c r="AY55" s="1304"/>
      <c r="AZ55" s="1304"/>
      <c r="BA55" s="1304"/>
      <c r="BB55" s="1308" t="s">
        <v>621</v>
      </c>
      <c r="BC55" s="1308"/>
      <c r="BD55" s="1308"/>
      <c r="BE55" s="1308"/>
      <c r="BF55" s="1308"/>
      <c r="BG55" s="1308"/>
      <c r="BH55" s="1308"/>
      <c r="BI55" s="1308"/>
      <c r="BJ55" s="1308"/>
      <c r="BK55" s="1308"/>
      <c r="BL55" s="1308"/>
      <c r="BM55" s="1308"/>
      <c r="BN55" s="1308"/>
      <c r="BO55" s="1308"/>
      <c r="BP55" s="1309">
        <v>37.200000000000003</v>
      </c>
      <c r="BQ55" s="1309"/>
      <c r="BR55" s="1309"/>
      <c r="BS55" s="1309"/>
      <c r="BT55" s="1309"/>
      <c r="BU55" s="1309"/>
      <c r="BV55" s="1309"/>
      <c r="BW55" s="1309"/>
      <c r="BX55" s="1309">
        <v>24</v>
      </c>
      <c r="BY55" s="1309"/>
      <c r="BZ55" s="1309"/>
      <c r="CA55" s="1309"/>
      <c r="CB55" s="1309"/>
      <c r="CC55" s="1309"/>
      <c r="CD55" s="1309"/>
      <c r="CE55" s="1309"/>
      <c r="CF55" s="1309">
        <v>19.8</v>
      </c>
      <c r="CG55" s="1309"/>
      <c r="CH55" s="1309"/>
      <c r="CI55" s="1309"/>
      <c r="CJ55" s="1309"/>
      <c r="CK55" s="1309"/>
      <c r="CL55" s="1309"/>
      <c r="CM55" s="1309"/>
      <c r="CN55" s="1309">
        <v>19.8</v>
      </c>
      <c r="CO55" s="1309"/>
      <c r="CP55" s="1309"/>
      <c r="CQ55" s="1309"/>
      <c r="CR55" s="1309"/>
      <c r="CS55" s="1309"/>
      <c r="CT55" s="1309"/>
      <c r="CU55" s="1309"/>
      <c r="CV55" s="1309">
        <v>20</v>
      </c>
      <c r="CW55" s="1309"/>
      <c r="CX55" s="1309"/>
      <c r="CY55" s="1309"/>
      <c r="CZ55" s="1309"/>
      <c r="DA55" s="1309"/>
      <c r="DB55" s="1309"/>
      <c r="DC55" s="1309"/>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7" customFormat="1" x14ac:dyDescent="0.15">
      <c r="B57" s="1310"/>
      <c r="G57" s="1298"/>
      <c r="H57" s="1298"/>
      <c r="I57" s="1311"/>
      <c r="J57" s="1311"/>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622</v>
      </c>
      <c r="BC57" s="1308"/>
      <c r="BD57" s="1308"/>
      <c r="BE57" s="1308"/>
      <c r="BF57" s="1308"/>
      <c r="BG57" s="1308"/>
      <c r="BH57" s="1308"/>
      <c r="BI57" s="1308"/>
      <c r="BJ57" s="1308"/>
      <c r="BK57" s="1308"/>
      <c r="BL57" s="1308"/>
      <c r="BM57" s="1308"/>
      <c r="BN57" s="1308"/>
      <c r="BO57" s="1308"/>
      <c r="BP57" s="1309">
        <v>55.8</v>
      </c>
      <c r="BQ57" s="1309"/>
      <c r="BR57" s="1309"/>
      <c r="BS57" s="1309"/>
      <c r="BT57" s="1309"/>
      <c r="BU57" s="1309"/>
      <c r="BV57" s="1309"/>
      <c r="BW57" s="1309"/>
      <c r="BX57" s="1309">
        <v>56.1</v>
      </c>
      <c r="BY57" s="1309"/>
      <c r="BZ57" s="1309"/>
      <c r="CA57" s="1309"/>
      <c r="CB57" s="1309"/>
      <c r="CC57" s="1309"/>
      <c r="CD57" s="1309"/>
      <c r="CE57" s="1309"/>
      <c r="CF57" s="1309">
        <v>58.6</v>
      </c>
      <c r="CG57" s="1309"/>
      <c r="CH57" s="1309"/>
      <c r="CI57" s="1309"/>
      <c r="CJ57" s="1309"/>
      <c r="CK57" s="1309"/>
      <c r="CL57" s="1309"/>
      <c r="CM57" s="1309"/>
      <c r="CN57" s="1309">
        <v>59.5</v>
      </c>
      <c r="CO57" s="1309"/>
      <c r="CP57" s="1309"/>
      <c r="CQ57" s="1309"/>
      <c r="CR57" s="1309"/>
      <c r="CS57" s="1309"/>
      <c r="CT57" s="1309"/>
      <c r="CU57" s="1309"/>
      <c r="CV57" s="1309">
        <v>60.5</v>
      </c>
      <c r="CW57" s="1309"/>
      <c r="CX57" s="1309"/>
      <c r="CY57" s="1309"/>
      <c r="CZ57" s="1309"/>
      <c r="DA57" s="1309"/>
      <c r="DB57" s="1309"/>
      <c r="DC57" s="1309"/>
      <c r="DD57" s="1312"/>
      <c r="DE57" s="1310"/>
    </row>
    <row r="58" spans="1:109" s="1287" customFormat="1" x14ac:dyDescent="0.15">
      <c r="A58" s="1272"/>
      <c r="B58" s="1310"/>
      <c r="G58" s="1298"/>
      <c r="H58" s="1298"/>
      <c r="I58" s="1311"/>
      <c r="J58" s="1311"/>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2"/>
      <c r="DE58" s="1310"/>
    </row>
    <row r="59" spans="1:109" s="1287" customFormat="1" x14ac:dyDescent="0.15">
      <c r="A59" s="1272"/>
      <c r="B59" s="1310"/>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10"/>
    </row>
    <row r="60" spans="1:109" s="1287" customFormat="1" x14ac:dyDescent="0.15">
      <c r="A60" s="1272"/>
      <c r="B60" s="1310"/>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10"/>
    </row>
    <row r="61" spans="1:109" s="1287" customFormat="1" x14ac:dyDescent="0.15">
      <c r="A61" s="1272"/>
      <c r="B61" s="1314"/>
      <c r="C61" s="1315"/>
      <c r="D61" s="1315"/>
      <c r="E61" s="1315"/>
      <c r="F61" s="1315"/>
      <c r="G61" s="1315"/>
      <c r="H61" s="1315"/>
      <c r="I61" s="1315"/>
      <c r="J61" s="1315"/>
      <c r="K61" s="1315"/>
      <c r="L61" s="1315"/>
      <c r="M61" s="1316"/>
      <c r="N61" s="1316"/>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6"/>
      <c r="AT61" s="1316"/>
      <c r="AU61" s="1315"/>
      <c r="AV61" s="1315"/>
      <c r="AW61" s="1315"/>
      <c r="AX61" s="1315"/>
      <c r="AY61" s="1315"/>
      <c r="AZ61" s="1315"/>
      <c r="BA61" s="1315"/>
      <c r="BB61" s="1315"/>
      <c r="BC61" s="1315"/>
      <c r="BD61" s="1315"/>
      <c r="BE61" s="1316"/>
      <c r="BF61" s="1316"/>
      <c r="BG61" s="1315"/>
      <c r="BH61" s="1315"/>
      <c r="BI61" s="1315"/>
      <c r="BJ61" s="1315"/>
      <c r="BK61" s="1315"/>
      <c r="BL61" s="1315"/>
      <c r="BM61" s="1315"/>
      <c r="BN61" s="1315"/>
      <c r="BO61" s="1315"/>
      <c r="BP61" s="1315"/>
      <c r="BQ61" s="1316"/>
      <c r="BR61" s="1316"/>
      <c r="BS61" s="1315"/>
      <c r="BT61" s="1315"/>
      <c r="BU61" s="1315"/>
      <c r="BV61" s="1315"/>
      <c r="BW61" s="1315"/>
      <c r="BX61" s="1315"/>
      <c r="BY61" s="1315"/>
      <c r="BZ61" s="1315"/>
      <c r="CA61" s="1315"/>
      <c r="CB61" s="1315"/>
      <c r="CC61" s="1316"/>
      <c r="CD61" s="1316"/>
      <c r="CE61" s="1315"/>
      <c r="CF61" s="1315"/>
      <c r="CG61" s="1315"/>
      <c r="CH61" s="1315"/>
      <c r="CI61" s="1315"/>
      <c r="CJ61" s="1315"/>
      <c r="CK61" s="1315"/>
      <c r="CL61" s="1315"/>
      <c r="CM61" s="1315"/>
      <c r="CN61" s="1315"/>
      <c r="CO61" s="1316"/>
      <c r="CP61" s="1316"/>
      <c r="CQ61" s="1315"/>
      <c r="CR61" s="1315"/>
      <c r="CS61" s="1315"/>
      <c r="CT61" s="1315"/>
      <c r="CU61" s="1315"/>
      <c r="CV61" s="1315"/>
      <c r="CW61" s="1315"/>
      <c r="CX61" s="1315"/>
      <c r="CY61" s="1315"/>
      <c r="CZ61" s="1315"/>
      <c r="DA61" s="1316"/>
      <c r="DB61" s="1316"/>
      <c r="DC61" s="1316"/>
      <c r="DD61" s="1317"/>
      <c r="DE61" s="1310"/>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8" t="s">
        <v>624</v>
      </c>
    </row>
    <row r="64" spans="1:109" x14ac:dyDescent="0.15">
      <c r="B64" s="1279"/>
      <c r="G64" s="1286"/>
      <c r="I64" s="1319"/>
      <c r="J64" s="1319"/>
      <c r="K64" s="1319"/>
      <c r="L64" s="1319"/>
      <c r="M64" s="1319"/>
      <c r="N64" s="1320"/>
      <c r="AM64" s="1286"/>
      <c r="AN64" s="1286" t="s">
        <v>617</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625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1"/>
      <c r="I70" s="1321"/>
      <c r="J70" s="1322"/>
      <c r="K70" s="1322"/>
      <c r="L70" s="1323"/>
      <c r="M70" s="1322"/>
      <c r="N70" s="1323"/>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4"/>
      <c r="I71" s="1325"/>
      <c r="J71" s="1322"/>
      <c r="K71" s="1322"/>
      <c r="L71" s="1323"/>
      <c r="M71" s="1322"/>
      <c r="N71" s="1323"/>
      <c r="AM71" s="1324"/>
      <c r="AN71" s="1272" t="s">
        <v>619</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557</v>
      </c>
      <c r="BQ72" s="1304"/>
      <c r="BR72" s="1304"/>
      <c r="BS72" s="1304"/>
      <c r="BT72" s="1304"/>
      <c r="BU72" s="1304"/>
      <c r="BV72" s="1304"/>
      <c r="BW72" s="1304"/>
      <c r="BX72" s="1304" t="s">
        <v>558</v>
      </c>
      <c r="BY72" s="1304"/>
      <c r="BZ72" s="1304"/>
      <c r="CA72" s="1304"/>
      <c r="CB72" s="1304"/>
      <c r="CC72" s="1304"/>
      <c r="CD72" s="1304"/>
      <c r="CE72" s="1304"/>
      <c r="CF72" s="1304" t="s">
        <v>559</v>
      </c>
      <c r="CG72" s="1304"/>
      <c r="CH72" s="1304"/>
      <c r="CI72" s="1304"/>
      <c r="CJ72" s="1304"/>
      <c r="CK72" s="1304"/>
      <c r="CL72" s="1304"/>
      <c r="CM72" s="1304"/>
      <c r="CN72" s="1304" t="s">
        <v>560</v>
      </c>
      <c r="CO72" s="1304"/>
      <c r="CP72" s="1304"/>
      <c r="CQ72" s="1304"/>
      <c r="CR72" s="1304"/>
      <c r="CS72" s="1304"/>
      <c r="CT72" s="1304"/>
      <c r="CU72" s="1304"/>
      <c r="CV72" s="1304" t="s">
        <v>561</v>
      </c>
      <c r="CW72" s="1304"/>
      <c r="CX72" s="1304"/>
      <c r="CY72" s="1304"/>
      <c r="CZ72" s="1304"/>
      <c r="DA72" s="1304"/>
      <c r="DB72" s="1304"/>
      <c r="DC72" s="1304"/>
    </row>
    <row r="73" spans="2:107" x14ac:dyDescent="0.15">
      <c r="B73" s="1279"/>
      <c r="G73" s="1305"/>
      <c r="H73" s="1305"/>
      <c r="I73" s="1305"/>
      <c r="J73" s="1305"/>
      <c r="K73" s="1326"/>
      <c r="L73" s="1326"/>
      <c r="M73" s="1326"/>
      <c r="N73" s="1326"/>
      <c r="AM73" s="1297"/>
      <c r="AN73" s="1308" t="s">
        <v>620</v>
      </c>
      <c r="AO73" s="1308"/>
      <c r="AP73" s="1308"/>
      <c r="AQ73" s="1308"/>
      <c r="AR73" s="1308"/>
      <c r="AS73" s="1308"/>
      <c r="AT73" s="1308"/>
      <c r="AU73" s="1308"/>
      <c r="AV73" s="1308"/>
      <c r="AW73" s="1308"/>
      <c r="AX73" s="1308"/>
      <c r="AY73" s="1308"/>
      <c r="AZ73" s="1308"/>
      <c r="BA73" s="1308"/>
      <c r="BB73" s="1308" t="s">
        <v>621</v>
      </c>
      <c r="BC73" s="1308"/>
      <c r="BD73" s="1308"/>
      <c r="BE73" s="1308"/>
      <c r="BF73" s="1308"/>
      <c r="BG73" s="1308"/>
      <c r="BH73" s="1308"/>
      <c r="BI73" s="1308"/>
      <c r="BJ73" s="1308"/>
      <c r="BK73" s="1308"/>
      <c r="BL73" s="1308"/>
      <c r="BM73" s="1308"/>
      <c r="BN73" s="1308"/>
      <c r="BO73" s="1308"/>
      <c r="BP73" s="1309">
        <v>72.099999999999994</v>
      </c>
      <c r="BQ73" s="1309"/>
      <c r="BR73" s="1309"/>
      <c r="BS73" s="1309"/>
      <c r="BT73" s="1309"/>
      <c r="BU73" s="1309"/>
      <c r="BV73" s="1309"/>
      <c r="BW73" s="1309"/>
      <c r="BX73" s="1309">
        <v>87.6</v>
      </c>
      <c r="BY73" s="1309"/>
      <c r="BZ73" s="1309"/>
      <c r="CA73" s="1309"/>
      <c r="CB73" s="1309"/>
      <c r="CC73" s="1309"/>
      <c r="CD73" s="1309"/>
      <c r="CE73" s="1309"/>
      <c r="CF73" s="1309">
        <v>83.8</v>
      </c>
      <c r="CG73" s="1309"/>
      <c r="CH73" s="1309"/>
      <c r="CI73" s="1309"/>
      <c r="CJ73" s="1309"/>
      <c r="CK73" s="1309"/>
      <c r="CL73" s="1309"/>
      <c r="CM73" s="1309"/>
      <c r="CN73" s="1309">
        <v>80.400000000000006</v>
      </c>
      <c r="CO73" s="1309"/>
      <c r="CP73" s="1309"/>
      <c r="CQ73" s="1309"/>
      <c r="CR73" s="1309"/>
      <c r="CS73" s="1309"/>
      <c r="CT73" s="1309"/>
      <c r="CU73" s="1309"/>
      <c r="CV73" s="1309">
        <v>94.3</v>
      </c>
      <c r="CW73" s="1309"/>
      <c r="CX73" s="1309"/>
      <c r="CY73" s="1309"/>
      <c r="CZ73" s="1309"/>
      <c r="DA73" s="1309"/>
      <c r="DB73" s="1309"/>
      <c r="DC73" s="1309"/>
    </row>
    <row r="74" spans="2:107" x14ac:dyDescent="0.15">
      <c r="B74" s="1279"/>
      <c r="G74" s="1305"/>
      <c r="H74" s="1305"/>
      <c r="I74" s="1305"/>
      <c r="J74" s="1305"/>
      <c r="K74" s="1326"/>
      <c r="L74" s="1326"/>
      <c r="M74" s="1326"/>
      <c r="N74" s="1326"/>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626</v>
      </c>
      <c r="BC75" s="1308"/>
      <c r="BD75" s="1308"/>
      <c r="BE75" s="1308"/>
      <c r="BF75" s="1308"/>
      <c r="BG75" s="1308"/>
      <c r="BH75" s="1308"/>
      <c r="BI75" s="1308"/>
      <c r="BJ75" s="1308"/>
      <c r="BK75" s="1308"/>
      <c r="BL75" s="1308"/>
      <c r="BM75" s="1308"/>
      <c r="BN75" s="1308"/>
      <c r="BO75" s="1308"/>
      <c r="BP75" s="1309">
        <v>10.199999999999999</v>
      </c>
      <c r="BQ75" s="1309"/>
      <c r="BR75" s="1309"/>
      <c r="BS75" s="1309"/>
      <c r="BT75" s="1309"/>
      <c r="BU75" s="1309"/>
      <c r="BV75" s="1309"/>
      <c r="BW75" s="1309"/>
      <c r="BX75" s="1309">
        <v>10.3</v>
      </c>
      <c r="BY75" s="1309"/>
      <c r="BZ75" s="1309"/>
      <c r="CA75" s="1309"/>
      <c r="CB75" s="1309"/>
      <c r="CC75" s="1309"/>
      <c r="CD75" s="1309"/>
      <c r="CE75" s="1309"/>
      <c r="CF75" s="1309">
        <v>10.1</v>
      </c>
      <c r="CG75" s="1309"/>
      <c r="CH75" s="1309"/>
      <c r="CI75" s="1309"/>
      <c r="CJ75" s="1309"/>
      <c r="CK75" s="1309"/>
      <c r="CL75" s="1309"/>
      <c r="CM75" s="1309"/>
      <c r="CN75" s="1309">
        <v>10.199999999999999</v>
      </c>
      <c r="CO75" s="1309"/>
      <c r="CP75" s="1309"/>
      <c r="CQ75" s="1309"/>
      <c r="CR75" s="1309"/>
      <c r="CS75" s="1309"/>
      <c r="CT75" s="1309"/>
      <c r="CU75" s="1309"/>
      <c r="CV75" s="1309">
        <v>10.3</v>
      </c>
      <c r="CW75" s="1309"/>
      <c r="CX75" s="1309"/>
      <c r="CY75" s="1309"/>
      <c r="CZ75" s="1309"/>
      <c r="DA75" s="1309"/>
      <c r="DB75" s="1309"/>
      <c r="DC75" s="1309"/>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1279"/>
      <c r="G77" s="1298"/>
      <c r="H77" s="1298"/>
      <c r="I77" s="1298"/>
      <c r="J77" s="1298"/>
      <c r="K77" s="1326"/>
      <c r="L77" s="1326"/>
      <c r="M77" s="1326"/>
      <c r="N77" s="1326"/>
      <c r="AN77" s="1304" t="s">
        <v>623</v>
      </c>
      <c r="AO77" s="1304"/>
      <c r="AP77" s="1304"/>
      <c r="AQ77" s="1304"/>
      <c r="AR77" s="1304"/>
      <c r="AS77" s="1304"/>
      <c r="AT77" s="1304"/>
      <c r="AU77" s="1304"/>
      <c r="AV77" s="1304"/>
      <c r="AW77" s="1304"/>
      <c r="AX77" s="1304"/>
      <c r="AY77" s="1304"/>
      <c r="AZ77" s="1304"/>
      <c r="BA77" s="1304"/>
      <c r="BB77" s="1308" t="s">
        <v>621</v>
      </c>
      <c r="BC77" s="1308"/>
      <c r="BD77" s="1308"/>
      <c r="BE77" s="1308"/>
      <c r="BF77" s="1308"/>
      <c r="BG77" s="1308"/>
      <c r="BH77" s="1308"/>
      <c r="BI77" s="1308"/>
      <c r="BJ77" s="1308"/>
      <c r="BK77" s="1308"/>
      <c r="BL77" s="1308"/>
      <c r="BM77" s="1308"/>
      <c r="BN77" s="1308"/>
      <c r="BO77" s="1308"/>
      <c r="BP77" s="1309">
        <v>37.200000000000003</v>
      </c>
      <c r="BQ77" s="1309"/>
      <c r="BR77" s="1309"/>
      <c r="BS77" s="1309"/>
      <c r="BT77" s="1309"/>
      <c r="BU77" s="1309"/>
      <c r="BV77" s="1309"/>
      <c r="BW77" s="1309"/>
      <c r="BX77" s="1309">
        <v>24</v>
      </c>
      <c r="BY77" s="1309"/>
      <c r="BZ77" s="1309"/>
      <c r="CA77" s="1309"/>
      <c r="CB77" s="1309"/>
      <c r="CC77" s="1309"/>
      <c r="CD77" s="1309"/>
      <c r="CE77" s="1309"/>
      <c r="CF77" s="1309">
        <v>19.8</v>
      </c>
      <c r="CG77" s="1309"/>
      <c r="CH77" s="1309"/>
      <c r="CI77" s="1309"/>
      <c r="CJ77" s="1309"/>
      <c r="CK77" s="1309"/>
      <c r="CL77" s="1309"/>
      <c r="CM77" s="1309"/>
      <c r="CN77" s="1309">
        <v>19.8</v>
      </c>
      <c r="CO77" s="1309"/>
      <c r="CP77" s="1309"/>
      <c r="CQ77" s="1309"/>
      <c r="CR77" s="1309"/>
      <c r="CS77" s="1309"/>
      <c r="CT77" s="1309"/>
      <c r="CU77" s="1309"/>
      <c r="CV77" s="1309">
        <v>20</v>
      </c>
      <c r="CW77" s="1309"/>
      <c r="CX77" s="1309"/>
      <c r="CY77" s="1309"/>
      <c r="CZ77" s="1309"/>
      <c r="DA77" s="1309"/>
      <c r="DB77" s="1309"/>
      <c r="DC77" s="1309"/>
    </row>
    <row r="78" spans="2:107" x14ac:dyDescent="0.15">
      <c r="B78" s="1279"/>
      <c r="G78" s="1298"/>
      <c r="H78" s="1298"/>
      <c r="I78" s="1298"/>
      <c r="J78" s="1298"/>
      <c r="K78" s="1326"/>
      <c r="L78" s="1326"/>
      <c r="M78" s="1326"/>
      <c r="N78" s="1326"/>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1279"/>
      <c r="G79" s="1298"/>
      <c r="H79" s="1298"/>
      <c r="I79" s="1311"/>
      <c r="J79" s="1311"/>
      <c r="K79" s="1327"/>
      <c r="L79" s="1327"/>
      <c r="M79" s="1327"/>
      <c r="N79" s="1327"/>
      <c r="AN79" s="1304"/>
      <c r="AO79" s="1304"/>
      <c r="AP79" s="1304"/>
      <c r="AQ79" s="1304"/>
      <c r="AR79" s="1304"/>
      <c r="AS79" s="1304"/>
      <c r="AT79" s="1304"/>
      <c r="AU79" s="1304"/>
      <c r="AV79" s="1304"/>
      <c r="AW79" s="1304"/>
      <c r="AX79" s="1304"/>
      <c r="AY79" s="1304"/>
      <c r="AZ79" s="1304"/>
      <c r="BA79" s="1304"/>
      <c r="BB79" s="1308" t="s">
        <v>626</v>
      </c>
      <c r="BC79" s="1308"/>
      <c r="BD79" s="1308"/>
      <c r="BE79" s="1308"/>
      <c r="BF79" s="1308"/>
      <c r="BG79" s="1308"/>
      <c r="BH79" s="1308"/>
      <c r="BI79" s="1308"/>
      <c r="BJ79" s="1308"/>
      <c r="BK79" s="1308"/>
      <c r="BL79" s="1308"/>
      <c r="BM79" s="1308"/>
      <c r="BN79" s="1308"/>
      <c r="BO79" s="1308"/>
      <c r="BP79" s="1309">
        <v>10.1</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8.8000000000000007</v>
      </c>
      <c r="CO79" s="1309"/>
      <c r="CP79" s="1309"/>
      <c r="CQ79" s="1309"/>
      <c r="CR79" s="1309"/>
      <c r="CS79" s="1309"/>
      <c r="CT79" s="1309"/>
      <c r="CU79" s="1309"/>
      <c r="CV79" s="1309">
        <v>8.9</v>
      </c>
      <c r="CW79" s="1309"/>
      <c r="CX79" s="1309"/>
      <c r="CY79" s="1309"/>
      <c r="CZ79" s="1309"/>
      <c r="DA79" s="1309"/>
      <c r="DB79" s="1309"/>
      <c r="DC79" s="1309"/>
    </row>
    <row r="80" spans="2:107" x14ac:dyDescent="0.15">
      <c r="B80" s="1279"/>
      <c r="G80" s="1298"/>
      <c r="H80" s="1298"/>
      <c r="I80" s="1311"/>
      <c r="J80" s="1311"/>
      <c r="K80" s="1327"/>
      <c r="L80" s="1327"/>
      <c r="M80" s="1327"/>
      <c r="N80" s="1327"/>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1279"/>
    </row>
    <row r="82" spans="2:109" ht="17.25" x14ac:dyDescent="0.15">
      <c r="B82" s="1279"/>
      <c r="K82" s="1328"/>
      <c r="L82" s="1328"/>
      <c r="M82" s="1328"/>
      <c r="N82" s="1328"/>
      <c r="AQ82" s="1328"/>
      <c r="AR82" s="1328"/>
      <c r="AS82" s="1328"/>
      <c r="AT82" s="1328"/>
      <c r="BC82" s="1328"/>
      <c r="BD82" s="1328"/>
      <c r="BE82" s="1328"/>
      <c r="BF82" s="1328"/>
      <c r="BO82" s="1328"/>
      <c r="BP82" s="1328"/>
      <c r="BQ82" s="1328"/>
      <c r="BR82" s="1328"/>
      <c r="CA82" s="1328"/>
      <c r="CB82" s="1328"/>
      <c r="CC82" s="1328"/>
      <c r="CD82" s="1328"/>
      <c r="CM82" s="1328"/>
      <c r="CN82" s="1328"/>
      <c r="CO82" s="1328"/>
      <c r="CP82" s="1328"/>
      <c r="CY82" s="1328"/>
      <c r="CZ82" s="1328"/>
      <c r="DA82" s="1328"/>
      <c r="DB82" s="1328"/>
      <c r="DC82" s="1328"/>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29"/>
      <c r="AQ87" s="1329"/>
      <c r="BC87" s="1329"/>
      <c r="BO87" s="1329"/>
      <c r="CA87" s="1329"/>
      <c r="CM87" s="1329"/>
      <c r="CY87" s="1329"/>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l+XZ2hAOkY7GURfNnJZxrMvuJ7T5yZ167czY7sI3fsOzqWbrEX5lvp3RTCOwJEwjdzNP4hAwA51LzyaYzeb7tg==" saltValue="mZbPMkf+H4rqg1MLVlHdt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CS39" sqref="CS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hu8eSclUfTJg+e8yWs3P1QOAEHGuxFiIyWkZcwwjnL5xf0rE7Vuoj8g4MbABfelIgv0U6KiXq9cOMwkrO8pbjA==" saltValue="QVXtHz03QU7tRtHV9GkL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Normal="100" zoomScaleSheetLayoutView="55" workbookViewId="0">
      <selection activeCell="CS39" sqref="CS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628</v>
      </c>
    </row>
  </sheetData>
  <sheetProtection algorithmName="SHA-512" hashValue="GQwJPs9hKmDqQwqC4JjEQjBwUUup6N2lMVnrd7TzDSoGUkKLOC/YQLssz6xIegtTYmtUM5ekOHIGRpqFv4oAKA==" saltValue="W4AbQosh4TnILAtQGBCL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79593</v>
      </c>
      <c r="E3" s="162"/>
      <c r="F3" s="163">
        <v>96635</v>
      </c>
      <c r="G3" s="164"/>
      <c r="H3" s="165"/>
    </row>
    <row r="4" spans="1:8" x14ac:dyDescent="0.15">
      <c r="A4" s="166"/>
      <c r="B4" s="167"/>
      <c r="C4" s="168"/>
      <c r="D4" s="169">
        <v>12914</v>
      </c>
      <c r="E4" s="170"/>
      <c r="F4" s="171">
        <v>44408</v>
      </c>
      <c r="G4" s="172"/>
      <c r="H4" s="173"/>
    </row>
    <row r="5" spans="1:8" x14ac:dyDescent="0.15">
      <c r="A5" s="154" t="s">
        <v>549</v>
      </c>
      <c r="B5" s="159"/>
      <c r="C5" s="160"/>
      <c r="D5" s="161">
        <v>114530</v>
      </c>
      <c r="E5" s="162"/>
      <c r="F5" s="163">
        <v>97062</v>
      </c>
      <c r="G5" s="164"/>
      <c r="H5" s="165"/>
    </row>
    <row r="6" spans="1:8" x14ac:dyDescent="0.15">
      <c r="A6" s="166"/>
      <c r="B6" s="167"/>
      <c r="C6" s="168"/>
      <c r="D6" s="169">
        <v>19665</v>
      </c>
      <c r="E6" s="170"/>
      <c r="F6" s="171">
        <v>50112</v>
      </c>
      <c r="G6" s="172"/>
      <c r="H6" s="173"/>
    </row>
    <row r="7" spans="1:8" x14ac:dyDescent="0.15">
      <c r="A7" s="154" t="s">
        <v>550</v>
      </c>
      <c r="B7" s="159"/>
      <c r="C7" s="160"/>
      <c r="D7" s="161">
        <v>48564</v>
      </c>
      <c r="E7" s="162"/>
      <c r="F7" s="163">
        <v>106005</v>
      </c>
      <c r="G7" s="164"/>
      <c r="H7" s="165"/>
    </row>
    <row r="8" spans="1:8" x14ac:dyDescent="0.15">
      <c r="A8" s="166"/>
      <c r="B8" s="167"/>
      <c r="C8" s="168"/>
      <c r="D8" s="169">
        <v>18501</v>
      </c>
      <c r="E8" s="170"/>
      <c r="F8" s="171">
        <v>58359</v>
      </c>
      <c r="G8" s="172"/>
      <c r="H8" s="173"/>
    </row>
    <row r="9" spans="1:8" x14ac:dyDescent="0.15">
      <c r="A9" s="154" t="s">
        <v>551</v>
      </c>
      <c r="B9" s="159"/>
      <c r="C9" s="160"/>
      <c r="D9" s="161">
        <v>31868</v>
      </c>
      <c r="E9" s="162"/>
      <c r="F9" s="163">
        <v>98507</v>
      </c>
      <c r="G9" s="164"/>
      <c r="H9" s="165"/>
    </row>
    <row r="10" spans="1:8" x14ac:dyDescent="0.15">
      <c r="A10" s="166"/>
      <c r="B10" s="167"/>
      <c r="C10" s="168"/>
      <c r="D10" s="169">
        <v>9961</v>
      </c>
      <c r="E10" s="170"/>
      <c r="F10" s="171">
        <v>47567</v>
      </c>
      <c r="G10" s="172"/>
      <c r="H10" s="173"/>
    </row>
    <row r="11" spans="1:8" x14ac:dyDescent="0.15">
      <c r="A11" s="154" t="s">
        <v>552</v>
      </c>
      <c r="B11" s="159"/>
      <c r="C11" s="160"/>
      <c r="D11" s="161">
        <v>80869</v>
      </c>
      <c r="E11" s="162"/>
      <c r="F11" s="163">
        <v>113347</v>
      </c>
      <c r="G11" s="164"/>
      <c r="H11" s="165"/>
    </row>
    <row r="12" spans="1:8" x14ac:dyDescent="0.15">
      <c r="A12" s="166"/>
      <c r="B12" s="167"/>
      <c r="C12" s="174"/>
      <c r="D12" s="169">
        <v>40829</v>
      </c>
      <c r="E12" s="170"/>
      <c r="F12" s="171">
        <v>58728</v>
      </c>
      <c r="G12" s="172"/>
      <c r="H12" s="173"/>
    </row>
    <row r="13" spans="1:8" x14ac:dyDescent="0.15">
      <c r="A13" s="154"/>
      <c r="B13" s="159"/>
      <c r="C13" s="175"/>
      <c r="D13" s="176">
        <v>71085</v>
      </c>
      <c r="E13" s="177"/>
      <c r="F13" s="178">
        <v>102311</v>
      </c>
      <c r="G13" s="179"/>
      <c r="H13" s="165"/>
    </row>
    <row r="14" spans="1:8" x14ac:dyDescent="0.15">
      <c r="A14" s="166"/>
      <c r="B14" s="167"/>
      <c r="C14" s="168"/>
      <c r="D14" s="169">
        <v>20374</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5.18</v>
      </c>
      <c r="C19" s="180">
        <f>ROUND(VALUE(SUBSTITUTE(実質収支比率等に係る経年分析!G$48,"▲","-")),2)</f>
        <v>4.7300000000000004</v>
      </c>
      <c r="D19" s="180">
        <f>ROUND(VALUE(SUBSTITUTE(実質収支比率等に係る経年分析!H$48,"▲","-")),2)</f>
        <v>4.8099999999999996</v>
      </c>
      <c r="E19" s="180">
        <f>ROUND(VALUE(SUBSTITUTE(実質収支比率等に係る経年分析!I$48,"▲","-")),2)</f>
        <v>3.75</v>
      </c>
      <c r="F19" s="180">
        <f>ROUND(VALUE(SUBSTITUTE(実質収支比率等に係る経年分析!J$48,"▲","-")),2)</f>
        <v>5.72</v>
      </c>
    </row>
    <row r="20" spans="1:11" x14ac:dyDescent="0.15">
      <c r="A20" s="180" t="s">
        <v>55</v>
      </c>
      <c r="B20" s="180">
        <f>ROUND(VALUE(SUBSTITUTE(実質収支比率等に係る経年分析!F$47,"▲","-")),2)</f>
        <v>25.27</v>
      </c>
      <c r="C20" s="180">
        <f>ROUND(VALUE(SUBSTITUTE(実質収支比率等に係る経年分析!G$47,"▲","-")),2)</f>
        <v>24.27</v>
      </c>
      <c r="D20" s="180">
        <f>ROUND(VALUE(SUBSTITUTE(実質収支比率等に係る経年分析!H$47,"▲","-")),2)</f>
        <v>24.39</v>
      </c>
      <c r="E20" s="180">
        <f>ROUND(VALUE(SUBSTITUTE(実質収支比率等に係る経年分析!I$47,"▲","-")),2)</f>
        <v>19.850000000000001</v>
      </c>
      <c r="F20" s="180">
        <f>ROUND(VALUE(SUBSTITUTE(実質収支比率等に係る経年分析!J$47,"▲","-")),2)</f>
        <v>16.45</v>
      </c>
    </row>
    <row r="21" spans="1:11" x14ac:dyDescent="0.15">
      <c r="A21" s="180" t="s">
        <v>56</v>
      </c>
      <c r="B21" s="180">
        <f>IF(ISNUMBER(VALUE(SUBSTITUTE(実質収支比率等に係る経年分析!F$49,"▲","-"))),ROUND(VALUE(SUBSTITUTE(実質収支比率等に係る経年分析!F$49,"▲","-")),2),NA())</f>
        <v>-1.27</v>
      </c>
      <c r="C21" s="180">
        <f>IF(ISNUMBER(VALUE(SUBSTITUTE(実質収支比率等に係る経年分析!G$49,"▲","-"))),ROUND(VALUE(SUBSTITUTE(実質収支比率等に係る経年分析!G$49,"▲","-")),2),NA())</f>
        <v>-4.6399999999999997</v>
      </c>
      <c r="D21" s="180">
        <f>IF(ISNUMBER(VALUE(SUBSTITUTE(実質収支比率等に係る経年分析!H$49,"▲","-"))),ROUND(VALUE(SUBSTITUTE(実質収支比率等に係る経年分析!H$49,"▲","-")),2),NA())</f>
        <v>-2.36</v>
      </c>
      <c r="E21" s="180">
        <f>IF(ISNUMBER(VALUE(SUBSTITUTE(実質収支比率等に係る経年分析!I$49,"▲","-"))),ROUND(VALUE(SUBSTITUTE(実質収支比率等に係る経年分析!I$49,"▲","-")),2),NA())</f>
        <v>-8.2100000000000009</v>
      </c>
      <c r="F21" s="180">
        <f>IF(ISNUMBER(VALUE(SUBSTITUTE(実質収支比率等に係る経年分析!J$49,"▲","-"))),ROUND(VALUE(SUBSTITUTE(実質収支比率等に係る経年分析!J$49,"▲","-")),2),NA())</f>
        <v>-3.47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4.8099999999999996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712</v>
      </c>
      <c r="E42" s="182"/>
      <c r="F42" s="182"/>
      <c r="G42" s="182">
        <f>'実質公債費比率（分子）の構造'!L$52</f>
        <v>708</v>
      </c>
      <c r="H42" s="182"/>
      <c r="I42" s="182"/>
      <c r="J42" s="182">
        <f>'実質公債費比率（分子）の構造'!M$52</f>
        <v>677</v>
      </c>
      <c r="K42" s="182"/>
      <c r="L42" s="182"/>
      <c r="M42" s="182">
        <f>'実質公債費比率（分子）の構造'!N$52</f>
        <v>636</v>
      </c>
      <c r="N42" s="182"/>
      <c r="O42" s="182"/>
      <c r="P42" s="182">
        <f>'実質公債費比率（分子）の構造'!O$52</f>
        <v>594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143</v>
      </c>
      <c r="C46" s="182"/>
      <c r="D46" s="182"/>
      <c r="E46" s="182">
        <f>'実質公債費比率（分子）の構造'!L$48</f>
        <v>155</v>
      </c>
      <c r="F46" s="182"/>
      <c r="G46" s="182"/>
      <c r="H46" s="182">
        <f>'実質公債費比率（分子）の構造'!M$48</f>
        <v>151</v>
      </c>
      <c r="I46" s="182"/>
      <c r="J46" s="182"/>
      <c r="K46" s="182">
        <f>'実質公債費比率（分子）の構造'!N$48</f>
        <v>167</v>
      </c>
      <c r="L46" s="182"/>
      <c r="M46" s="182"/>
      <c r="N46" s="182">
        <f>'実質公債費比率（分子）の構造'!O$48</f>
        <v>161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1036</v>
      </c>
      <c r="C49" s="182"/>
      <c r="D49" s="182"/>
      <c r="E49" s="182">
        <f>'実質公債費比率（分子）の構造'!L$45</f>
        <v>1001</v>
      </c>
      <c r="F49" s="182"/>
      <c r="G49" s="182"/>
      <c r="H49" s="182">
        <f>'実質公債費比率（分子）の構造'!M$45</f>
        <v>976</v>
      </c>
      <c r="I49" s="182"/>
      <c r="J49" s="182"/>
      <c r="K49" s="182">
        <f>'実質公債費比率（分子）の構造'!N$45</f>
        <v>942</v>
      </c>
      <c r="L49" s="182"/>
      <c r="M49" s="182"/>
      <c r="N49" s="182">
        <f>'実質公債費比率（分子）の構造'!O$45</f>
        <v>893</v>
      </c>
      <c r="O49" s="182"/>
      <c r="P49" s="182"/>
    </row>
    <row r="50" spans="1:16" x14ac:dyDescent="0.15">
      <c r="A50" s="182" t="s">
        <v>71</v>
      </c>
      <c r="B50" s="182" t="e">
        <f>NA()</f>
        <v>#N/A</v>
      </c>
      <c r="C50" s="182">
        <f>IF(ISNUMBER('実質公債費比率（分子）の構造'!K$53),'実質公債費比率（分子）の構造'!K$53,NA())</f>
        <v>467</v>
      </c>
      <c r="D50" s="182" t="e">
        <f>NA()</f>
        <v>#N/A</v>
      </c>
      <c r="E50" s="182" t="e">
        <f>NA()</f>
        <v>#N/A</v>
      </c>
      <c r="F50" s="182">
        <f>IF(ISNUMBER('実質公債費比率（分子）の構造'!L$53),'実質公債費比率（分子）の構造'!L$53,NA())</f>
        <v>448</v>
      </c>
      <c r="G50" s="182" t="e">
        <f>NA()</f>
        <v>#N/A</v>
      </c>
      <c r="H50" s="182" t="e">
        <f>NA()</f>
        <v>#N/A</v>
      </c>
      <c r="I50" s="182">
        <f>IF(ISNUMBER('実質公債費比率（分子）の構造'!M$53),'実質公債費比率（分子）の構造'!M$53,NA())</f>
        <v>450</v>
      </c>
      <c r="J50" s="182" t="e">
        <f>NA()</f>
        <v>#N/A</v>
      </c>
      <c r="K50" s="182" t="e">
        <f>NA()</f>
        <v>#N/A</v>
      </c>
      <c r="L50" s="182">
        <f>IF(ISNUMBER('実質公債費比率（分子）の構造'!N$53),'実質公債費比率（分子）の構造'!N$53,NA())</f>
        <v>473</v>
      </c>
      <c r="M50" s="182" t="e">
        <f>NA()</f>
        <v>#N/A</v>
      </c>
      <c r="N50" s="182" t="e">
        <f>NA()</f>
        <v>#N/A</v>
      </c>
      <c r="O50" s="182">
        <f>IF(ISNUMBER('実質公債費比率（分子）の構造'!O$53),'実質公債費比率（分子）の構造'!O$53,NA())</f>
        <v>460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6670</v>
      </c>
      <c r="E56" s="181"/>
      <c r="F56" s="181"/>
      <c r="G56" s="181">
        <f>'将来負担比率（分子）の構造'!J$52</f>
        <v>6638</v>
      </c>
      <c r="H56" s="181"/>
      <c r="I56" s="181"/>
      <c r="J56" s="181">
        <f>'将来負担比率（分子）の構造'!K$52</f>
        <v>6407</v>
      </c>
      <c r="K56" s="181"/>
      <c r="L56" s="181"/>
      <c r="M56" s="181">
        <f>'将来負担比率（分子）の構造'!L$52</f>
        <v>6303</v>
      </c>
      <c r="N56" s="181"/>
      <c r="O56" s="181"/>
      <c r="P56" s="181">
        <f>'将来負担比率（分子）の構造'!M$52</f>
        <v>6524</v>
      </c>
    </row>
    <row r="57" spans="1:16" x14ac:dyDescent="0.15">
      <c r="A57" s="181" t="s">
        <v>42</v>
      </c>
      <c r="B57" s="181"/>
      <c r="C57" s="181"/>
      <c r="D57" s="181">
        <f>'将来負担比率（分子）の構造'!I$51</f>
        <v>103</v>
      </c>
      <c r="E57" s="181"/>
      <c r="F57" s="181"/>
      <c r="G57" s="181">
        <f>'将来負担比率（分子）の構造'!J$51</f>
        <v>80</v>
      </c>
      <c r="H57" s="181"/>
      <c r="I57" s="181"/>
      <c r="J57" s="181">
        <f>'将来負担比率（分子）の構造'!K$51</f>
        <v>60</v>
      </c>
      <c r="K57" s="181"/>
      <c r="L57" s="181"/>
      <c r="M57" s="181">
        <f>'将来負担比率（分子）の構造'!L$51</f>
        <v>43</v>
      </c>
      <c r="N57" s="181"/>
      <c r="O57" s="181"/>
      <c r="P57" s="181">
        <f>'将来負担比率（分子）の構造'!M$51</f>
        <v>28</v>
      </c>
    </row>
    <row r="58" spans="1:16" x14ac:dyDescent="0.15">
      <c r="A58" s="181" t="s">
        <v>41</v>
      </c>
      <c r="B58" s="181"/>
      <c r="C58" s="181"/>
      <c r="D58" s="181">
        <f>'将来負担比率（分子）の構造'!I$50</f>
        <v>2357</v>
      </c>
      <c r="E58" s="181"/>
      <c r="F58" s="181"/>
      <c r="G58" s="181">
        <f>'将来負担比率（分子）の構造'!J$50</f>
        <v>2122</v>
      </c>
      <c r="H58" s="181"/>
      <c r="I58" s="181"/>
      <c r="J58" s="181">
        <f>'将来負担比率（分子）の構造'!K$50</f>
        <v>2216</v>
      </c>
      <c r="K58" s="181"/>
      <c r="L58" s="181"/>
      <c r="M58" s="181">
        <f>'将来負担比率（分子）の構造'!L$50</f>
        <v>2071</v>
      </c>
      <c r="N58" s="181"/>
      <c r="O58" s="181"/>
      <c r="P58" s="181">
        <f>'将来負担比率（分子）の構造'!M$50</f>
        <v>1682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10</v>
      </c>
      <c r="F61" s="181"/>
      <c r="G61" s="181"/>
      <c r="H61" s="181">
        <f>'将来負担比率（分子）の構造'!K$46</f>
        <v>10</v>
      </c>
      <c r="I61" s="181"/>
      <c r="J61" s="181"/>
      <c r="K61" s="181">
        <f>'将来負担比率（分子）の構造'!L$46</f>
        <v>8</v>
      </c>
      <c r="L61" s="181"/>
      <c r="M61" s="181"/>
      <c r="N61" s="181">
        <f>'将来負担比率（分子）の構造'!M$46</f>
        <v>10</v>
      </c>
      <c r="O61" s="181"/>
      <c r="P61" s="181"/>
    </row>
    <row r="62" spans="1:16" x14ac:dyDescent="0.15">
      <c r="A62" s="181" t="s">
        <v>35</v>
      </c>
      <c r="B62" s="181">
        <f>'将来負担比率（分子）の構造'!I$45</f>
        <v>1275</v>
      </c>
      <c r="C62" s="181"/>
      <c r="D62" s="181"/>
      <c r="E62" s="181">
        <f>'将来負担比率（分子）の構造'!J$45</f>
        <v>1296</v>
      </c>
      <c r="F62" s="181"/>
      <c r="G62" s="181"/>
      <c r="H62" s="181">
        <f>'将来負担比率（分子）の構造'!K$45</f>
        <v>1332</v>
      </c>
      <c r="I62" s="181"/>
      <c r="J62" s="181"/>
      <c r="K62" s="181">
        <f>'将来負担比率（分子）の構造'!L$45</f>
        <v>1305</v>
      </c>
      <c r="L62" s="181"/>
      <c r="M62" s="181"/>
      <c r="N62" s="181">
        <f>'将来負担比率（分子）の構造'!M$45</f>
        <v>1330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2351</v>
      </c>
      <c r="C64" s="181"/>
      <c r="D64" s="181"/>
      <c r="E64" s="181">
        <f>'将来負担比率（分子）の構造'!J$43</f>
        <v>2140</v>
      </c>
      <c r="F64" s="181"/>
      <c r="G64" s="181"/>
      <c r="H64" s="181">
        <f>'将来負担比率（分子）の構造'!K$43</f>
        <v>2088</v>
      </c>
      <c r="I64" s="181"/>
      <c r="J64" s="181"/>
      <c r="K64" s="181">
        <f>'将来負担比率（分子）の構造'!L$43</f>
        <v>2117</v>
      </c>
      <c r="L64" s="181"/>
      <c r="M64" s="181"/>
      <c r="N64" s="181">
        <f>'将来負担比率（分子）の構造'!M$43</f>
        <v>2277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8773</v>
      </c>
      <c r="C66" s="181"/>
      <c r="D66" s="181"/>
      <c r="E66" s="181">
        <f>'将来負担比率（分子）の構造'!J$41</f>
        <v>9291</v>
      </c>
      <c r="F66" s="181"/>
      <c r="G66" s="181"/>
      <c r="H66" s="181">
        <f>'将来負担比率（分子）の構造'!K$41</f>
        <v>8978</v>
      </c>
      <c r="I66" s="181"/>
      <c r="J66" s="181"/>
      <c r="K66" s="181">
        <f>'将来負担比率（分子）の構造'!L$41</f>
        <v>8564</v>
      </c>
      <c r="L66" s="181"/>
      <c r="M66" s="181"/>
      <c r="N66" s="181">
        <f>'将来負担比率（分子）の構造'!M$41</f>
        <v>8825</v>
      </c>
      <c r="O66" s="181"/>
      <c r="P66" s="181"/>
    </row>
    <row r="67" spans="1:16" x14ac:dyDescent="0.15">
      <c r="A67" s="181" t="s">
        <v>75</v>
      </c>
      <c r="B67" s="181" t="e">
        <f>NA()</f>
        <v>#N/A</v>
      </c>
      <c r="C67" s="181">
        <f>IF(ISNUMBER('将来負担比率（分子）の構造'!I$53), IF('将来負担比率（分子）の構造'!I$53 &lt; 0, 0, '将来負担比率（分子）の構造'!I$53), NA())</f>
        <v>3268</v>
      </c>
      <c r="D67" s="181" t="e">
        <f>NA()</f>
        <v>#N/A</v>
      </c>
      <c r="E67" s="181" t="e">
        <f>NA()</f>
        <v>#N/A</v>
      </c>
      <c r="F67" s="181">
        <f>IF(ISNUMBER('将来負担比率（分子）の構造'!J$53), IF('将来負担比率（分子）の構造'!J$53 &lt; 0, 0, '将来負担比率（分子）の構造'!J$53), NA())</f>
        <v>3898</v>
      </c>
      <c r="G67" s="181" t="e">
        <f>NA()</f>
        <v>#N/A</v>
      </c>
      <c r="H67" s="181" t="e">
        <f>NA()</f>
        <v>#N/A</v>
      </c>
      <c r="I67" s="181">
        <f>IF(ISNUMBER('将来負担比率（分子）の構造'!K$53), IF('将来負担比率（分子）の構造'!K$53 &lt; 0, 0, '将来負担比率（分子）の構造'!K$53), NA())</f>
        <v>3726</v>
      </c>
      <c r="J67" s="181" t="e">
        <f>NA()</f>
        <v>#N/A</v>
      </c>
      <c r="K67" s="181" t="e">
        <f>NA()</f>
        <v>#N/A</v>
      </c>
      <c r="L67" s="181">
        <f>IF(ISNUMBER('将来負担比率（分子）の構造'!L$53), IF('将来負担比率（分子）の構造'!L$53 &lt; 0, 0, '将来負担比率（分子）の構造'!L$53), NA())</f>
        <v>3579</v>
      </c>
      <c r="M67" s="181" t="e">
        <f>NA()</f>
        <v>#N/A</v>
      </c>
      <c r="N67" s="181" t="e">
        <f>NA()</f>
        <v>#N/A</v>
      </c>
      <c r="O67" s="181">
        <f>IF(ISNUMBER('将来負担比率（分子）の構造'!M$53), IF('将来負担比率（分子）の構造'!M$53 &lt; 0, 0, '将来負担比率（分子）の構造'!M$53), NA())</f>
        <v>4208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1244</v>
      </c>
      <c r="C72" s="185">
        <f>基金残高に係る経年分析!G55</f>
        <v>1006</v>
      </c>
      <c r="D72" s="185">
        <f>基金残高に係る経年分析!H55</f>
        <v>829</v>
      </c>
    </row>
    <row r="73" spans="1:16" x14ac:dyDescent="0.15">
      <c r="A73" s="184" t="s">
        <v>78</v>
      </c>
      <c r="B73" s="185">
        <f>基金残高に係る経年分析!F56</f>
        <v>69</v>
      </c>
      <c r="C73" s="185">
        <f>基金残高に係る経年分析!G56</f>
        <v>58</v>
      </c>
      <c r="D73" s="185">
        <f>基金残高に係る経年分析!H56</f>
        <v>55</v>
      </c>
    </row>
    <row r="74" spans="1:16" x14ac:dyDescent="0.15">
      <c r="A74" s="184" t="s">
        <v>79</v>
      </c>
      <c r="B74" s="185">
        <f>基金残高に係る経年分析!F57</f>
        <v>251</v>
      </c>
      <c r="C74" s="185">
        <f>基金残高に係る経年分析!G57</f>
        <v>257</v>
      </c>
      <c r="D74" s="185">
        <f>基金残高に係る経年分析!H57</f>
        <v>258</v>
      </c>
    </row>
  </sheetData>
  <sheetProtection algorithmName="SHA-512" hashValue="o6yIpLQuei87v66phk6lFLQsI9dleR5H6mmDzvEaVgSTbbnLi6XI3eSzqL80jezUs3Ktcy3BzmzMo6vTdeIapg==" saltValue="FQrytUEpV35KCHf5iAk0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AL36" sqref="AL36:BF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2222708</v>
      </c>
      <c r="S5" s="696"/>
      <c r="T5" s="696"/>
      <c r="U5" s="696"/>
      <c r="V5" s="696"/>
      <c r="W5" s="696"/>
      <c r="X5" s="696"/>
      <c r="Y5" s="739"/>
      <c r="Z5" s="757">
        <v>23.3</v>
      </c>
      <c r="AA5" s="757"/>
      <c r="AB5" s="757"/>
      <c r="AC5" s="757"/>
      <c r="AD5" s="758">
        <v>2222708</v>
      </c>
      <c r="AE5" s="758"/>
      <c r="AF5" s="758"/>
      <c r="AG5" s="758"/>
      <c r="AH5" s="758"/>
      <c r="AI5" s="758"/>
      <c r="AJ5" s="758"/>
      <c r="AK5" s="758"/>
      <c r="AL5" s="740">
        <v>46</v>
      </c>
      <c r="AM5" s="711"/>
      <c r="AN5" s="711"/>
      <c r="AO5" s="741"/>
      <c r="AP5" s="706" t="s">
        <v>226</v>
      </c>
      <c r="AQ5" s="707"/>
      <c r="AR5" s="707"/>
      <c r="AS5" s="707"/>
      <c r="AT5" s="707"/>
      <c r="AU5" s="707"/>
      <c r="AV5" s="707"/>
      <c r="AW5" s="707"/>
      <c r="AX5" s="707"/>
      <c r="AY5" s="707"/>
      <c r="AZ5" s="707"/>
      <c r="BA5" s="707"/>
      <c r="BB5" s="707"/>
      <c r="BC5" s="707"/>
      <c r="BD5" s="707"/>
      <c r="BE5" s="707"/>
      <c r="BF5" s="708"/>
      <c r="BG5" s="640">
        <v>2222708</v>
      </c>
      <c r="BH5" s="641"/>
      <c r="BI5" s="641"/>
      <c r="BJ5" s="641"/>
      <c r="BK5" s="641"/>
      <c r="BL5" s="641"/>
      <c r="BM5" s="641"/>
      <c r="BN5" s="642"/>
      <c r="BO5" s="677">
        <v>100</v>
      </c>
      <c r="BP5" s="677"/>
      <c r="BQ5" s="677"/>
      <c r="BR5" s="677"/>
      <c r="BS5" s="678" t="s">
        <v>175</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118699</v>
      </c>
      <c r="S6" s="641"/>
      <c r="T6" s="641"/>
      <c r="U6" s="641"/>
      <c r="V6" s="641"/>
      <c r="W6" s="641"/>
      <c r="X6" s="641"/>
      <c r="Y6" s="642"/>
      <c r="Z6" s="677">
        <v>1.2</v>
      </c>
      <c r="AA6" s="677"/>
      <c r="AB6" s="677"/>
      <c r="AC6" s="677"/>
      <c r="AD6" s="678">
        <v>118699</v>
      </c>
      <c r="AE6" s="678"/>
      <c r="AF6" s="678"/>
      <c r="AG6" s="678"/>
      <c r="AH6" s="678"/>
      <c r="AI6" s="678"/>
      <c r="AJ6" s="678"/>
      <c r="AK6" s="678"/>
      <c r="AL6" s="643">
        <v>2.5</v>
      </c>
      <c r="AM6" s="644"/>
      <c r="AN6" s="644"/>
      <c r="AO6" s="679"/>
      <c r="AP6" s="637" t="s">
        <v>231</v>
      </c>
      <c r="AQ6" s="638"/>
      <c r="AR6" s="638"/>
      <c r="AS6" s="638"/>
      <c r="AT6" s="638"/>
      <c r="AU6" s="638"/>
      <c r="AV6" s="638"/>
      <c r="AW6" s="638"/>
      <c r="AX6" s="638"/>
      <c r="AY6" s="638"/>
      <c r="AZ6" s="638"/>
      <c r="BA6" s="638"/>
      <c r="BB6" s="638"/>
      <c r="BC6" s="638"/>
      <c r="BD6" s="638"/>
      <c r="BE6" s="638"/>
      <c r="BF6" s="639"/>
      <c r="BG6" s="640">
        <v>2222708</v>
      </c>
      <c r="BH6" s="641"/>
      <c r="BI6" s="641"/>
      <c r="BJ6" s="641"/>
      <c r="BK6" s="641"/>
      <c r="BL6" s="641"/>
      <c r="BM6" s="641"/>
      <c r="BN6" s="642"/>
      <c r="BO6" s="677">
        <v>100</v>
      </c>
      <c r="BP6" s="677"/>
      <c r="BQ6" s="677"/>
      <c r="BR6" s="677"/>
      <c r="BS6" s="678" t="s">
        <v>175</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95555</v>
      </c>
      <c r="CS6" s="641"/>
      <c r="CT6" s="641"/>
      <c r="CU6" s="641"/>
      <c r="CV6" s="641"/>
      <c r="CW6" s="641"/>
      <c r="CX6" s="641"/>
      <c r="CY6" s="642"/>
      <c r="CZ6" s="740">
        <v>1</v>
      </c>
      <c r="DA6" s="711"/>
      <c r="DB6" s="711"/>
      <c r="DC6" s="743"/>
      <c r="DD6" s="646" t="s">
        <v>175</v>
      </c>
      <c r="DE6" s="641"/>
      <c r="DF6" s="641"/>
      <c r="DG6" s="641"/>
      <c r="DH6" s="641"/>
      <c r="DI6" s="641"/>
      <c r="DJ6" s="641"/>
      <c r="DK6" s="641"/>
      <c r="DL6" s="641"/>
      <c r="DM6" s="641"/>
      <c r="DN6" s="641"/>
      <c r="DO6" s="641"/>
      <c r="DP6" s="642"/>
      <c r="DQ6" s="646">
        <v>95555</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772</v>
      </c>
      <c r="S7" s="641"/>
      <c r="T7" s="641"/>
      <c r="U7" s="641"/>
      <c r="V7" s="641"/>
      <c r="W7" s="641"/>
      <c r="X7" s="641"/>
      <c r="Y7" s="642"/>
      <c r="Z7" s="677">
        <v>0</v>
      </c>
      <c r="AA7" s="677"/>
      <c r="AB7" s="677"/>
      <c r="AC7" s="677"/>
      <c r="AD7" s="678">
        <v>772</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706629</v>
      </c>
      <c r="BH7" s="641"/>
      <c r="BI7" s="641"/>
      <c r="BJ7" s="641"/>
      <c r="BK7" s="641"/>
      <c r="BL7" s="641"/>
      <c r="BM7" s="641"/>
      <c r="BN7" s="642"/>
      <c r="BO7" s="677">
        <v>31.8</v>
      </c>
      <c r="BP7" s="677"/>
      <c r="BQ7" s="677"/>
      <c r="BR7" s="677"/>
      <c r="BS7" s="678" t="s">
        <v>175</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913362</v>
      </c>
      <c r="CS7" s="641"/>
      <c r="CT7" s="641"/>
      <c r="CU7" s="641"/>
      <c r="CV7" s="641"/>
      <c r="CW7" s="641"/>
      <c r="CX7" s="641"/>
      <c r="CY7" s="642"/>
      <c r="CZ7" s="677">
        <v>9.9</v>
      </c>
      <c r="DA7" s="677"/>
      <c r="DB7" s="677"/>
      <c r="DC7" s="677"/>
      <c r="DD7" s="646">
        <v>1350</v>
      </c>
      <c r="DE7" s="641"/>
      <c r="DF7" s="641"/>
      <c r="DG7" s="641"/>
      <c r="DH7" s="641"/>
      <c r="DI7" s="641"/>
      <c r="DJ7" s="641"/>
      <c r="DK7" s="641"/>
      <c r="DL7" s="641"/>
      <c r="DM7" s="641"/>
      <c r="DN7" s="641"/>
      <c r="DO7" s="641"/>
      <c r="DP7" s="642"/>
      <c r="DQ7" s="646">
        <v>749680</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4098</v>
      </c>
      <c r="S8" s="641"/>
      <c r="T8" s="641"/>
      <c r="U8" s="641"/>
      <c r="V8" s="641"/>
      <c r="W8" s="641"/>
      <c r="X8" s="641"/>
      <c r="Y8" s="642"/>
      <c r="Z8" s="677">
        <v>0</v>
      </c>
      <c r="AA8" s="677"/>
      <c r="AB8" s="677"/>
      <c r="AC8" s="677"/>
      <c r="AD8" s="678">
        <v>4098</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30758</v>
      </c>
      <c r="BH8" s="641"/>
      <c r="BI8" s="641"/>
      <c r="BJ8" s="641"/>
      <c r="BK8" s="641"/>
      <c r="BL8" s="641"/>
      <c r="BM8" s="641"/>
      <c r="BN8" s="642"/>
      <c r="BO8" s="677">
        <v>1.4</v>
      </c>
      <c r="BP8" s="677"/>
      <c r="BQ8" s="677"/>
      <c r="BR8" s="677"/>
      <c r="BS8" s="646" t="s">
        <v>175</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3516823</v>
      </c>
      <c r="CS8" s="641"/>
      <c r="CT8" s="641"/>
      <c r="CU8" s="641"/>
      <c r="CV8" s="641"/>
      <c r="CW8" s="641"/>
      <c r="CX8" s="641"/>
      <c r="CY8" s="642"/>
      <c r="CZ8" s="677">
        <v>38.1</v>
      </c>
      <c r="DA8" s="677"/>
      <c r="DB8" s="677"/>
      <c r="DC8" s="677"/>
      <c r="DD8" s="646">
        <v>281279</v>
      </c>
      <c r="DE8" s="641"/>
      <c r="DF8" s="641"/>
      <c r="DG8" s="641"/>
      <c r="DH8" s="641"/>
      <c r="DI8" s="641"/>
      <c r="DJ8" s="641"/>
      <c r="DK8" s="641"/>
      <c r="DL8" s="641"/>
      <c r="DM8" s="641"/>
      <c r="DN8" s="641"/>
      <c r="DO8" s="641"/>
      <c r="DP8" s="642"/>
      <c r="DQ8" s="646">
        <v>1647624</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2195</v>
      </c>
      <c r="S9" s="641"/>
      <c r="T9" s="641"/>
      <c r="U9" s="641"/>
      <c r="V9" s="641"/>
      <c r="W9" s="641"/>
      <c r="X9" s="641"/>
      <c r="Y9" s="642"/>
      <c r="Z9" s="677">
        <v>0</v>
      </c>
      <c r="AA9" s="677"/>
      <c r="AB9" s="677"/>
      <c r="AC9" s="677"/>
      <c r="AD9" s="678">
        <v>2195</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568798</v>
      </c>
      <c r="BH9" s="641"/>
      <c r="BI9" s="641"/>
      <c r="BJ9" s="641"/>
      <c r="BK9" s="641"/>
      <c r="BL9" s="641"/>
      <c r="BM9" s="641"/>
      <c r="BN9" s="642"/>
      <c r="BO9" s="677">
        <v>25.6</v>
      </c>
      <c r="BP9" s="677"/>
      <c r="BQ9" s="677"/>
      <c r="BR9" s="677"/>
      <c r="BS9" s="646" t="s">
        <v>241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577467</v>
      </c>
      <c r="CS9" s="641"/>
      <c r="CT9" s="641"/>
      <c r="CU9" s="641"/>
      <c r="CV9" s="641"/>
      <c r="CW9" s="641"/>
      <c r="CX9" s="641"/>
      <c r="CY9" s="642"/>
      <c r="CZ9" s="677">
        <v>6.3</v>
      </c>
      <c r="DA9" s="677"/>
      <c r="DB9" s="677"/>
      <c r="DC9" s="677"/>
      <c r="DD9" s="646">
        <v>22900</v>
      </c>
      <c r="DE9" s="641"/>
      <c r="DF9" s="641"/>
      <c r="DG9" s="641"/>
      <c r="DH9" s="641"/>
      <c r="DI9" s="641"/>
      <c r="DJ9" s="641"/>
      <c r="DK9" s="641"/>
      <c r="DL9" s="641"/>
      <c r="DM9" s="641"/>
      <c r="DN9" s="641"/>
      <c r="DO9" s="641"/>
      <c r="DP9" s="642"/>
      <c r="DQ9" s="646">
        <v>480943</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175</v>
      </c>
      <c r="S10" s="641"/>
      <c r="T10" s="641"/>
      <c r="U10" s="641"/>
      <c r="V10" s="641"/>
      <c r="W10" s="641"/>
      <c r="X10" s="641"/>
      <c r="Y10" s="642"/>
      <c r="Z10" s="677" t="s">
        <v>241</v>
      </c>
      <c r="AA10" s="677"/>
      <c r="AB10" s="677"/>
      <c r="AC10" s="677"/>
      <c r="AD10" s="678" t="s">
        <v>241</v>
      </c>
      <c r="AE10" s="678"/>
      <c r="AF10" s="678"/>
      <c r="AG10" s="678"/>
      <c r="AH10" s="678"/>
      <c r="AI10" s="678"/>
      <c r="AJ10" s="678"/>
      <c r="AK10" s="678"/>
      <c r="AL10" s="643" t="s">
        <v>175</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37333</v>
      </c>
      <c r="BH10" s="641"/>
      <c r="BI10" s="641"/>
      <c r="BJ10" s="641"/>
      <c r="BK10" s="641"/>
      <c r="BL10" s="641"/>
      <c r="BM10" s="641"/>
      <c r="BN10" s="642"/>
      <c r="BO10" s="677">
        <v>1.7</v>
      </c>
      <c r="BP10" s="677"/>
      <c r="BQ10" s="677"/>
      <c r="BR10" s="677"/>
      <c r="BS10" s="646" t="s">
        <v>241</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13230</v>
      </c>
      <c r="CS10" s="641"/>
      <c r="CT10" s="641"/>
      <c r="CU10" s="641"/>
      <c r="CV10" s="641"/>
      <c r="CW10" s="641"/>
      <c r="CX10" s="641"/>
      <c r="CY10" s="642"/>
      <c r="CZ10" s="677">
        <v>0.1</v>
      </c>
      <c r="DA10" s="677"/>
      <c r="DB10" s="677"/>
      <c r="DC10" s="677"/>
      <c r="DD10" s="646" t="s">
        <v>175</v>
      </c>
      <c r="DE10" s="641"/>
      <c r="DF10" s="641"/>
      <c r="DG10" s="641"/>
      <c r="DH10" s="641"/>
      <c r="DI10" s="641"/>
      <c r="DJ10" s="641"/>
      <c r="DK10" s="641"/>
      <c r="DL10" s="641"/>
      <c r="DM10" s="641"/>
      <c r="DN10" s="641"/>
      <c r="DO10" s="641"/>
      <c r="DP10" s="642"/>
      <c r="DQ10" s="646">
        <v>13230</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346427</v>
      </c>
      <c r="S11" s="641"/>
      <c r="T11" s="641"/>
      <c r="U11" s="641"/>
      <c r="V11" s="641"/>
      <c r="W11" s="641"/>
      <c r="X11" s="641"/>
      <c r="Y11" s="642"/>
      <c r="Z11" s="643">
        <v>3.6</v>
      </c>
      <c r="AA11" s="644"/>
      <c r="AB11" s="644"/>
      <c r="AC11" s="645"/>
      <c r="AD11" s="646">
        <v>346427</v>
      </c>
      <c r="AE11" s="641"/>
      <c r="AF11" s="641"/>
      <c r="AG11" s="641"/>
      <c r="AH11" s="641"/>
      <c r="AI11" s="641"/>
      <c r="AJ11" s="641"/>
      <c r="AK11" s="642"/>
      <c r="AL11" s="643">
        <v>7.2</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69740</v>
      </c>
      <c r="BH11" s="641"/>
      <c r="BI11" s="641"/>
      <c r="BJ11" s="641"/>
      <c r="BK11" s="641"/>
      <c r="BL11" s="641"/>
      <c r="BM11" s="641"/>
      <c r="BN11" s="642"/>
      <c r="BO11" s="677">
        <v>3.1</v>
      </c>
      <c r="BP11" s="677"/>
      <c r="BQ11" s="677"/>
      <c r="BR11" s="677"/>
      <c r="BS11" s="646" t="s">
        <v>175</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770678</v>
      </c>
      <c r="CS11" s="641"/>
      <c r="CT11" s="641"/>
      <c r="CU11" s="641"/>
      <c r="CV11" s="641"/>
      <c r="CW11" s="641"/>
      <c r="CX11" s="641"/>
      <c r="CY11" s="642"/>
      <c r="CZ11" s="677">
        <v>8.4</v>
      </c>
      <c r="DA11" s="677"/>
      <c r="DB11" s="677"/>
      <c r="DC11" s="677"/>
      <c r="DD11" s="646">
        <v>167591</v>
      </c>
      <c r="DE11" s="641"/>
      <c r="DF11" s="641"/>
      <c r="DG11" s="641"/>
      <c r="DH11" s="641"/>
      <c r="DI11" s="641"/>
      <c r="DJ11" s="641"/>
      <c r="DK11" s="641"/>
      <c r="DL11" s="641"/>
      <c r="DM11" s="641"/>
      <c r="DN11" s="641"/>
      <c r="DO11" s="641"/>
      <c r="DP11" s="642"/>
      <c r="DQ11" s="646">
        <v>364052</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4300</v>
      </c>
      <c r="S12" s="641"/>
      <c r="T12" s="641"/>
      <c r="U12" s="641"/>
      <c r="V12" s="641"/>
      <c r="W12" s="641"/>
      <c r="X12" s="641"/>
      <c r="Y12" s="642"/>
      <c r="Z12" s="677">
        <v>0</v>
      </c>
      <c r="AA12" s="677"/>
      <c r="AB12" s="677"/>
      <c r="AC12" s="677"/>
      <c r="AD12" s="678">
        <v>4300</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1323621</v>
      </c>
      <c r="BH12" s="641"/>
      <c r="BI12" s="641"/>
      <c r="BJ12" s="641"/>
      <c r="BK12" s="641"/>
      <c r="BL12" s="641"/>
      <c r="BM12" s="641"/>
      <c r="BN12" s="642"/>
      <c r="BO12" s="677">
        <v>59.5</v>
      </c>
      <c r="BP12" s="677"/>
      <c r="BQ12" s="677"/>
      <c r="BR12" s="677"/>
      <c r="BS12" s="646" t="s">
        <v>175</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81682</v>
      </c>
      <c r="CS12" s="641"/>
      <c r="CT12" s="641"/>
      <c r="CU12" s="641"/>
      <c r="CV12" s="641"/>
      <c r="CW12" s="641"/>
      <c r="CX12" s="641"/>
      <c r="CY12" s="642"/>
      <c r="CZ12" s="677">
        <v>0.9</v>
      </c>
      <c r="DA12" s="677"/>
      <c r="DB12" s="677"/>
      <c r="DC12" s="677"/>
      <c r="DD12" s="646" t="s">
        <v>175</v>
      </c>
      <c r="DE12" s="641"/>
      <c r="DF12" s="641"/>
      <c r="DG12" s="641"/>
      <c r="DH12" s="641"/>
      <c r="DI12" s="641"/>
      <c r="DJ12" s="641"/>
      <c r="DK12" s="641"/>
      <c r="DL12" s="641"/>
      <c r="DM12" s="641"/>
      <c r="DN12" s="641"/>
      <c r="DO12" s="641"/>
      <c r="DP12" s="642"/>
      <c r="DQ12" s="646">
        <v>52086</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241</v>
      </c>
      <c r="S13" s="641"/>
      <c r="T13" s="641"/>
      <c r="U13" s="641"/>
      <c r="V13" s="641"/>
      <c r="W13" s="641"/>
      <c r="X13" s="641"/>
      <c r="Y13" s="642"/>
      <c r="Z13" s="677" t="s">
        <v>241</v>
      </c>
      <c r="AA13" s="677"/>
      <c r="AB13" s="677"/>
      <c r="AC13" s="677"/>
      <c r="AD13" s="678" t="s">
        <v>175</v>
      </c>
      <c r="AE13" s="678"/>
      <c r="AF13" s="678"/>
      <c r="AG13" s="678"/>
      <c r="AH13" s="678"/>
      <c r="AI13" s="678"/>
      <c r="AJ13" s="678"/>
      <c r="AK13" s="678"/>
      <c r="AL13" s="643" t="s">
        <v>241</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1314867</v>
      </c>
      <c r="BH13" s="641"/>
      <c r="BI13" s="641"/>
      <c r="BJ13" s="641"/>
      <c r="BK13" s="641"/>
      <c r="BL13" s="641"/>
      <c r="BM13" s="641"/>
      <c r="BN13" s="642"/>
      <c r="BO13" s="677">
        <v>59.2</v>
      </c>
      <c r="BP13" s="677"/>
      <c r="BQ13" s="677"/>
      <c r="BR13" s="677"/>
      <c r="BS13" s="646" t="s">
        <v>175</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858837</v>
      </c>
      <c r="CS13" s="641"/>
      <c r="CT13" s="641"/>
      <c r="CU13" s="641"/>
      <c r="CV13" s="641"/>
      <c r="CW13" s="641"/>
      <c r="CX13" s="641"/>
      <c r="CY13" s="642"/>
      <c r="CZ13" s="677">
        <v>9.3000000000000007</v>
      </c>
      <c r="DA13" s="677"/>
      <c r="DB13" s="677"/>
      <c r="DC13" s="677"/>
      <c r="DD13" s="646">
        <v>488347</v>
      </c>
      <c r="DE13" s="641"/>
      <c r="DF13" s="641"/>
      <c r="DG13" s="641"/>
      <c r="DH13" s="641"/>
      <c r="DI13" s="641"/>
      <c r="DJ13" s="641"/>
      <c r="DK13" s="641"/>
      <c r="DL13" s="641"/>
      <c r="DM13" s="641"/>
      <c r="DN13" s="641"/>
      <c r="DO13" s="641"/>
      <c r="DP13" s="642"/>
      <c r="DQ13" s="646">
        <v>412703</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11261</v>
      </c>
      <c r="S14" s="641"/>
      <c r="T14" s="641"/>
      <c r="U14" s="641"/>
      <c r="V14" s="641"/>
      <c r="W14" s="641"/>
      <c r="X14" s="641"/>
      <c r="Y14" s="642"/>
      <c r="Z14" s="677">
        <v>0.1</v>
      </c>
      <c r="AA14" s="677"/>
      <c r="AB14" s="677"/>
      <c r="AC14" s="677"/>
      <c r="AD14" s="678">
        <v>11261</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81269</v>
      </c>
      <c r="BH14" s="641"/>
      <c r="BI14" s="641"/>
      <c r="BJ14" s="641"/>
      <c r="BK14" s="641"/>
      <c r="BL14" s="641"/>
      <c r="BM14" s="641"/>
      <c r="BN14" s="642"/>
      <c r="BO14" s="677">
        <v>3.7</v>
      </c>
      <c r="BP14" s="677"/>
      <c r="BQ14" s="677"/>
      <c r="BR14" s="677"/>
      <c r="BS14" s="646" t="s">
        <v>175</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567442</v>
      </c>
      <c r="CS14" s="641"/>
      <c r="CT14" s="641"/>
      <c r="CU14" s="641"/>
      <c r="CV14" s="641"/>
      <c r="CW14" s="641"/>
      <c r="CX14" s="641"/>
      <c r="CY14" s="642"/>
      <c r="CZ14" s="677">
        <v>6.1</v>
      </c>
      <c r="DA14" s="677"/>
      <c r="DB14" s="677"/>
      <c r="DC14" s="677"/>
      <c r="DD14" s="646">
        <v>310560</v>
      </c>
      <c r="DE14" s="641"/>
      <c r="DF14" s="641"/>
      <c r="DG14" s="641"/>
      <c r="DH14" s="641"/>
      <c r="DI14" s="641"/>
      <c r="DJ14" s="641"/>
      <c r="DK14" s="641"/>
      <c r="DL14" s="641"/>
      <c r="DM14" s="641"/>
      <c r="DN14" s="641"/>
      <c r="DO14" s="641"/>
      <c r="DP14" s="642"/>
      <c r="DQ14" s="646">
        <v>263477</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175</v>
      </c>
      <c r="S15" s="641"/>
      <c r="T15" s="641"/>
      <c r="U15" s="641"/>
      <c r="V15" s="641"/>
      <c r="W15" s="641"/>
      <c r="X15" s="641"/>
      <c r="Y15" s="642"/>
      <c r="Z15" s="677" t="s">
        <v>175</v>
      </c>
      <c r="AA15" s="677"/>
      <c r="AB15" s="677"/>
      <c r="AC15" s="677"/>
      <c r="AD15" s="678" t="s">
        <v>175</v>
      </c>
      <c r="AE15" s="678"/>
      <c r="AF15" s="678"/>
      <c r="AG15" s="678"/>
      <c r="AH15" s="678"/>
      <c r="AI15" s="678"/>
      <c r="AJ15" s="678"/>
      <c r="AK15" s="678"/>
      <c r="AL15" s="643" t="s">
        <v>175</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111189</v>
      </c>
      <c r="BH15" s="641"/>
      <c r="BI15" s="641"/>
      <c r="BJ15" s="641"/>
      <c r="BK15" s="641"/>
      <c r="BL15" s="641"/>
      <c r="BM15" s="641"/>
      <c r="BN15" s="642"/>
      <c r="BO15" s="677">
        <v>5</v>
      </c>
      <c r="BP15" s="677"/>
      <c r="BQ15" s="677"/>
      <c r="BR15" s="677"/>
      <c r="BS15" s="646" t="s">
        <v>175</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840301</v>
      </c>
      <c r="CS15" s="641"/>
      <c r="CT15" s="641"/>
      <c r="CU15" s="641"/>
      <c r="CV15" s="641"/>
      <c r="CW15" s="641"/>
      <c r="CX15" s="641"/>
      <c r="CY15" s="642"/>
      <c r="CZ15" s="677">
        <v>9.1</v>
      </c>
      <c r="DA15" s="677"/>
      <c r="DB15" s="677"/>
      <c r="DC15" s="677"/>
      <c r="DD15" s="646">
        <v>288662</v>
      </c>
      <c r="DE15" s="641"/>
      <c r="DF15" s="641"/>
      <c r="DG15" s="641"/>
      <c r="DH15" s="641"/>
      <c r="DI15" s="641"/>
      <c r="DJ15" s="641"/>
      <c r="DK15" s="641"/>
      <c r="DL15" s="641"/>
      <c r="DM15" s="641"/>
      <c r="DN15" s="641"/>
      <c r="DO15" s="641"/>
      <c r="DP15" s="642"/>
      <c r="DQ15" s="646">
        <v>555816</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3015</v>
      </c>
      <c r="S16" s="641"/>
      <c r="T16" s="641"/>
      <c r="U16" s="641"/>
      <c r="V16" s="641"/>
      <c r="W16" s="641"/>
      <c r="X16" s="641"/>
      <c r="Y16" s="642"/>
      <c r="Z16" s="677">
        <v>0</v>
      </c>
      <c r="AA16" s="677"/>
      <c r="AB16" s="677"/>
      <c r="AC16" s="677"/>
      <c r="AD16" s="678">
        <v>3015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175</v>
      </c>
      <c r="BH16" s="641"/>
      <c r="BI16" s="641"/>
      <c r="BJ16" s="641"/>
      <c r="BK16" s="641"/>
      <c r="BL16" s="641"/>
      <c r="BM16" s="641"/>
      <c r="BN16" s="642"/>
      <c r="BO16" s="677" t="s">
        <v>175</v>
      </c>
      <c r="BP16" s="677"/>
      <c r="BQ16" s="677"/>
      <c r="BR16" s="677"/>
      <c r="BS16" s="646" t="s">
        <v>175</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100073</v>
      </c>
      <c r="CS16" s="641"/>
      <c r="CT16" s="641"/>
      <c r="CU16" s="641"/>
      <c r="CV16" s="641"/>
      <c r="CW16" s="641"/>
      <c r="CX16" s="641"/>
      <c r="CY16" s="642"/>
      <c r="CZ16" s="677">
        <v>1.1000000000000001</v>
      </c>
      <c r="DA16" s="677"/>
      <c r="DB16" s="677"/>
      <c r="DC16" s="677"/>
      <c r="DD16" s="646" t="s">
        <v>241</v>
      </c>
      <c r="DE16" s="641"/>
      <c r="DF16" s="641"/>
      <c r="DG16" s="641"/>
      <c r="DH16" s="641"/>
      <c r="DI16" s="641"/>
      <c r="DJ16" s="641"/>
      <c r="DK16" s="641"/>
      <c r="DL16" s="641"/>
      <c r="DM16" s="641"/>
      <c r="DN16" s="641"/>
      <c r="DO16" s="641"/>
      <c r="DP16" s="642"/>
      <c r="DQ16" s="646">
        <v>8953</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27142</v>
      </c>
      <c r="S17" s="641"/>
      <c r="T17" s="641"/>
      <c r="U17" s="641"/>
      <c r="V17" s="641"/>
      <c r="W17" s="641"/>
      <c r="X17" s="641"/>
      <c r="Y17" s="642"/>
      <c r="Z17" s="677">
        <v>0.3</v>
      </c>
      <c r="AA17" s="677"/>
      <c r="AB17" s="677"/>
      <c r="AC17" s="677"/>
      <c r="AD17" s="678">
        <v>27142</v>
      </c>
      <c r="AE17" s="678"/>
      <c r="AF17" s="678"/>
      <c r="AG17" s="678"/>
      <c r="AH17" s="678"/>
      <c r="AI17" s="678"/>
      <c r="AJ17" s="678"/>
      <c r="AK17" s="678"/>
      <c r="AL17" s="643">
        <v>0.6</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241</v>
      </c>
      <c r="BH17" s="641"/>
      <c r="BI17" s="641"/>
      <c r="BJ17" s="641"/>
      <c r="BK17" s="641"/>
      <c r="BL17" s="641"/>
      <c r="BM17" s="641"/>
      <c r="BN17" s="642"/>
      <c r="BO17" s="677" t="s">
        <v>175</v>
      </c>
      <c r="BP17" s="677"/>
      <c r="BQ17" s="677"/>
      <c r="BR17" s="677"/>
      <c r="BS17" s="646" t="s">
        <v>241</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892918</v>
      </c>
      <c r="CS17" s="641"/>
      <c r="CT17" s="641"/>
      <c r="CU17" s="641"/>
      <c r="CV17" s="641"/>
      <c r="CW17" s="641"/>
      <c r="CX17" s="641"/>
      <c r="CY17" s="642"/>
      <c r="CZ17" s="677">
        <v>9.6999999999999993</v>
      </c>
      <c r="DA17" s="677"/>
      <c r="DB17" s="677"/>
      <c r="DC17" s="677"/>
      <c r="DD17" s="646" t="s">
        <v>175</v>
      </c>
      <c r="DE17" s="641"/>
      <c r="DF17" s="641"/>
      <c r="DG17" s="641"/>
      <c r="DH17" s="641"/>
      <c r="DI17" s="641"/>
      <c r="DJ17" s="641"/>
      <c r="DK17" s="641"/>
      <c r="DL17" s="641"/>
      <c r="DM17" s="641"/>
      <c r="DN17" s="641"/>
      <c r="DO17" s="641"/>
      <c r="DP17" s="642"/>
      <c r="DQ17" s="646">
        <v>878033</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11757</v>
      </c>
      <c r="S18" s="641"/>
      <c r="T18" s="641"/>
      <c r="U18" s="641"/>
      <c r="V18" s="641"/>
      <c r="W18" s="641"/>
      <c r="X18" s="641"/>
      <c r="Y18" s="642"/>
      <c r="Z18" s="677">
        <v>0.1</v>
      </c>
      <c r="AA18" s="677"/>
      <c r="AB18" s="677"/>
      <c r="AC18" s="677"/>
      <c r="AD18" s="678">
        <v>11757</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175</v>
      </c>
      <c r="BH18" s="641"/>
      <c r="BI18" s="641"/>
      <c r="BJ18" s="641"/>
      <c r="BK18" s="641"/>
      <c r="BL18" s="641"/>
      <c r="BM18" s="641"/>
      <c r="BN18" s="642"/>
      <c r="BO18" s="677" t="s">
        <v>175</v>
      </c>
      <c r="BP18" s="677"/>
      <c r="BQ18" s="677"/>
      <c r="BR18" s="677"/>
      <c r="BS18" s="646" t="s">
        <v>175</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241</v>
      </c>
      <c r="CS18" s="641"/>
      <c r="CT18" s="641"/>
      <c r="CU18" s="641"/>
      <c r="CV18" s="641"/>
      <c r="CW18" s="641"/>
      <c r="CX18" s="641"/>
      <c r="CY18" s="642"/>
      <c r="CZ18" s="677" t="s">
        <v>241</v>
      </c>
      <c r="DA18" s="677"/>
      <c r="DB18" s="677"/>
      <c r="DC18" s="677"/>
      <c r="DD18" s="646" t="s">
        <v>175</v>
      </c>
      <c r="DE18" s="641"/>
      <c r="DF18" s="641"/>
      <c r="DG18" s="641"/>
      <c r="DH18" s="641"/>
      <c r="DI18" s="641"/>
      <c r="DJ18" s="641"/>
      <c r="DK18" s="641"/>
      <c r="DL18" s="641"/>
      <c r="DM18" s="641"/>
      <c r="DN18" s="641"/>
      <c r="DO18" s="641"/>
      <c r="DP18" s="642"/>
      <c r="DQ18" s="646" t="s">
        <v>175</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1373</v>
      </c>
      <c r="S19" s="641"/>
      <c r="T19" s="641"/>
      <c r="U19" s="641"/>
      <c r="V19" s="641"/>
      <c r="W19" s="641"/>
      <c r="X19" s="641"/>
      <c r="Y19" s="642"/>
      <c r="Z19" s="677">
        <v>0</v>
      </c>
      <c r="AA19" s="677"/>
      <c r="AB19" s="677"/>
      <c r="AC19" s="677"/>
      <c r="AD19" s="678">
        <v>1373</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175</v>
      </c>
      <c r="BH19" s="641"/>
      <c r="BI19" s="641"/>
      <c r="BJ19" s="641"/>
      <c r="BK19" s="641"/>
      <c r="BL19" s="641"/>
      <c r="BM19" s="641"/>
      <c r="BN19" s="642"/>
      <c r="BO19" s="677" t="s">
        <v>175</v>
      </c>
      <c r="BP19" s="677"/>
      <c r="BQ19" s="677"/>
      <c r="BR19" s="677"/>
      <c r="BS19" s="646" t="s">
        <v>241</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241</v>
      </c>
      <c r="CS19" s="641"/>
      <c r="CT19" s="641"/>
      <c r="CU19" s="641"/>
      <c r="CV19" s="641"/>
      <c r="CW19" s="641"/>
      <c r="CX19" s="641"/>
      <c r="CY19" s="642"/>
      <c r="CZ19" s="677" t="s">
        <v>175</v>
      </c>
      <c r="DA19" s="677"/>
      <c r="DB19" s="677"/>
      <c r="DC19" s="677"/>
      <c r="DD19" s="646" t="s">
        <v>175</v>
      </c>
      <c r="DE19" s="641"/>
      <c r="DF19" s="641"/>
      <c r="DG19" s="641"/>
      <c r="DH19" s="641"/>
      <c r="DI19" s="641"/>
      <c r="DJ19" s="641"/>
      <c r="DK19" s="641"/>
      <c r="DL19" s="641"/>
      <c r="DM19" s="641"/>
      <c r="DN19" s="641"/>
      <c r="DO19" s="641"/>
      <c r="DP19" s="642"/>
      <c r="DQ19" s="646" t="s">
        <v>175</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402</v>
      </c>
      <c r="S20" s="641"/>
      <c r="T20" s="641"/>
      <c r="U20" s="641"/>
      <c r="V20" s="641"/>
      <c r="W20" s="641"/>
      <c r="X20" s="641"/>
      <c r="Y20" s="642"/>
      <c r="Z20" s="677">
        <v>0</v>
      </c>
      <c r="AA20" s="677"/>
      <c r="AB20" s="677"/>
      <c r="AC20" s="677"/>
      <c r="AD20" s="678">
        <v>402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175</v>
      </c>
      <c r="BH20" s="641"/>
      <c r="BI20" s="641"/>
      <c r="BJ20" s="641"/>
      <c r="BK20" s="641"/>
      <c r="BL20" s="641"/>
      <c r="BM20" s="641"/>
      <c r="BN20" s="642"/>
      <c r="BO20" s="677" t="s">
        <v>175</v>
      </c>
      <c r="BP20" s="677"/>
      <c r="BQ20" s="677"/>
      <c r="BR20" s="677"/>
      <c r="BS20" s="646" t="s">
        <v>175</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9228368</v>
      </c>
      <c r="CS20" s="641"/>
      <c r="CT20" s="641"/>
      <c r="CU20" s="641"/>
      <c r="CV20" s="641"/>
      <c r="CW20" s="641"/>
      <c r="CX20" s="641"/>
      <c r="CY20" s="642"/>
      <c r="CZ20" s="677">
        <v>100</v>
      </c>
      <c r="DA20" s="677"/>
      <c r="DB20" s="677"/>
      <c r="DC20" s="677"/>
      <c r="DD20" s="646">
        <v>1560689</v>
      </c>
      <c r="DE20" s="641"/>
      <c r="DF20" s="641"/>
      <c r="DG20" s="641"/>
      <c r="DH20" s="641"/>
      <c r="DI20" s="641"/>
      <c r="DJ20" s="641"/>
      <c r="DK20" s="641"/>
      <c r="DL20" s="641"/>
      <c r="DM20" s="641"/>
      <c r="DN20" s="641"/>
      <c r="DO20" s="641"/>
      <c r="DP20" s="642"/>
      <c r="DQ20" s="646">
        <v>5522152</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13610</v>
      </c>
      <c r="S21" s="641"/>
      <c r="T21" s="641"/>
      <c r="U21" s="641"/>
      <c r="V21" s="641"/>
      <c r="W21" s="641"/>
      <c r="X21" s="641"/>
      <c r="Y21" s="642"/>
      <c r="Z21" s="677">
        <v>0.1</v>
      </c>
      <c r="AA21" s="677"/>
      <c r="AB21" s="677"/>
      <c r="AC21" s="677"/>
      <c r="AD21" s="678">
        <v>13610</v>
      </c>
      <c r="AE21" s="678"/>
      <c r="AF21" s="678"/>
      <c r="AG21" s="678"/>
      <c r="AH21" s="678"/>
      <c r="AI21" s="678"/>
      <c r="AJ21" s="678"/>
      <c r="AK21" s="678"/>
      <c r="AL21" s="643">
        <v>0.3</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t="s">
        <v>175</v>
      </c>
      <c r="BH21" s="641"/>
      <c r="BI21" s="641"/>
      <c r="BJ21" s="641"/>
      <c r="BK21" s="641"/>
      <c r="BL21" s="641"/>
      <c r="BM21" s="641"/>
      <c r="BN21" s="642"/>
      <c r="BO21" s="677" t="s">
        <v>241</v>
      </c>
      <c r="BP21" s="677"/>
      <c r="BQ21" s="677"/>
      <c r="BR21" s="677"/>
      <c r="BS21" s="646" t="s">
        <v>241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2296765</v>
      </c>
      <c r="S22" s="641"/>
      <c r="T22" s="641"/>
      <c r="U22" s="641"/>
      <c r="V22" s="641"/>
      <c r="W22" s="641"/>
      <c r="X22" s="641"/>
      <c r="Y22" s="642"/>
      <c r="Z22" s="677">
        <v>24.1</v>
      </c>
      <c r="AA22" s="677"/>
      <c r="AB22" s="677"/>
      <c r="AC22" s="677"/>
      <c r="AD22" s="678">
        <v>2086405</v>
      </c>
      <c r="AE22" s="678"/>
      <c r="AF22" s="678"/>
      <c r="AG22" s="678"/>
      <c r="AH22" s="678"/>
      <c r="AI22" s="678"/>
      <c r="AJ22" s="678"/>
      <c r="AK22" s="678"/>
      <c r="AL22" s="643">
        <v>43.2</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175</v>
      </c>
      <c r="BH22" s="641"/>
      <c r="BI22" s="641"/>
      <c r="BJ22" s="641"/>
      <c r="BK22" s="641"/>
      <c r="BL22" s="641"/>
      <c r="BM22" s="641"/>
      <c r="BN22" s="642"/>
      <c r="BO22" s="677" t="s">
        <v>241</v>
      </c>
      <c r="BP22" s="677"/>
      <c r="BQ22" s="677"/>
      <c r="BR22" s="677"/>
      <c r="BS22" s="646" t="s">
        <v>175</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2086405</v>
      </c>
      <c r="S23" s="641"/>
      <c r="T23" s="641"/>
      <c r="U23" s="641"/>
      <c r="V23" s="641"/>
      <c r="W23" s="641"/>
      <c r="X23" s="641"/>
      <c r="Y23" s="642"/>
      <c r="Z23" s="677">
        <v>21.9</v>
      </c>
      <c r="AA23" s="677"/>
      <c r="AB23" s="677"/>
      <c r="AC23" s="677"/>
      <c r="AD23" s="678">
        <v>2086405</v>
      </c>
      <c r="AE23" s="678"/>
      <c r="AF23" s="678"/>
      <c r="AG23" s="678"/>
      <c r="AH23" s="678"/>
      <c r="AI23" s="678"/>
      <c r="AJ23" s="678"/>
      <c r="AK23" s="678"/>
      <c r="AL23" s="643">
        <v>43.2</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241</v>
      </c>
      <c r="BH23" s="641"/>
      <c r="BI23" s="641"/>
      <c r="BJ23" s="641"/>
      <c r="BK23" s="641"/>
      <c r="BL23" s="641"/>
      <c r="BM23" s="641"/>
      <c r="BN23" s="642"/>
      <c r="BO23" s="677" t="s">
        <v>175</v>
      </c>
      <c r="BP23" s="677"/>
      <c r="BQ23" s="677"/>
      <c r="BR23" s="677"/>
      <c r="BS23" s="646" t="s">
        <v>175</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210360</v>
      </c>
      <c r="S24" s="641"/>
      <c r="T24" s="641"/>
      <c r="U24" s="641"/>
      <c r="V24" s="641"/>
      <c r="W24" s="641"/>
      <c r="X24" s="641"/>
      <c r="Y24" s="642"/>
      <c r="Z24" s="677">
        <v>2.2000000000000002</v>
      </c>
      <c r="AA24" s="677"/>
      <c r="AB24" s="677"/>
      <c r="AC24" s="677"/>
      <c r="AD24" s="678" t="s">
        <v>175</v>
      </c>
      <c r="AE24" s="678"/>
      <c r="AF24" s="678"/>
      <c r="AG24" s="678"/>
      <c r="AH24" s="678"/>
      <c r="AI24" s="678"/>
      <c r="AJ24" s="678"/>
      <c r="AK24" s="678"/>
      <c r="AL24" s="643" t="s">
        <v>175</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175</v>
      </c>
      <c r="BH24" s="641"/>
      <c r="BI24" s="641"/>
      <c r="BJ24" s="641"/>
      <c r="BK24" s="641"/>
      <c r="BL24" s="641"/>
      <c r="BM24" s="641"/>
      <c r="BN24" s="642"/>
      <c r="BO24" s="677" t="s">
        <v>175</v>
      </c>
      <c r="BP24" s="677"/>
      <c r="BQ24" s="677"/>
      <c r="BR24" s="677"/>
      <c r="BS24" s="646" t="s">
        <v>175</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4044430</v>
      </c>
      <c r="CS24" s="696"/>
      <c r="CT24" s="696"/>
      <c r="CU24" s="696"/>
      <c r="CV24" s="696"/>
      <c r="CW24" s="696"/>
      <c r="CX24" s="696"/>
      <c r="CY24" s="739"/>
      <c r="CZ24" s="740">
        <v>43.8</v>
      </c>
      <c r="DA24" s="711"/>
      <c r="DB24" s="711"/>
      <c r="DC24" s="743"/>
      <c r="DD24" s="738">
        <v>2629432</v>
      </c>
      <c r="DE24" s="696"/>
      <c r="DF24" s="696"/>
      <c r="DG24" s="696"/>
      <c r="DH24" s="696"/>
      <c r="DI24" s="696"/>
      <c r="DJ24" s="696"/>
      <c r="DK24" s="739"/>
      <c r="DL24" s="738">
        <v>2569391</v>
      </c>
      <c r="DM24" s="696"/>
      <c r="DN24" s="696"/>
      <c r="DO24" s="696"/>
      <c r="DP24" s="696"/>
      <c r="DQ24" s="696"/>
      <c r="DR24" s="696"/>
      <c r="DS24" s="696"/>
      <c r="DT24" s="696"/>
      <c r="DU24" s="696"/>
      <c r="DV24" s="739"/>
      <c r="DW24" s="740">
        <v>50.6</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175</v>
      </c>
      <c r="S25" s="641"/>
      <c r="T25" s="641"/>
      <c r="U25" s="641"/>
      <c r="V25" s="641"/>
      <c r="W25" s="641"/>
      <c r="X25" s="641"/>
      <c r="Y25" s="642"/>
      <c r="Z25" s="677" t="s">
        <v>175</v>
      </c>
      <c r="AA25" s="677"/>
      <c r="AB25" s="677"/>
      <c r="AC25" s="677"/>
      <c r="AD25" s="678" t="s">
        <v>241</v>
      </c>
      <c r="AE25" s="678"/>
      <c r="AF25" s="678"/>
      <c r="AG25" s="678"/>
      <c r="AH25" s="678"/>
      <c r="AI25" s="678"/>
      <c r="AJ25" s="678"/>
      <c r="AK25" s="678"/>
      <c r="AL25" s="643" t="s">
        <v>241</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175</v>
      </c>
      <c r="BH25" s="641"/>
      <c r="BI25" s="641"/>
      <c r="BJ25" s="641"/>
      <c r="BK25" s="641"/>
      <c r="BL25" s="641"/>
      <c r="BM25" s="641"/>
      <c r="BN25" s="642"/>
      <c r="BO25" s="677" t="s">
        <v>175</v>
      </c>
      <c r="BP25" s="677"/>
      <c r="BQ25" s="677"/>
      <c r="BR25" s="677"/>
      <c r="BS25" s="646" t="s">
        <v>175</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1159764</v>
      </c>
      <c r="CS25" s="659"/>
      <c r="CT25" s="659"/>
      <c r="CU25" s="659"/>
      <c r="CV25" s="659"/>
      <c r="CW25" s="659"/>
      <c r="CX25" s="659"/>
      <c r="CY25" s="660"/>
      <c r="CZ25" s="643">
        <v>12.6</v>
      </c>
      <c r="DA25" s="661"/>
      <c r="DB25" s="661"/>
      <c r="DC25" s="662"/>
      <c r="DD25" s="646">
        <v>1102800</v>
      </c>
      <c r="DE25" s="659"/>
      <c r="DF25" s="659"/>
      <c r="DG25" s="659"/>
      <c r="DH25" s="659"/>
      <c r="DI25" s="659"/>
      <c r="DJ25" s="659"/>
      <c r="DK25" s="660"/>
      <c r="DL25" s="646">
        <v>1100557</v>
      </c>
      <c r="DM25" s="659"/>
      <c r="DN25" s="659"/>
      <c r="DO25" s="659"/>
      <c r="DP25" s="659"/>
      <c r="DQ25" s="659"/>
      <c r="DR25" s="659"/>
      <c r="DS25" s="659"/>
      <c r="DT25" s="659"/>
      <c r="DU25" s="659"/>
      <c r="DV25" s="660"/>
      <c r="DW25" s="643">
        <v>21.7</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5037382</v>
      </c>
      <c r="S26" s="641"/>
      <c r="T26" s="641"/>
      <c r="U26" s="641"/>
      <c r="V26" s="641"/>
      <c r="W26" s="641"/>
      <c r="X26" s="641"/>
      <c r="Y26" s="642"/>
      <c r="Z26" s="677">
        <v>52.9</v>
      </c>
      <c r="AA26" s="677"/>
      <c r="AB26" s="677"/>
      <c r="AC26" s="677"/>
      <c r="AD26" s="678">
        <v>4827022</v>
      </c>
      <c r="AE26" s="678"/>
      <c r="AF26" s="678"/>
      <c r="AG26" s="678"/>
      <c r="AH26" s="678"/>
      <c r="AI26" s="678"/>
      <c r="AJ26" s="678"/>
      <c r="AK26" s="678"/>
      <c r="AL26" s="643">
        <v>99.8</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175</v>
      </c>
      <c r="BH26" s="641"/>
      <c r="BI26" s="641"/>
      <c r="BJ26" s="641"/>
      <c r="BK26" s="641"/>
      <c r="BL26" s="641"/>
      <c r="BM26" s="641"/>
      <c r="BN26" s="642"/>
      <c r="BO26" s="677" t="s">
        <v>175</v>
      </c>
      <c r="BP26" s="677"/>
      <c r="BQ26" s="677"/>
      <c r="BR26" s="677"/>
      <c r="BS26" s="646" t="s">
        <v>175</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720388</v>
      </c>
      <c r="CS26" s="641"/>
      <c r="CT26" s="641"/>
      <c r="CU26" s="641"/>
      <c r="CV26" s="641"/>
      <c r="CW26" s="641"/>
      <c r="CX26" s="641"/>
      <c r="CY26" s="642"/>
      <c r="CZ26" s="643">
        <v>7.8</v>
      </c>
      <c r="DA26" s="661"/>
      <c r="DB26" s="661"/>
      <c r="DC26" s="662"/>
      <c r="DD26" s="646">
        <v>694088</v>
      </c>
      <c r="DE26" s="641"/>
      <c r="DF26" s="641"/>
      <c r="DG26" s="641"/>
      <c r="DH26" s="641"/>
      <c r="DI26" s="641"/>
      <c r="DJ26" s="641"/>
      <c r="DK26" s="642"/>
      <c r="DL26" s="646" t="s">
        <v>175</v>
      </c>
      <c r="DM26" s="641"/>
      <c r="DN26" s="641"/>
      <c r="DO26" s="641"/>
      <c r="DP26" s="641"/>
      <c r="DQ26" s="641"/>
      <c r="DR26" s="641"/>
      <c r="DS26" s="641"/>
      <c r="DT26" s="641"/>
      <c r="DU26" s="641"/>
      <c r="DV26" s="642"/>
      <c r="DW26" s="643" t="s">
        <v>241</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3243</v>
      </c>
      <c r="S27" s="641"/>
      <c r="T27" s="641"/>
      <c r="U27" s="641"/>
      <c r="V27" s="641"/>
      <c r="W27" s="641"/>
      <c r="X27" s="641"/>
      <c r="Y27" s="642"/>
      <c r="Z27" s="677">
        <v>0</v>
      </c>
      <c r="AA27" s="677"/>
      <c r="AB27" s="677"/>
      <c r="AC27" s="677"/>
      <c r="AD27" s="678">
        <v>3243</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2222708</v>
      </c>
      <c r="BH27" s="641"/>
      <c r="BI27" s="641"/>
      <c r="BJ27" s="641"/>
      <c r="BK27" s="641"/>
      <c r="BL27" s="641"/>
      <c r="BM27" s="641"/>
      <c r="BN27" s="642"/>
      <c r="BO27" s="677">
        <v>100</v>
      </c>
      <c r="BP27" s="677"/>
      <c r="BQ27" s="677"/>
      <c r="BR27" s="677"/>
      <c r="BS27" s="646" t="s">
        <v>175</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1991748</v>
      </c>
      <c r="CS27" s="659"/>
      <c r="CT27" s="659"/>
      <c r="CU27" s="659"/>
      <c r="CV27" s="659"/>
      <c r="CW27" s="659"/>
      <c r="CX27" s="659"/>
      <c r="CY27" s="660"/>
      <c r="CZ27" s="643">
        <v>21.6</v>
      </c>
      <c r="DA27" s="661"/>
      <c r="DB27" s="661"/>
      <c r="DC27" s="662"/>
      <c r="DD27" s="646">
        <v>648599</v>
      </c>
      <c r="DE27" s="659"/>
      <c r="DF27" s="659"/>
      <c r="DG27" s="659"/>
      <c r="DH27" s="659"/>
      <c r="DI27" s="659"/>
      <c r="DJ27" s="659"/>
      <c r="DK27" s="660"/>
      <c r="DL27" s="646">
        <v>590801</v>
      </c>
      <c r="DM27" s="659"/>
      <c r="DN27" s="659"/>
      <c r="DO27" s="659"/>
      <c r="DP27" s="659"/>
      <c r="DQ27" s="659"/>
      <c r="DR27" s="659"/>
      <c r="DS27" s="659"/>
      <c r="DT27" s="659"/>
      <c r="DU27" s="659"/>
      <c r="DV27" s="660"/>
      <c r="DW27" s="643">
        <v>11.6</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96179</v>
      </c>
      <c r="S28" s="641"/>
      <c r="T28" s="641"/>
      <c r="U28" s="641"/>
      <c r="V28" s="641"/>
      <c r="W28" s="641"/>
      <c r="X28" s="641"/>
      <c r="Y28" s="642"/>
      <c r="Z28" s="677">
        <v>1</v>
      </c>
      <c r="AA28" s="677"/>
      <c r="AB28" s="677"/>
      <c r="AC28" s="677"/>
      <c r="AD28" s="678" t="s">
        <v>241</v>
      </c>
      <c r="AE28" s="678"/>
      <c r="AF28" s="678"/>
      <c r="AG28" s="678"/>
      <c r="AH28" s="678"/>
      <c r="AI28" s="678"/>
      <c r="AJ28" s="678"/>
      <c r="AK28" s="678"/>
      <c r="AL28" s="643" t="s">
        <v>241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892918</v>
      </c>
      <c r="CS28" s="641"/>
      <c r="CT28" s="641"/>
      <c r="CU28" s="641"/>
      <c r="CV28" s="641"/>
      <c r="CW28" s="641"/>
      <c r="CX28" s="641"/>
      <c r="CY28" s="642"/>
      <c r="CZ28" s="643">
        <v>9.6999999999999993</v>
      </c>
      <c r="DA28" s="661"/>
      <c r="DB28" s="661"/>
      <c r="DC28" s="662"/>
      <c r="DD28" s="646">
        <v>878033</v>
      </c>
      <c r="DE28" s="641"/>
      <c r="DF28" s="641"/>
      <c r="DG28" s="641"/>
      <c r="DH28" s="641"/>
      <c r="DI28" s="641"/>
      <c r="DJ28" s="641"/>
      <c r="DK28" s="642"/>
      <c r="DL28" s="646">
        <v>878033</v>
      </c>
      <c r="DM28" s="641"/>
      <c r="DN28" s="641"/>
      <c r="DO28" s="641"/>
      <c r="DP28" s="641"/>
      <c r="DQ28" s="641"/>
      <c r="DR28" s="641"/>
      <c r="DS28" s="641"/>
      <c r="DT28" s="641"/>
      <c r="DU28" s="641"/>
      <c r="DV28" s="642"/>
      <c r="DW28" s="643">
        <v>17.3</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97764</v>
      </c>
      <c r="S29" s="641"/>
      <c r="T29" s="641"/>
      <c r="U29" s="641"/>
      <c r="V29" s="641"/>
      <c r="W29" s="641"/>
      <c r="X29" s="641"/>
      <c r="Y29" s="642"/>
      <c r="Z29" s="677">
        <v>1</v>
      </c>
      <c r="AA29" s="677"/>
      <c r="AB29" s="677"/>
      <c r="AC29" s="677"/>
      <c r="AD29" s="678">
        <v>4945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70</v>
      </c>
      <c r="CG29" s="674"/>
      <c r="CH29" s="674"/>
      <c r="CI29" s="674"/>
      <c r="CJ29" s="674"/>
      <c r="CK29" s="674"/>
      <c r="CL29" s="674"/>
      <c r="CM29" s="674"/>
      <c r="CN29" s="674"/>
      <c r="CO29" s="674"/>
      <c r="CP29" s="674"/>
      <c r="CQ29" s="675"/>
      <c r="CR29" s="640">
        <v>892918</v>
      </c>
      <c r="CS29" s="659"/>
      <c r="CT29" s="659"/>
      <c r="CU29" s="659"/>
      <c r="CV29" s="659"/>
      <c r="CW29" s="659"/>
      <c r="CX29" s="659"/>
      <c r="CY29" s="660"/>
      <c r="CZ29" s="643">
        <v>9.6999999999999993</v>
      </c>
      <c r="DA29" s="661"/>
      <c r="DB29" s="661"/>
      <c r="DC29" s="662"/>
      <c r="DD29" s="646">
        <v>878033</v>
      </c>
      <c r="DE29" s="659"/>
      <c r="DF29" s="659"/>
      <c r="DG29" s="659"/>
      <c r="DH29" s="659"/>
      <c r="DI29" s="659"/>
      <c r="DJ29" s="659"/>
      <c r="DK29" s="660"/>
      <c r="DL29" s="646">
        <v>878033</v>
      </c>
      <c r="DM29" s="659"/>
      <c r="DN29" s="659"/>
      <c r="DO29" s="659"/>
      <c r="DP29" s="659"/>
      <c r="DQ29" s="659"/>
      <c r="DR29" s="659"/>
      <c r="DS29" s="659"/>
      <c r="DT29" s="659"/>
      <c r="DU29" s="659"/>
      <c r="DV29" s="660"/>
      <c r="DW29" s="643">
        <v>17.3</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18357</v>
      </c>
      <c r="S30" s="641"/>
      <c r="T30" s="641"/>
      <c r="U30" s="641"/>
      <c r="V30" s="641"/>
      <c r="W30" s="641"/>
      <c r="X30" s="641"/>
      <c r="Y30" s="642"/>
      <c r="Z30" s="677">
        <v>0.2</v>
      </c>
      <c r="AA30" s="677"/>
      <c r="AB30" s="677"/>
      <c r="AC30" s="677"/>
      <c r="AD30" s="678" t="s">
        <v>175</v>
      </c>
      <c r="AE30" s="678"/>
      <c r="AF30" s="678"/>
      <c r="AG30" s="678"/>
      <c r="AH30" s="678"/>
      <c r="AI30" s="678"/>
      <c r="AJ30" s="678"/>
      <c r="AK30" s="678"/>
      <c r="AL30" s="643" t="s">
        <v>175</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848032</v>
      </c>
      <c r="CS30" s="641"/>
      <c r="CT30" s="641"/>
      <c r="CU30" s="641"/>
      <c r="CV30" s="641"/>
      <c r="CW30" s="641"/>
      <c r="CX30" s="641"/>
      <c r="CY30" s="642"/>
      <c r="CZ30" s="643">
        <v>9.1999999999999993</v>
      </c>
      <c r="DA30" s="661"/>
      <c r="DB30" s="661"/>
      <c r="DC30" s="662"/>
      <c r="DD30" s="646">
        <v>833575</v>
      </c>
      <c r="DE30" s="641"/>
      <c r="DF30" s="641"/>
      <c r="DG30" s="641"/>
      <c r="DH30" s="641"/>
      <c r="DI30" s="641"/>
      <c r="DJ30" s="641"/>
      <c r="DK30" s="642"/>
      <c r="DL30" s="646">
        <v>833575</v>
      </c>
      <c r="DM30" s="641"/>
      <c r="DN30" s="641"/>
      <c r="DO30" s="641"/>
      <c r="DP30" s="641"/>
      <c r="DQ30" s="641"/>
      <c r="DR30" s="641"/>
      <c r="DS30" s="641"/>
      <c r="DT30" s="641"/>
      <c r="DU30" s="641"/>
      <c r="DV30" s="642"/>
      <c r="DW30" s="643">
        <v>16.399999999999999</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1363927</v>
      </c>
      <c r="S31" s="641"/>
      <c r="T31" s="641"/>
      <c r="U31" s="641"/>
      <c r="V31" s="641"/>
      <c r="W31" s="641"/>
      <c r="X31" s="641"/>
      <c r="Y31" s="642"/>
      <c r="Z31" s="677">
        <v>14.3</v>
      </c>
      <c r="AA31" s="677"/>
      <c r="AB31" s="677"/>
      <c r="AC31" s="677"/>
      <c r="AD31" s="678" t="s">
        <v>175</v>
      </c>
      <c r="AE31" s="678"/>
      <c r="AF31" s="678"/>
      <c r="AG31" s="678"/>
      <c r="AH31" s="678"/>
      <c r="AI31" s="678"/>
      <c r="AJ31" s="678"/>
      <c r="AK31" s="678"/>
      <c r="AL31" s="643" t="s">
        <v>175</v>
      </c>
      <c r="AM31" s="644"/>
      <c r="AN31" s="644"/>
      <c r="AO31" s="679"/>
      <c r="AP31" s="716" t="s">
        <v>309</v>
      </c>
      <c r="AQ31" s="717"/>
      <c r="AR31" s="717"/>
      <c r="AS31" s="717"/>
      <c r="AT31" s="722" t="s">
        <v>310</v>
      </c>
      <c r="AU31" s="231"/>
      <c r="AV31" s="231"/>
      <c r="AW31" s="231"/>
      <c r="AX31" s="706" t="s">
        <v>187</v>
      </c>
      <c r="AY31" s="707"/>
      <c r="AZ31" s="707"/>
      <c r="BA31" s="707"/>
      <c r="BB31" s="707"/>
      <c r="BC31" s="707"/>
      <c r="BD31" s="707"/>
      <c r="BE31" s="707"/>
      <c r="BF31" s="708"/>
      <c r="BG31" s="709">
        <v>99.1</v>
      </c>
      <c r="BH31" s="710"/>
      <c r="BI31" s="710"/>
      <c r="BJ31" s="710"/>
      <c r="BK31" s="710"/>
      <c r="BL31" s="710"/>
      <c r="BM31" s="711">
        <v>97.1</v>
      </c>
      <c r="BN31" s="710"/>
      <c r="BO31" s="710"/>
      <c r="BP31" s="710"/>
      <c r="BQ31" s="712"/>
      <c r="BR31" s="709">
        <v>99.1</v>
      </c>
      <c r="BS31" s="710"/>
      <c r="BT31" s="710"/>
      <c r="BU31" s="710"/>
      <c r="BV31" s="710"/>
      <c r="BW31" s="710"/>
      <c r="BX31" s="711">
        <v>96.6</v>
      </c>
      <c r="BY31" s="710"/>
      <c r="BZ31" s="710"/>
      <c r="CA31" s="710"/>
      <c r="CB31" s="712"/>
      <c r="CD31" s="727"/>
      <c r="CE31" s="728"/>
      <c r="CF31" s="673" t="s">
        <v>311</v>
      </c>
      <c r="CG31" s="674"/>
      <c r="CH31" s="674"/>
      <c r="CI31" s="674"/>
      <c r="CJ31" s="674"/>
      <c r="CK31" s="674"/>
      <c r="CL31" s="674"/>
      <c r="CM31" s="674"/>
      <c r="CN31" s="674"/>
      <c r="CO31" s="674"/>
      <c r="CP31" s="674"/>
      <c r="CQ31" s="675"/>
      <c r="CR31" s="640">
        <v>44886</v>
      </c>
      <c r="CS31" s="659"/>
      <c r="CT31" s="659"/>
      <c r="CU31" s="659"/>
      <c r="CV31" s="659"/>
      <c r="CW31" s="659"/>
      <c r="CX31" s="659"/>
      <c r="CY31" s="660"/>
      <c r="CZ31" s="643">
        <v>0.5</v>
      </c>
      <c r="DA31" s="661"/>
      <c r="DB31" s="661"/>
      <c r="DC31" s="662"/>
      <c r="DD31" s="646">
        <v>44458</v>
      </c>
      <c r="DE31" s="659"/>
      <c r="DF31" s="659"/>
      <c r="DG31" s="659"/>
      <c r="DH31" s="659"/>
      <c r="DI31" s="659"/>
      <c r="DJ31" s="659"/>
      <c r="DK31" s="660"/>
      <c r="DL31" s="646">
        <v>44458</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t="s">
        <v>175</v>
      </c>
      <c r="S32" s="641"/>
      <c r="T32" s="641"/>
      <c r="U32" s="641"/>
      <c r="V32" s="641"/>
      <c r="W32" s="641"/>
      <c r="X32" s="641"/>
      <c r="Y32" s="642"/>
      <c r="Z32" s="677" t="s">
        <v>175</v>
      </c>
      <c r="AA32" s="677"/>
      <c r="AB32" s="677"/>
      <c r="AC32" s="677"/>
      <c r="AD32" s="678" t="s">
        <v>175</v>
      </c>
      <c r="AE32" s="678"/>
      <c r="AF32" s="678"/>
      <c r="AG32" s="678"/>
      <c r="AH32" s="678"/>
      <c r="AI32" s="678"/>
      <c r="AJ32" s="678"/>
      <c r="AK32" s="678"/>
      <c r="AL32" s="643" t="s">
        <v>175</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98.7</v>
      </c>
      <c r="BH32" s="659"/>
      <c r="BI32" s="659"/>
      <c r="BJ32" s="659"/>
      <c r="BK32" s="659"/>
      <c r="BL32" s="659"/>
      <c r="BM32" s="644">
        <v>96</v>
      </c>
      <c r="BN32" s="705"/>
      <c r="BO32" s="705"/>
      <c r="BP32" s="705"/>
      <c r="BQ32" s="683"/>
      <c r="BR32" s="713">
        <v>98.7</v>
      </c>
      <c r="BS32" s="659"/>
      <c r="BT32" s="659"/>
      <c r="BU32" s="659"/>
      <c r="BV32" s="659"/>
      <c r="BW32" s="659"/>
      <c r="BX32" s="644">
        <v>95.4</v>
      </c>
      <c r="BY32" s="705"/>
      <c r="BZ32" s="705"/>
      <c r="CA32" s="705"/>
      <c r="CB32" s="683"/>
      <c r="CD32" s="729"/>
      <c r="CE32" s="730"/>
      <c r="CF32" s="673" t="s">
        <v>315</v>
      </c>
      <c r="CG32" s="674"/>
      <c r="CH32" s="674"/>
      <c r="CI32" s="674"/>
      <c r="CJ32" s="674"/>
      <c r="CK32" s="674"/>
      <c r="CL32" s="674"/>
      <c r="CM32" s="674"/>
      <c r="CN32" s="674"/>
      <c r="CO32" s="674"/>
      <c r="CP32" s="674"/>
      <c r="CQ32" s="675"/>
      <c r="CR32" s="640" t="s">
        <v>175</v>
      </c>
      <c r="CS32" s="641"/>
      <c r="CT32" s="641"/>
      <c r="CU32" s="641"/>
      <c r="CV32" s="641"/>
      <c r="CW32" s="641"/>
      <c r="CX32" s="641"/>
      <c r="CY32" s="642"/>
      <c r="CZ32" s="643" t="s">
        <v>175</v>
      </c>
      <c r="DA32" s="661"/>
      <c r="DB32" s="661"/>
      <c r="DC32" s="662"/>
      <c r="DD32" s="646" t="s">
        <v>175</v>
      </c>
      <c r="DE32" s="641"/>
      <c r="DF32" s="641"/>
      <c r="DG32" s="641"/>
      <c r="DH32" s="641"/>
      <c r="DI32" s="641"/>
      <c r="DJ32" s="641"/>
      <c r="DK32" s="642"/>
      <c r="DL32" s="646" t="s">
        <v>241</v>
      </c>
      <c r="DM32" s="641"/>
      <c r="DN32" s="641"/>
      <c r="DO32" s="641"/>
      <c r="DP32" s="641"/>
      <c r="DQ32" s="641"/>
      <c r="DR32" s="641"/>
      <c r="DS32" s="641"/>
      <c r="DT32" s="641"/>
      <c r="DU32" s="641"/>
      <c r="DV32" s="642"/>
      <c r="DW32" s="643" t="s">
        <v>241</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1002877</v>
      </c>
      <c r="S33" s="641"/>
      <c r="T33" s="641"/>
      <c r="U33" s="641"/>
      <c r="V33" s="641"/>
      <c r="W33" s="641"/>
      <c r="X33" s="641"/>
      <c r="Y33" s="642"/>
      <c r="Z33" s="677">
        <v>10.5</v>
      </c>
      <c r="AA33" s="677"/>
      <c r="AB33" s="677"/>
      <c r="AC33" s="677"/>
      <c r="AD33" s="678" t="s">
        <v>241</v>
      </c>
      <c r="AE33" s="678"/>
      <c r="AF33" s="678"/>
      <c r="AG33" s="678"/>
      <c r="AH33" s="678"/>
      <c r="AI33" s="678"/>
      <c r="AJ33" s="678"/>
      <c r="AK33" s="678"/>
      <c r="AL33" s="643" t="s">
        <v>241</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99.3</v>
      </c>
      <c r="BH33" s="625"/>
      <c r="BI33" s="625"/>
      <c r="BJ33" s="625"/>
      <c r="BK33" s="625"/>
      <c r="BL33" s="625"/>
      <c r="BM33" s="668">
        <v>97.4</v>
      </c>
      <c r="BN33" s="625"/>
      <c r="BO33" s="625"/>
      <c r="BP33" s="625"/>
      <c r="BQ33" s="689"/>
      <c r="BR33" s="704">
        <v>99.3</v>
      </c>
      <c r="BS33" s="625"/>
      <c r="BT33" s="625"/>
      <c r="BU33" s="625"/>
      <c r="BV33" s="625"/>
      <c r="BW33" s="625"/>
      <c r="BX33" s="668">
        <v>96.9</v>
      </c>
      <c r="BY33" s="625"/>
      <c r="BZ33" s="625"/>
      <c r="CA33" s="625"/>
      <c r="CB33" s="689"/>
      <c r="CD33" s="673" t="s">
        <v>318</v>
      </c>
      <c r="CE33" s="674"/>
      <c r="CF33" s="674"/>
      <c r="CG33" s="674"/>
      <c r="CH33" s="674"/>
      <c r="CI33" s="674"/>
      <c r="CJ33" s="674"/>
      <c r="CK33" s="674"/>
      <c r="CL33" s="674"/>
      <c r="CM33" s="674"/>
      <c r="CN33" s="674"/>
      <c r="CO33" s="674"/>
      <c r="CP33" s="674"/>
      <c r="CQ33" s="675"/>
      <c r="CR33" s="640">
        <v>3523176</v>
      </c>
      <c r="CS33" s="659"/>
      <c r="CT33" s="659"/>
      <c r="CU33" s="659"/>
      <c r="CV33" s="659"/>
      <c r="CW33" s="659"/>
      <c r="CX33" s="659"/>
      <c r="CY33" s="660"/>
      <c r="CZ33" s="643">
        <v>38.200000000000003</v>
      </c>
      <c r="DA33" s="661"/>
      <c r="DB33" s="661"/>
      <c r="DC33" s="662"/>
      <c r="DD33" s="646">
        <v>2705049</v>
      </c>
      <c r="DE33" s="659"/>
      <c r="DF33" s="659"/>
      <c r="DG33" s="659"/>
      <c r="DH33" s="659"/>
      <c r="DI33" s="659"/>
      <c r="DJ33" s="659"/>
      <c r="DK33" s="660"/>
      <c r="DL33" s="646">
        <v>2248646</v>
      </c>
      <c r="DM33" s="659"/>
      <c r="DN33" s="659"/>
      <c r="DO33" s="659"/>
      <c r="DP33" s="659"/>
      <c r="DQ33" s="659"/>
      <c r="DR33" s="659"/>
      <c r="DS33" s="659"/>
      <c r="DT33" s="659"/>
      <c r="DU33" s="659"/>
      <c r="DV33" s="660"/>
      <c r="DW33" s="643">
        <v>44.3</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28595</v>
      </c>
      <c r="S34" s="641"/>
      <c r="T34" s="641"/>
      <c r="U34" s="641"/>
      <c r="V34" s="641"/>
      <c r="W34" s="641"/>
      <c r="X34" s="641"/>
      <c r="Y34" s="642"/>
      <c r="Z34" s="677">
        <v>0.3</v>
      </c>
      <c r="AA34" s="677"/>
      <c r="AB34" s="677"/>
      <c r="AC34" s="677"/>
      <c r="AD34" s="678" t="s">
        <v>175</v>
      </c>
      <c r="AE34" s="678"/>
      <c r="AF34" s="678"/>
      <c r="AG34" s="678"/>
      <c r="AH34" s="678"/>
      <c r="AI34" s="678"/>
      <c r="AJ34" s="678"/>
      <c r="AK34" s="678"/>
      <c r="AL34" s="643" t="s">
        <v>241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1281291</v>
      </c>
      <c r="CS34" s="641"/>
      <c r="CT34" s="641"/>
      <c r="CU34" s="641"/>
      <c r="CV34" s="641"/>
      <c r="CW34" s="641"/>
      <c r="CX34" s="641"/>
      <c r="CY34" s="642"/>
      <c r="CZ34" s="643">
        <v>13.9</v>
      </c>
      <c r="DA34" s="661"/>
      <c r="DB34" s="661"/>
      <c r="DC34" s="662"/>
      <c r="DD34" s="646">
        <v>1031118</v>
      </c>
      <c r="DE34" s="641"/>
      <c r="DF34" s="641"/>
      <c r="DG34" s="641"/>
      <c r="DH34" s="641"/>
      <c r="DI34" s="641"/>
      <c r="DJ34" s="641"/>
      <c r="DK34" s="642"/>
      <c r="DL34" s="646">
        <v>892367</v>
      </c>
      <c r="DM34" s="641"/>
      <c r="DN34" s="641"/>
      <c r="DO34" s="641"/>
      <c r="DP34" s="641"/>
      <c r="DQ34" s="641"/>
      <c r="DR34" s="641"/>
      <c r="DS34" s="641"/>
      <c r="DT34" s="641"/>
      <c r="DU34" s="641"/>
      <c r="DV34" s="642"/>
      <c r="DW34" s="643">
        <v>17.600000000000001</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71761</v>
      </c>
      <c r="S35" s="641"/>
      <c r="T35" s="641"/>
      <c r="U35" s="641"/>
      <c r="V35" s="641"/>
      <c r="W35" s="641"/>
      <c r="X35" s="641"/>
      <c r="Y35" s="642"/>
      <c r="Z35" s="677">
        <v>0.8</v>
      </c>
      <c r="AA35" s="677"/>
      <c r="AB35" s="677"/>
      <c r="AC35" s="677"/>
      <c r="AD35" s="678" t="s">
        <v>241</v>
      </c>
      <c r="AE35" s="678"/>
      <c r="AF35" s="678"/>
      <c r="AG35" s="678"/>
      <c r="AH35" s="678"/>
      <c r="AI35" s="678"/>
      <c r="AJ35" s="678"/>
      <c r="AK35" s="678"/>
      <c r="AL35" s="643" t="s">
        <v>175</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110088</v>
      </c>
      <c r="CS35" s="659"/>
      <c r="CT35" s="659"/>
      <c r="CU35" s="659"/>
      <c r="CV35" s="659"/>
      <c r="CW35" s="659"/>
      <c r="CX35" s="659"/>
      <c r="CY35" s="660"/>
      <c r="CZ35" s="643">
        <v>1.2</v>
      </c>
      <c r="DA35" s="661"/>
      <c r="DB35" s="661"/>
      <c r="DC35" s="662"/>
      <c r="DD35" s="646">
        <v>87516</v>
      </c>
      <c r="DE35" s="659"/>
      <c r="DF35" s="659"/>
      <c r="DG35" s="659"/>
      <c r="DH35" s="659"/>
      <c r="DI35" s="659"/>
      <c r="DJ35" s="659"/>
      <c r="DK35" s="660"/>
      <c r="DL35" s="646">
        <v>21581</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354736</v>
      </c>
      <c r="S36" s="641"/>
      <c r="T36" s="641"/>
      <c r="U36" s="641"/>
      <c r="V36" s="641"/>
      <c r="W36" s="641"/>
      <c r="X36" s="641"/>
      <c r="Y36" s="642"/>
      <c r="Z36" s="677">
        <v>3.7</v>
      </c>
      <c r="AA36" s="677"/>
      <c r="AB36" s="677"/>
      <c r="AC36" s="677"/>
      <c r="AD36" s="678" t="s">
        <v>175</v>
      </c>
      <c r="AE36" s="678"/>
      <c r="AF36" s="678"/>
      <c r="AG36" s="678"/>
      <c r="AH36" s="678"/>
      <c r="AI36" s="678"/>
      <c r="AJ36" s="678"/>
      <c r="AK36" s="678"/>
      <c r="AL36" s="643" t="s">
        <v>175</v>
      </c>
      <c r="AM36" s="644"/>
      <c r="AN36" s="644"/>
      <c r="AO36" s="679"/>
      <c r="AP36" s="235"/>
      <c r="AQ36" s="692" t="s">
        <v>326</v>
      </c>
      <c r="AR36" s="693"/>
      <c r="AS36" s="693"/>
      <c r="AT36" s="693"/>
      <c r="AU36" s="693"/>
      <c r="AV36" s="693"/>
      <c r="AW36" s="693"/>
      <c r="AX36" s="693"/>
      <c r="AY36" s="694"/>
      <c r="AZ36" s="695">
        <v>1124967</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3320</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846608</v>
      </c>
      <c r="CS36" s="641"/>
      <c r="CT36" s="641"/>
      <c r="CU36" s="641"/>
      <c r="CV36" s="641"/>
      <c r="CW36" s="641"/>
      <c r="CX36" s="641"/>
      <c r="CY36" s="642"/>
      <c r="CZ36" s="643">
        <v>9.1999999999999993</v>
      </c>
      <c r="DA36" s="661"/>
      <c r="DB36" s="661"/>
      <c r="DC36" s="662"/>
      <c r="DD36" s="646">
        <v>632900</v>
      </c>
      <c r="DE36" s="641"/>
      <c r="DF36" s="641"/>
      <c r="DG36" s="641"/>
      <c r="DH36" s="641"/>
      <c r="DI36" s="641"/>
      <c r="DJ36" s="641"/>
      <c r="DK36" s="642"/>
      <c r="DL36" s="646">
        <v>477589</v>
      </c>
      <c r="DM36" s="641"/>
      <c r="DN36" s="641"/>
      <c r="DO36" s="641"/>
      <c r="DP36" s="641"/>
      <c r="DQ36" s="641"/>
      <c r="DR36" s="641"/>
      <c r="DS36" s="641"/>
      <c r="DT36" s="641"/>
      <c r="DU36" s="641"/>
      <c r="DV36" s="642"/>
      <c r="DW36" s="643">
        <v>9.4</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170206</v>
      </c>
      <c r="S37" s="641"/>
      <c r="T37" s="641"/>
      <c r="U37" s="641"/>
      <c r="V37" s="641"/>
      <c r="W37" s="641"/>
      <c r="X37" s="641"/>
      <c r="Y37" s="642"/>
      <c r="Z37" s="677">
        <v>1.8</v>
      </c>
      <c r="AA37" s="677"/>
      <c r="AB37" s="677"/>
      <c r="AC37" s="677"/>
      <c r="AD37" s="678" t="s">
        <v>241</v>
      </c>
      <c r="AE37" s="678"/>
      <c r="AF37" s="678"/>
      <c r="AG37" s="678"/>
      <c r="AH37" s="678"/>
      <c r="AI37" s="678"/>
      <c r="AJ37" s="678"/>
      <c r="AK37" s="678"/>
      <c r="AL37" s="643" t="s">
        <v>175</v>
      </c>
      <c r="AM37" s="644"/>
      <c r="AN37" s="644"/>
      <c r="AO37" s="679"/>
      <c r="AQ37" s="680" t="s">
        <v>330</v>
      </c>
      <c r="AR37" s="681"/>
      <c r="AS37" s="681"/>
      <c r="AT37" s="681"/>
      <c r="AU37" s="681"/>
      <c r="AV37" s="681"/>
      <c r="AW37" s="681"/>
      <c r="AX37" s="681"/>
      <c r="AY37" s="682"/>
      <c r="AZ37" s="640">
        <v>165950</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3320</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51713</v>
      </c>
      <c r="CS37" s="659"/>
      <c r="CT37" s="659"/>
      <c r="CU37" s="659"/>
      <c r="CV37" s="659"/>
      <c r="CW37" s="659"/>
      <c r="CX37" s="659"/>
      <c r="CY37" s="660"/>
      <c r="CZ37" s="643">
        <v>0.6</v>
      </c>
      <c r="DA37" s="661"/>
      <c r="DB37" s="661"/>
      <c r="DC37" s="662"/>
      <c r="DD37" s="646">
        <v>51713</v>
      </c>
      <c r="DE37" s="659"/>
      <c r="DF37" s="659"/>
      <c r="DG37" s="659"/>
      <c r="DH37" s="659"/>
      <c r="DI37" s="659"/>
      <c r="DJ37" s="659"/>
      <c r="DK37" s="660"/>
      <c r="DL37" s="646">
        <v>51621</v>
      </c>
      <c r="DM37" s="659"/>
      <c r="DN37" s="659"/>
      <c r="DO37" s="659"/>
      <c r="DP37" s="659"/>
      <c r="DQ37" s="659"/>
      <c r="DR37" s="659"/>
      <c r="DS37" s="659"/>
      <c r="DT37" s="659"/>
      <c r="DU37" s="659"/>
      <c r="DV37" s="660"/>
      <c r="DW37" s="643">
        <v>1</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176335</v>
      </c>
      <c r="S38" s="641"/>
      <c r="T38" s="641"/>
      <c r="U38" s="641"/>
      <c r="V38" s="641"/>
      <c r="W38" s="641"/>
      <c r="X38" s="641"/>
      <c r="Y38" s="642"/>
      <c r="Z38" s="677">
        <v>1.9</v>
      </c>
      <c r="AA38" s="677"/>
      <c r="AB38" s="677"/>
      <c r="AC38" s="677"/>
      <c r="AD38" s="678">
        <v>18</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11305</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3370</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1113662</v>
      </c>
      <c r="CS38" s="641"/>
      <c r="CT38" s="641"/>
      <c r="CU38" s="641"/>
      <c r="CV38" s="641"/>
      <c r="CW38" s="641"/>
      <c r="CX38" s="641"/>
      <c r="CY38" s="642"/>
      <c r="CZ38" s="643">
        <v>12.1</v>
      </c>
      <c r="DA38" s="661"/>
      <c r="DB38" s="661"/>
      <c r="DC38" s="662"/>
      <c r="DD38" s="646">
        <v>915160</v>
      </c>
      <c r="DE38" s="641"/>
      <c r="DF38" s="641"/>
      <c r="DG38" s="641"/>
      <c r="DH38" s="641"/>
      <c r="DI38" s="641"/>
      <c r="DJ38" s="641"/>
      <c r="DK38" s="642"/>
      <c r="DL38" s="646">
        <v>857109</v>
      </c>
      <c r="DM38" s="641"/>
      <c r="DN38" s="641"/>
      <c r="DO38" s="641"/>
      <c r="DP38" s="641"/>
      <c r="DQ38" s="641"/>
      <c r="DR38" s="641"/>
      <c r="DS38" s="641"/>
      <c r="DT38" s="641"/>
      <c r="DU38" s="641"/>
      <c r="DV38" s="642"/>
      <c r="DW38" s="643">
        <v>16.899999999999999</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1108968</v>
      </c>
      <c r="S39" s="641"/>
      <c r="T39" s="641"/>
      <c r="U39" s="641"/>
      <c r="V39" s="641"/>
      <c r="W39" s="641"/>
      <c r="X39" s="641"/>
      <c r="Y39" s="642"/>
      <c r="Z39" s="677">
        <v>11.6</v>
      </c>
      <c r="AA39" s="677"/>
      <c r="AB39" s="677"/>
      <c r="AC39" s="677"/>
      <c r="AD39" s="678" t="s">
        <v>175</v>
      </c>
      <c r="AE39" s="678"/>
      <c r="AF39" s="678"/>
      <c r="AG39" s="678"/>
      <c r="AH39" s="678"/>
      <c r="AI39" s="678"/>
      <c r="AJ39" s="678"/>
      <c r="AK39" s="678"/>
      <c r="AL39" s="643" t="s">
        <v>175</v>
      </c>
      <c r="AM39" s="644"/>
      <c r="AN39" s="644"/>
      <c r="AO39" s="679"/>
      <c r="AQ39" s="680" t="s">
        <v>338</v>
      </c>
      <c r="AR39" s="681"/>
      <c r="AS39" s="681"/>
      <c r="AT39" s="681"/>
      <c r="AU39" s="681"/>
      <c r="AV39" s="681"/>
      <c r="AW39" s="681"/>
      <c r="AX39" s="681"/>
      <c r="AY39" s="682"/>
      <c r="AZ39" s="640" t="s">
        <v>175</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5575</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76366</v>
      </c>
      <c r="CS39" s="659"/>
      <c r="CT39" s="659"/>
      <c r="CU39" s="659"/>
      <c r="CV39" s="659"/>
      <c r="CW39" s="659"/>
      <c r="CX39" s="659"/>
      <c r="CY39" s="660"/>
      <c r="CZ39" s="643">
        <v>0.8</v>
      </c>
      <c r="DA39" s="661"/>
      <c r="DB39" s="661"/>
      <c r="DC39" s="662"/>
      <c r="DD39" s="646">
        <v>38355</v>
      </c>
      <c r="DE39" s="659"/>
      <c r="DF39" s="659"/>
      <c r="DG39" s="659"/>
      <c r="DH39" s="659"/>
      <c r="DI39" s="659"/>
      <c r="DJ39" s="659"/>
      <c r="DK39" s="660"/>
      <c r="DL39" s="646" t="s">
        <v>175</v>
      </c>
      <c r="DM39" s="659"/>
      <c r="DN39" s="659"/>
      <c r="DO39" s="659"/>
      <c r="DP39" s="659"/>
      <c r="DQ39" s="659"/>
      <c r="DR39" s="659"/>
      <c r="DS39" s="659"/>
      <c r="DT39" s="659"/>
      <c r="DU39" s="659"/>
      <c r="DV39" s="660"/>
      <c r="DW39" s="643" t="s">
        <v>175</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241</v>
      </c>
      <c r="S40" s="641"/>
      <c r="T40" s="641"/>
      <c r="U40" s="641"/>
      <c r="V40" s="641"/>
      <c r="W40" s="641"/>
      <c r="X40" s="641"/>
      <c r="Y40" s="642"/>
      <c r="Z40" s="677" t="s">
        <v>241</v>
      </c>
      <c r="AA40" s="677"/>
      <c r="AB40" s="677"/>
      <c r="AC40" s="677"/>
      <c r="AD40" s="678" t="s">
        <v>175</v>
      </c>
      <c r="AE40" s="678"/>
      <c r="AF40" s="678"/>
      <c r="AG40" s="678"/>
      <c r="AH40" s="678"/>
      <c r="AI40" s="678"/>
      <c r="AJ40" s="678"/>
      <c r="AK40" s="678"/>
      <c r="AL40" s="643" t="s">
        <v>175</v>
      </c>
      <c r="AM40" s="644"/>
      <c r="AN40" s="644"/>
      <c r="AO40" s="679"/>
      <c r="AQ40" s="680" t="s">
        <v>342</v>
      </c>
      <c r="AR40" s="681"/>
      <c r="AS40" s="681"/>
      <c r="AT40" s="681"/>
      <c r="AU40" s="681"/>
      <c r="AV40" s="681"/>
      <c r="AW40" s="681"/>
      <c r="AX40" s="681"/>
      <c r="AY40" s="682"/>
      <c r="AZ40" s="640" t="s">
        <v>175</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93</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95161</v>
      </c>
      <c r="CS40" s="641"/>
      <c r="CT40" s="641"/>
      <c r="CU40" s="641"/>
      <c r="CV40" s="641"/>
      <c r="CW40" s="641"/>
      <c r="CX40" s="641"/>
      <c r="CY40" s="642"/>
      <c r="CZ40" s="643">
        <v>1</v>
      </c>
      <c r="DA40" s="661"/>
      <c r="DB40" s="661"/>
      <c r="DC40" s="662"/>
      <c r="DD40" s="646" t="s">
        <v>175</v>
      </c>
      <c r="DE40" s="641"/>
      <c r="DF40" s="641"/>
      <c r="DG40" s="641"/>
      <c r="DH40" s="641"/>
      <c r="DI40" s="641"/>
      <c r="DJ40" s="641"/>
      <c r="DK40" s="642"/>
      <c r="DL40" s="646" t="s">
        <v>175</v>
      </c>
      <c r="DM40" s="641"/>
      <c r="DN40" s="641"/>
      <c r="DO40" s="641"/>
      <c r="DP40" s="641"/>
      <c r="DQ40" s="641"/>
      <c r="DR40" s="641"/>
      <c r="DS40" s="641"/>
      <c r="DT40" s="641"/>
      <c r="DU40" s="641"/>
      <c r="DV40" s="642"/>
      <c r="DW40" s="643" t="s">
        <v>175</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238468</v>
      </c>
      <c r="S41" s="641"/>
      <c r="T41" s="641"/>
      <c r="U41" s="641"/>
      <c r="V41" s="641"/>
      <c r="W41" s="641"/>
      <c r="X41" s="641"/>
      <c r="Y41" s="642"/>
      <c r="Z41" s="677">
        <v>2.5</v>
      </c>
      <c r="AA41" s="677"/>
      <c r="AB41" s="677"/>
      <c r="AC41" s="677"/>
      <c r="AD41" s="678" t="s">
        <v>175</v>
      </c>
      <c r="AE41" s="678"/>
      <c r="AF41" s="678"/>
      <c r="AG41" s="678"/>
      <c r="AH41" s="678"/>
      <c r="AI41" s="678"/>
      <c r="AJ41" s="678"/>
      <c r="AK41" s="678"/>
      <c r="AL41" s="643" t="s">
        <v>241</v>
      </c>
      <c r="AM41" s="644"/>
      <c r="AN41" s="644"/>
      <c r="AO41" s="679"/>
      <c r="AQ41" s="680" t="s">
        <v>347</v>
      </c>
      <c r="AR41" s="681"/>
      <c r="AS41" s="681"/>
      <c r="AT41" s="681"/>
      <c r="AU41" s="681"/>
      <c r="AV41" s="681"/>
      <c r="AW41" s="681"/>
      <c r="AX41" s="681"/>
      <c r="AY41" s="682"/>
      <c r="AZ41" s="640">
        <v>212599</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v>1</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241</v>
      </c>
      <c r="CS41" s="659"/>
      <c r="CT41" s="659"/>
      <c r="CU41" s="659"/>
      <c r="CV41" s="659"/>
      <c r="CW41" s="659"/>
      <c r="CX41" s="659"/>
      <c r="CY41" s="660"/>
      <c r="CZ41" s="643" t="s">
        <v>175</v>
      </c>
      <c r="DA41" s="661"/>
      <c r="DB41" s="661"/>
      <c r="DC41" s="662"/>
      <c r="DD41" s="646" t="s">
        <v>175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9530330</v>
      </c>
      <c r="S42" s="663"/>
      <c r="T42" s="663"/>
      <c r="U42" s="663"/>
      <c r="V42" s="663"/>
      <c r="W42" s="663"/>
      <c r="X42" s="663"/>
      <c r="Y42" s="665"/>
      <c r="Z42" s="666">
        <v>100</v>
      </c>
      <c r="AA42" s="666"/>
      <c r="AB42" s="666"/>
      <c r="AC42" s="666"/>
      <c r="AD42" s="667">
        <v>4835228</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735113</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320</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1660762</v>
      </c>
      <c r="CS42" s="641"/>
      <c r="CT42" s="641"/>
      <c r="CU42" s="641"/>
      <c r="CV42" s="641"/>
      <c r="CW42" s="641"/>
      <c r="CX42" s="641"/>
      <c r="CY42" s="642"/>
      <c r="CZ42" s="643">
        <v>18</v>
      </c>
      <c r="DA42" s="644"/>
      <c r="DB42" s="644"/>
      <c r="DC42" s="645"/>
      <c r="DD42" s="646">
        <v>187671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46557</v>
      </c>
      <c r="CS43" s="659"/>
      <c r="CT43" s="659"/>
      <c r="CU43" s="659"/>
      <c r="CV43" s="659"/>
      <c r="CW43" s="659"/>
      <c r="CX43" s="659"/>
      <c r="CY43" s="660"/>
      <c r="CZ43" s="643">
        <v>0.5</v>
      </c>
      <c r="DA43" s="661"/>
      <c r="DB43" s="661"/>
      <c r="DC43" s="662"/>
      <c r="DD43" s="646">
        <v>46557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355</v>
      </c>
      <c r="CG44" s="638"/>
      <c r="CH44" s="638"/>
      <c r="CI44" s="638"/>
      <c r="CJ44" s="638"/>
      <c r="CK44" s="638"/>
      <c r="CL44" s="638"/>
      <c r="CM44" s="638"/>
      <c r="CN44" s="638"/>
      <c r="CO44" s="638"/>
      <c r="CP44" s="638"/>
      <c r="CQ44" s="639"/>
      <c r="CR44" s="640">
        <v>1560689</v>
      </c>
      <c r="CS44" s="641"/>
      <c r="CT44" s="641"/>
      <c r="CU44" s="641"/>
      <c r="CV44" s="641"/>
      <c r="CW44" s="641"/>
      <c r="CX44" s="641"/>
      <c r="CY44" s="642"/>
      <c r="CZ44" s="643">
        <v>16.899999999999999</v>
      </c>
      <c r="DA44" s="644"/>
      <c r="DB44" s="644"/>
      <c r="DC44" s="645"/>
      <c r="DD44" s="646">
        <v>178718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752671</v>
      </c>
      <c r="CS45" s="659"/>
      <c r="CT45" s="659"/>
      <c r="CU45" s="659"/>
      <c r="CV45" s="659"/>
      <c r="CW45" s="659"/>
      <c r="CX45" s="659"/>
      <c r="CY45" s="660"/>
      <c r="CZ45" s="643">
        <v>8.1999999999999993</v>
      </c>
      <c r="DA45" s="661"/>
      <c r="DB45" s="661"/>
      <c r="DC45" s="662"/>
      <c r="DD45" s="646">
        <v>31601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787952</v>
      </c>
      <c r="CS46" s="641"/>
      <c r="CT46" s="641"/>
      <c r="CU46" s="641"/>
      <c r="CV46" s="641"/>
      <c r="CW46" s="641"/>
      <c r="CX46" s="641"/>
      <c r="CY46" s="642"/>
      <c r="CZ46" s="643">
        <v>8.5</v>
      </c>
      <c r="DA46" s="644"/>
      <c r="DB46" s="644"/>
      <c r="DC46" s="645"/>
      <c r="DD46" s="646">
        <v>144812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100073</v>
      </c>
      <c r="CS47" s="659"/>
      <c r="CT47" s="659"/>
      <c r="CU47" s="659"/>
      <c r="CV47" s="659"/>
      <c r="CW47" s="659"/>
      <c r="CX47" s="659"/>
      <c r="CY47" s="660"/>
      <c r="CZ47" s="643">
        <v>1.1000000000000001</v>
      </c>
      <c r="DA47" s="661"/>
      <c r="DB47" s="661"/>
      <c r="DC47" s="662"/>
      <c r="DD47" s="646">
        <v>8953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175</v>
      </c>
      <c r="CS48" s="641"/>
      <c r="CT48" s="641"/>
      <c r="CU48" s="641"/>
      <c r="CV48" s="641"/>
      <c r="CW48" s="641"/>
      <c r="CX48" s="641"/>
      <c r="CY48" s="642"/>
      <c r="CZ48" s="643" t="s">
        <v>241</v>
      </c>
      <c r="DA48" s="644"/>
      <c r="DB48" s="644"/>
      <c r="DC48" s="645"/>
      <c r="DD48" s="646" t="s">
        <v>175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9228368</v>
      </c>
      <c r="CS49" s="625"/>
      <c r="CT49" s="625"/>
      <c r="CU49" s="625"/>
      <c r="CV49" s="625"/>
      <c r="CW49" s="625"/>
      <c r="CX49" s="625"/>
      <c r="CY49" s="626"/>
      <c r="CZ49" s="627">
        <v>100</v>
      </c>
      <c r="DA49" s="628"/>
      <c r="DB49" s="628"/>
      <c r="DC49" s="629"/>
      <c r="DD49" s="630">
        <v>5522152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Zp0RWHkT5u6EXrZamLv7meQAlaEAud96cPpj4+NP7JaOmkQn+aFk+SSxXezrX7VBtFJws3Qn2Gk5t+yyMKQQ==" saltValue="eAnL9k7wFoiyjV7xea+aS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election activeCell="AK34" sqref="AK34:AO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365</v>
      </c>
      <c r="DK2" s="1165"/>
      <c r="DL2" s="1165"/>
      <c r="DM2" s="1165"/>
      <c r="DN2" s="1165"/>
      <c r="DO2" s="1166"/>
      <c r="DP2" s="250"/>
      <c r="DQ2" s="1164" t="s">
        <v>366</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367</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7"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2" t="s">
        <v>383</v>
      </c>
      <c r="DH5" s="1153"/>
      <c r="DI5" s="1153"/>
      <c r="DJ5" s="1153"/>
      <c r="DK5" s="1154"/>
      <c r="DL5" s="1152" t="s">
        <v>384</v>
      </c>
      <c r="DM5" s="1153"/>
      <c r="DN5" s="1153"/>
      <c r="DO5" s="1153"/>
      <c r="DP5" s="1154"/>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4" t="s">
        <v>386</v>
      </c>
      <c r="C7" s="1105"/>
      <c r="D7" s="1105"/>
      <c r="E7" s="1105"/>
      <c r="F7" s="1105"/>
      <c r="G7" s="1105"/>
      <c r="H7" s="1105"/>
      <c r="I7" s="1105"/>
      <c r="J7" s="1105"/>
      <c r="K7" s="1105"/>
      <c r="L7" s="1105"/>
      <c r="M7" s="1105"/>
      <c r="N7" s="1105"/>
      <c r="O7" s="1105"/>
      <c r="P7" s="1106"/>
      <c r="Q7" s="1158">
        <v>9544</v>
      </c>
      <c r="R7" s="1159"/>
      <c r="S7" s="1159"/>
      <c r="T7" s="1159"/>
      <c r="U7" s="1159"/>
      <c r="V7" s="1159">
        <v>9242</v>
      </c>
      <c r="W7" s="1159"/>
      <c r="X7" s="1159"/>
      <c r="Y7" s="1159"/>
      <c r="Z7" s="1159"/>
      <c r="AA7" s="1159">
        <v>302</v>
      </c>
      <c r="AB7" s="1159"/>
      <c r="AC7" s="1159"/>
      <c r="AD7" s="1159"/>
      <c r="AE7" s="1160"/>
      <c r="AF7" s="1161">
        <v>288</v>
      </c>
      <c r="AG7" s="1162"/>
      <c r="AH7" s="1162"/>
      <c r="AI7" s="1162"/>
      <c r="AJ7" s="1163"/>
      <c r="AK7" s="1145">
        <v>355</v>
      </c>
      <c r="AL7" s="1146"/>
      <c r="AM7" s="1146"/>
      <c r="AN7" s="1146"/>
      <c r="AO7" s="1146"/>
      <c r="AP7" s="1146">
        <v>8825</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585</v>
      </c>
      <c r="BT7" s="1150"/>
      <c r="BU7" s="1150"/>
      <c r="BV7" s="1150"/>
      <c r="BW7" s="1150"/>
      <c r="BX7" s="1150"/>
      <c r="BY7" s="1150"/>
      <c r="BZ7" s="1150"/>
      <c r="CA7" s="1150"/>
      <c r="CB7" s="1150"/>
      <c r="CC7" s="1150"/>
      <c r="CD7" s="1150"/>
      <c r="CE7" s="1150"/>
      <c r="CF7" s="1150"/>
      <c r="CG7" s="1151"/>
      <c r="CH7" s="1142">
        <v>0</v>
      </c>
      <c r="CI7" s="1143"/>
      <c r="CJ7" s="1143"/>
      <c r="CK7" s="1143"/>
      <c r="CL7" s="1144"/>
      <c r="CM7" s="1142">
        <v>228</v>
      </c>
      <c r="CN7" s="1143"/>
      <c r="CO7" s="1143"/>
      <c r="CP7" s="1143"/>
      <c r="CQ7" s="1144"/>
      <c r="CR7" s="1142">
        <v>2</v>
      </c>
      <c r="CS7" s="1143"/>
      <c r="CT7" s="1143"/>
      <c r="CU7" s="1143"/>
      <c r="CV7" s="1144"/>
      <c r="CW7" s="1142" t="s">
        <v>586</v>
      </c>
      <c r="CX7" s="1143"/>
      <c r="CY7" s="1143"/>
      <c r="CZ7" s="1143"/>
      <c r="DA7" s="1144"/>
      <c r="DB7" s="1142" t="s">
        <v>587</v>
      </c>
      <c r="DC7" s="1143"/>
      <c r="DD7" s="1143"/>
      <c r="DE7" s="1143"/>
      <c r="DF7" s="1144"/>
      <c r="DG7" s="1142" t="s">
        <v>587</v>
      </c>
      <c r="DH7" s="1143"/>
      <c r="DI7" s="1143"/>
      <c r="DJ7" s="1143"/>
      <c r="DK7" s="1144"/>
      <c r="DL7" s="1142" t="s">
        <v>588</v>
      </c>
      <c r="DM7" s="1143"/>
      <c r="DN7" s="1143"/>
      <c r="DO7" s="1143"/>
      <c r="DP7" s="1144"/>
      <c r="DQ7" s="1142" t="s">
        <v>588</v>
      </c>
      <c r="DR7" s="1143"/>
      <c r="DS7" s="1143"/>
      <c r="DT7" s="1143"/>
      <c r="DU7" s="1144"/>
      <c r="DV7" s="1169"/>
      <c r="DW7" s="1170"/>
      <c r="DX7" s="1170"/>
      <c r="DY7" s="1170"/>
      <c r="DZ7" s="1171"/>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0"/>
      <c r="AL8" s="1141"/>
      <c r="AM8" s="1141"/>
      <c r="AN8" s="1141"/>
      <c r="AO8" s="1141"/>
      <c r="AP8" s="1141"/>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589</v>
      </c>
      <c r="BT8" s="1070"/>
      <c r="BU8" s="1070"/>
      <c r="BV8" s="1070"/>
      <c r="BW8" s="1070"/>
      <c r="BX8" s="1070"/>
      <c r="BY8" s="1070"/>
      <c r="BZ8" s="1070"/>
      <c r="CA8" s="1070"/>
      <c r="CB8" s="1070"/>
      <c r="CC8" s="1070"/>
      <c r="CD8" s="1070"/>
      <c r="CE8" s="1070"/>
      <c r="CF8" s="1070"/>
      <c r="CG8" s="1071"/>
      <c r="CH8" s="1044">
        <v>-215</v>
      </c>
      <c r="CI8" s="1045"/>
      <c r="CJ8" s="1045"/>
      <c r="CK8" s="1045"/>
      <c r="CL8" s="1046"/>
      <c r="CM8" s="1044">
        <v>2249</v>
      </c>
      <c r="CN8" s="1045"/>
      <c r="CO8" s="1045"/>
      <c r="CP8" s="1045"/>
      <c r="CQ8" s="1046"/>
      <c r="CR8" s="1044">
        <v>0</v>
      </c>
      <c r="CS8" s="1045"/>
      <c r="CT8" s="1045"/>
      <c r="CU8" s="1045"/>
      <c r="CV8" s="1046"/>
      <c r="CW8" s="1044" t="s">
        <v>590</v>
      </c>
      <c r="CX8" s="1045"/>
      <c r="CY8" s="1045"/>
      <c r="CZ8" s="1045"/>
      <c r="DA8" s="1046"/>
      <c r="DB8" s="1044">
        <v>11</v>
      </c>
      <c r="DC8" s="1045"/>
      <c r="DD8" s="1045"/>
      <c r="DE8" s="1045"/>
      <c r="DF8" s="1046"/>
      <c r="DG8" s="1044" t="s">
        <v>591</v>
      </c>
      <c r="DH8" s="1045"/>
      <c r="DI8" s="1045"/>
      <c r="DJ8" s="1045"/>
      <c r="DK8" s="1046"/>
      <c r="DL8" s="1044" t="s">
        <v>591</v>
      </c>
      <c r="DM8" s="1045"/>
      <c r="DN8" s="1045"/>
      <c r="DO8" s="1045"/>
      <c r="DP8" s="1046"/>
      <c r="DQ8" s="1044">
        <v>10</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2">
        <v>9544</v>
      </c>
      <c r="R23" s="1123"/>
      <c r="S23" s="1123"/>
      <c r="T23" s="1123"/>
      <c r="U23" s="1123"/>
      <c r="V23" s="1123">
        <v>9242</v>
      </c>
      <c r="W23" s="1123"/>
      <c r="X23" s="1123"/>
      <c r="Y23" s="1123"/>
      <c r="Z23" s="1123"/>
      <c r="AA23" s="1123">
        <v>302</v>
      </c>
      <c r="AB23" s="1123"/>
      <c r="AC23" s="1123"/>
      <c r="AD23" s="1123"/>
      <c r="AE23" s="1124"/>
      <c r="AF23" s="1125">
        <v>288</v>
      </c>
      <c r="AG23" s="1123"/>
      <c r="AH23" s="1123"/>
      <c r="AI23" s="1123"/>
      <c r="AJ23" s="1126"/>
      <c r="AK23" s="1127"/>
      <c r="AL23" s="1128"/>
      <c r="AM23" s="1128"/>
      <c r="AN23" s="1128"/>
      <c r="AO23" s="1128"/>
      <c r="AP23" s="1123">
        <v>8825</v>
      </c>
      <c r="AQ23" s="1123"/>
      <c r="AR23" s="1123"/>
      <c r="AS23" s="1123"/>
      <c r="AT23" s="1123"/>
      <c r="AU23" s="1129"/>
      <c r="AV23" s="1129"/>
      <c r="AW23" s="1129"/>
      <c r="AX23" s="1129"/>
      <c r="AY23" s="1130"/>
      <c r="AZ23" s="1119" t="s">
        <v>390</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8" t="s">
        <v>391</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7" t="s">
        <v>392</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3" t="s">
        <v>396</v>
      </c>
      <c r="AG26" s="1063"/>
      <c r="AH26" s="1063"/>
      <c r="AI26" s="1063"/>
      <c r="AJ26" s="1114"/>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4" t="s">
        <v>401</v>
      </c>
      <c r="C28" s="1105"/>
      <c r="D28" s="1105"/>
      <c r="E28" s="1105"/>
      <c r="F28" s="1105"/>
      <c r="G28" s="1105"/>
      <c r="H28" s="1105"/>
      <c r="I28" s="1105"/>
      <c r="J28" s="1105"/>
      <c r="K28" s="1105"/>
      <c r="L28" s="1105"/>
      <c r="M28" s="1105"/>
      <c r="N28" s="1105"/>
      <c r="O28" s="1105"/>
      <c r="P28" s="1106"/>
      <c r="Q28" s="1107">
        <v>2728</v>
      </c>
      <c r="R28" s="1108"/>
      <c r="S28" s="1108"/>
      <c r="T28" s="1108"/>
      <c r="U28" s="1108"/>
      <c r="V28" s="1108">
        <v>2725</v>
      </c>
      <c r="W28" s="1108"/>
      <c r="X28" s="1108"/>
      <c r="Y28" s="1108"/>
      <c r="Z28" s="1108"/>
      <c r="AA28" s="1108">
        <v>3</v>
      </c>
      <c r="AB28" s="1108"/>
      <c r="AC28" s="1108"/>
      <c r="AD28" s="1108"/>
      <c r="AE28" s="1109"/>
      <c r="AF28" s="1110">
        <v>3</v>
      </c>
      <c r="AG28" s="1108"/>
      <c r="AH28" s="1108"/>
      <c r="AI28" s="1108"/>
      <c r="AJ28" s="1111"/>
      <c r="AK28" s="1112">
        <v>380</v>
      </c>
      <c r="AL28" s="1101"/>
      <c r="AM28" s="1101"/>
      <c r="AN28" s="1101"/>
      <c r="AO28" s="1101"/>
      <c r="AP28" s="1101" t="s">
        <v>592</v>
      </c>
      <c r="AQ28" s="1101"/>
      <c r="AR28" s="1101"/>
      <c r="AS28" s="1101"/>
      <c r="AT28" s="1101"/>
      <c r="AU28" s="1101" t="s">
        <v>593</v>
      </c>
      <c r="AV28" s="1101"/>
      <c r="AW28" s="1101"/>
      <c r="AX28" s="1101"/>
      <c r="AY28" s="1101"/>
      <c r="AZ28" s="1101" t="s">
        <v>586</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2437</v>
      </c>
      <c r="R29" s="1099"/>
      <c r="S29" s="1099"/>
      <c r="T29" s="1099"/>
      <c r="U29" s="1099"/>
      <c r="V29" s="1099">
        <v>2437</v>
      </c>
      <c r="W29" s="1099"/>
      <c r="X29" s="1099"/>
      <c r="Y29" s="1099"/>
      <c r="Z29" s="1099"/>
      <c r="AA29" s="1099">
        <v>0</v>
      </c>
      <c r="AB29" s="1099"/>
      <c r="AC29" s="1099"/>
      <c r="AD29" s="1099"/>
      <c r="AE29" s="1100"/>
      <c r="AF29" s="1074">
        <v>0</v>
      </c>
      <c r="AG29" s="1075"/>
      <c r="AH29" s="1075"/>
      <c r="AI29" s="1075"/>
      <c r="AJ29" s="1076"/>
      <c r="AK29" s="1035">
        <v>455</v>
      </c>
      <c r="AL29" s="1026"/>
      <c r="AM29" s="1026"/>
      <c r="AN29" s="1026"/>
      <c r="AO29" s="1026"/>
      <c r="AP29" s="1026" t="s">
        <v>593</v>
      </c>
      <c r="AQ29" s="1026"/>
      <c r="AR29" s="1026"/>
      <c r="AS29" s="1026"/>
      <c r="AT29" s="1026"/>
      <c r="AU29" s="1026" t="s">
        <v>593</v>
      </c>
      <c r="AV29" s="1026"/>
      <c r="AW29" s="1026"/>
      <c r="AX29" s="1026"/>
      <c r="AY29" s="1026"/>
      <c r="AZ29" s="1097" t="s">
        <v>608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232</v>
      </c>
      <c r="R30" s="1099"/>
      <c r="S30" s="1099"/>
      <c r="T30" s="1099"/>
      <c r="U30" s="1099"/>
      <c r="V30" s="1099">
        <v>229</v>
      </c>
      <c r="W30" s="1099"/>
      <c r="X30" s="1099"/>
      <c r="Y30" s="1099"/>
      <c r="Z30" s="1099"/>
      <c r="AA30" s="1099">
        <v>2</v>
      </c>
      <c r="AB30" s="1099"/>
      <c r="AC30" s="1099"/>
      <c r="AD30" s="1099"/>
      <c r="AE30" s="1100"/>
      <c r="AF30" s="1074">
        <v>2</v>
      </c>
      <c r="AG30" s="1075"/>
      <c r="AH30" s="1075"/>
      <c r="AI30" s="1075"/>
      <c r="AJ30" s="1076"/>
      <c r="AK30" s="1035">
        <v>86</v>
      </c>
      <c r="AL30" s="1026"/>
      <c r="AM30" s="1026"/>
      <c r="AN30" s="1026"/>
      <c r="AO30" s="1026"/>
      <c r="AP30" s="1026" t="s">
        <v>593</v>
      </c>
      <c r="AQ30" s="1026"/>
      <c r="AR30" s="1026"/>
      <c r="AS30" s="1026"/>
      <c r="AT30" s="1026"/>
      <c r="AU30" s="1026" t="s">
        <v>593</v>
      </c>
      <c r="AV30" s="1026"/>
      <c r="AW30" s="1026"/>
      <c r="AX30" s="1026"/>
      <c r="AY30" s="1026"/>
      <c r="AZ30" s="1097" t="s">
        <v>608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v>426</v>
      </c>
      <c r="R31" s="1099"/>
      <c r="S31" s="1099"/>
      <c r="T31" s="1099"/>
      <c r="U31" s="1099"/>
      <c r="V31" s="1099">
        <v>386</v>
      </c>
      <c r="W31" s="1099"/>
      <c r="X31" s="1099"/>
      <c r="Y31" s="1099"/>
      <c r="Z31" s="1099"/>
      <c r="AA31" s="1099">
        <v>40</v>
      </c>
      <c r="AB31" s="1099"/>
      <c r="AC31" s="1099"/>
      <c r="AD31" s="1099"/>
      <c r="AE31" s="1100"/>
      <c r="AF31" s="1074">
        <v>221</v>
      </c>
      <c r="AG31" s="1075"/>
      <c r="AH31" s="1075"/>
      <c r="AI31" s="1075"/>
      <c r="AJ31" s="1076"/>
      <c r="AK31" s="1035">
        <v>11</v>
      </c>
      <c r="AL31" s="1026"/>
      <c r="AM31" s="1026"/>
      <c r="AN31" s="1026"/>
      <c r="AO31" s="1026"/>
      <c r="AP31" s="1026">
        <v>2801</v>
      </c>
      <c r="AQ31" s="1026"/>
      <c r="AR31" s="1026"/>
      <c r="AS31" s="1026"/>
      <c r="AT31" s="1026"/>
      <c r="AU31" s="1026">
        <v>132</v>
      </c>
      <c r="AV31" s="1026"/>
      <c r="AW31" s="1026"/>
      <c r="AX31" s="1026"/>
      <c r="AY31" s="1026"/>
      <c r="AZ31" s="1097" t="s">
        <v>609</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406</v>
      </c>
      <c r="C32" s="1093"/>
      <c r="D32" s="1093"/>
      <c r="E32" s="1093"/>
      <c r="F32" s="1093"/>
      <c r="G32" s="1093"/>
      <c r="H32" s="1093"/>
      <c r="I32" s="1093"/>
      <c r="J32" s="1093"/>
      <c r="K32" s="1093"/>
      <c r="L32" s="1093"/>
      <c r="M32" s="1093"/>
      <c r="N32" s="1093"/>
      <c r="O32" s="1093"/>
      <c r="P32" s="1094"/>
      <c r="Q32" s="1098">
        <v>915</v>
      </c>
      <c r="R32" s="1099"/>
      <c r="S32" s="1099"/>
      <c r="T32" s="1099"/>
      <c r="U32" s="1099"/>
      <c r="V32" s="1099">
        <v>906</v>
      </c>
      <c r="W32" s="1099"/>
      <c r="X32" s="1099"/>
      <c r="Y32" s="1099"/>
      <c r="Z32" s="1099"/>
      <c r="AA32" s="1099">
        <v>9</v>
      </c>
      <c r="AB32" s="1099"/>
      <c r="AC32" s="1099"/>
      <c r="AD32" s="1099"/>
      <c r="AE32" s="1100"/>
      <c r="AF32" s="1074">
        <v>9</v>
      </c>
      <c r="AG32" s="1075"/>
      <c r="AH32" s="1075"/>
      <c r="AI32" s="1075"/>
      <c r="AJ32" s="1076"/>
      <c r="AK32" s="1035">
        <v>166</v>
      </c>
      <c r="AL32" s="1026"/>
      <c r="AM32" s="1026"/>
      <c r="AN32" s="1026"/>
      <c r="AO32" s="1026"/>
      <c r="AP32" s="1026">
        <v>2629</v>
      </c>
      <c r="AQ32" s="1026"/>
      <c r="AR32" s="1026"/>
      <c r="AS32" s="1026"/>
      <c r="AT32" s="1026"/>
      <c r="AU32" s="1026">
        <v>2145</v>
      </c>
      <c r="AV32" s="1026"/>
      <c r="AW32" s="1026"/>
      <c r="AX32" s="1026"/>
      <c r="AY32" s="1026"/>
      <c r="AZ32" s="1097" t="s">
        <v>608</v>
      </c>
      <c r="BA32" s="1097"/>
      <c r="BB32" s="1097"/>
      <c r="BC32" s="1097"/>
      <c r="BD32" s="1097"/>
      <c r="BE32" s="1087" t="s">
        <v>407</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236</v>
      </c>
      <c r="AG63" s="1014"/>
      <c r="AH63" s="1014"/>
      <c r="AI63" s="1014"/>
      <c r="AJ63" s="1085"/>
      <c r="AK63" s="1086"/>
      <c r="AL63" s="1018"/>
      <c r="AM63" s="1018"/>
      <c r="AN63" s="1018"/>
      <c r="AO63" s="1018"/>
      <c r="AP63" s="1014">
        <v>5430</v>
      </c>
      <c r="AQ63" s="1014"/>
      <c r="AR63" s="1014"/>
      <c r="AS63" s="1014"/>
      <c r="AT63" s="1014"/>
      <c r="AU63" s="1014">
        <v>2277</v>
      </c>
      <c r="AV63" s="1014"/>
      <c r="AW63" s="1014"/>
      <c r="AX63" s="1014"/>
      <c r="AY63" s="1014"/>
      <c r="AZ63" s="1080"/>
      <c r="BA63" s="1080"/>
      <c r="BB63" s="1080"/>
      <c r="BC63" s="1080"/>
      <c r="BD63" s="1080"/>
      <c r="BE63" s="1015"/>
      <c r="BF63" s="1015"/>
      <c r="BG63" s="1015"/>
      <c r="BH63" s="1015"/>
      <c r="BI63" s="1016"/>
      <c r="BJ63" s="1081" t="s">
        <v>410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414</v>
      </c>
      <c r="W66" s="1057"/>
      <c r="X66" s="1057"/>
      <c r="Y66" s="1057"/>
      <c r="Z66" s="1058"/>
      <c r="AA66" s="1056" t="s">
        <v>415</v>
      </c>
      <c r="AB66" s="1057"/>
      <c r="AC66" s="1057"/>
      <c r="AD66" s="1057"/>
      <c r="AE66" s="1058"/>
      <c r="AF66" s="1062" t="s">
        <v>416</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594</v>
      </c>
      <c r="C68" s="1041"/>
      <c r="D68" s="1041"/>
      <c r="E68" s="1041"/>
      <c r="F68" s="1041"/>
      <c r="G68" s="1041"/>
      <c r="H68" s="1041"/>
      <c r="I68" s="1041"/>
      <c r="J68" s="1041"/>
      <c r="K68" s="1041"/>
      <c r="L68" s="1041"/>
      <c r="M68" s="1041"/>
      <c r="N68" s="1041"/>
      <c r="O68" s="1041"/>
      <c r="P68" s="1042"/>
      <c r="Q68" s="1043">
        <v>2104</v>
      </c>
      <c r="R68" s="1037"/>
      <c r="S68" s="1037"/>
      <c r="T68" s="1037"/>
      <c r="U68" s="1037"/>
      <c r="V68" s="1037">
        <v>2021</v>
      </c>
      <c r="W68" s="1037"/>
      <c r="X68" s="1037"/>
      <c r="Y68" s="1037"/>
      <c r="Z68" s="1037"/>
      <c r="AA68" s="1037">
        <v>82</v>
      </c>
      <c r="AB68" s="1037"/>
      <c r="AC68" s="1037"/>
      <c r="AD68" s="1037"/>
      <c r="AE68" s="1037"/>
      <c r="AF68" s="1037">
        <v>82</v>
      </c>
      <c r="AG68" s="1037"/>
      <c r="AH68" s="1037"/>
      <c r="AI68" s="1037"/>
      <c r="AJ68" s="1037"/>
      <c r="AK68" s="1037">
        <v>160</v>
      </c>
      <c r="AL68" s="1037"/>
      <c r="AM68" s="1037"/>
      <c r="AN68" s="1037"/>
      <c r="AO68" s="1037"/>
      <c r="AP68" s="1037" t="s">
        <v>596</v>
      </c>
      <c r="AQ68" s="1037"/>
      <c r="AR68" s="1037"/>
      <c r="AS68" s="1037"/>
      <c r="AT68" s="1037"/>
      <c r="AU68" s="1037" t="s">
        <v>596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595</v>
      </c>
      <c r="C69" s="1030"/>
      <c r="D69" s="1030"/>
      <c r="E69" s="1030"/>
      <c r="F69" s="1030"/>
      <c r="G69" s="1030"/>
      <c r="H69" s="1030"/>
      <c r="I69" s="1030"/>
      <c r="J69" s="1030"/>
      <c r="K69" s="1030"/>
      <c r="L69" s="1030"/>
      <c r="M69" s="1030"/>
      <c r="N69" s="1030"/>
      <c r="O69" s="1030"/>
      <c r="P69" s="1031"/>
      <c r="Q69" s="1032">
        <v>18</v>
      </c>
      <c r="R69" s="1026"/>
      <c r="S69" s="1026"/>
      <c r="T69" s="1026"/>
      <c r="U69" s="1026"/>
      <c r="V69" s="1026">
        <v>17</v>
      </c>
      <c r="W69" s="1026"/>
      <c r="X69" s="1026"/>
      <c r="Y69" s="1026"/>
      <c r="Z69" s="1026"/>
      <c r="AA69" s="1026">
        <v>1</v>
      </c>
      <c r="AB69" s="1026"/>
      <c r="AC69" s="1026"/>
      <c r="AD69" s="1026"/>
      <c r="AE69" s="1026"/>
      <c r="AF69" s="1026">
        <v>1</v>
      </c>
      <c r="AG69" s="1026"/>
      <c r="AH69" s="1026"/>
      <c r="AI69" s="1026"/>
      <c r="AJ69" s="1026"/>
      <c r="AK69" s="1026" t="s">
        <v>596</v>
      </c>
      <c r="AL69" s="1026"/>
      <c r="AM69" s="1026"/>
      <c r="AN69" s="1026"/>
      <c r="AO69" s="1026"/>
      <c r="AP69" s="1026" t="s">
        <v>596</v>
      </c>
      <c r="AQ69" s="1026"/>
      <c r="AR69" s="1026"/>
      <c r="AS69" s="1026"/>
      <c r="AT69" s="1026"/>
      <c r="AU69" s="1026" t="s">
        <v>596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597</v>
      </c>
      <c r="C70" s="1030"/>
      <c r="D70" s="1030"/>
      <c r="E70" s="1030"/>
      <c r="F70" s="1030"/>
      <c r="G70" s="1030"/>
      <c r="H70" s="1030"/>
      <c r="I70" s="1030"/>
      <c r="J70" s="1030"/>
      <c r="K70" s="1030"/>
      <c r="L70" s="1030"/>
      <c r="M70" s="1030"/>
      <c r="N70" s="1030"/>
      <c r="O70" s="1030"/>
      <c r="P70" s="1031"/>
      <c r="Q70" s="1032">
        <v>24</v>
      </c>
      <c r="R70" s="1026"/>
      <c r="S70" s="1026"/>
      <c r="T70" s="1026"/>
      <c r="U70" s="1026"/>
      <c r="V70" s="1026">
        <v>19</v>
      </c>
      <c r="W70" s="1026"/>
      <c r="X70" s="1026"/>
      <c r="Y70" s="1026"/>
      <c r="Z70" s="1026"/>
      <c r="AA70" s="1026">
        <v>5</v>
      </c>
      <c r="AB70" s="1026"/>
      <c r="AC70" s="1026"/>
      <c r="AD70" s="1026"/>
      <c r="AE70" s="1026"/>
      <c r="AF70" s="1026">
        <v>5</v>
      </c>
      <c r="AG70" s="1026"/>
      <c r="AH70" s="1026"/>
      <c r="AI70" s="1026"/>
      <c r="AJ70" s="1026"/>
      <c r="AK70" s="1026" t="s">
        <v>598</v>
      </c>
      <c r="AL70" s="1026"/>
      <c r="AM70" s="1026"/>
      <c r="AN70" s="1026"/>
      <c r="AO70" s="1026"/>
      <c r="AP70" s="1026" t="s">
        <v>598</v>
      </c>
      <c r="AQ70" s="1026"/>
      <c r="AR70" s="1026"/>
      <c r="AS70" s="1026"/>
      <c r="AT70" s="1026"/>
      <c r="AU70" s="1026" t="s">
        <v>599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600</v>
      </c>
      <c r="C71" s="1030"/>
      <c r="D71" s="1030"/>
      <c r="E71" s="1030"/>
      <c r="F71" s="1030"/>
      <c r="G71" s="1030"/>
      <c r="H71" s="1030"/>
      <c r="I71" s="1030"/>
      <c r="J71" s="1030"/>
      <c r="K71" s="1030"/>
      <c r="L71" s="1030"/>
      <c r="M71" s="1030"/>
      <c r="N71" s="1030"/>
      <c r="O71" s="1030"/>
      <c r="P71" s="1031"/>
      <c r="Q71" s="1032">
        <v>225</v>
      </c>
      <c r="R71" s="1026"/>
      <c r="S71" s="1026"/>
      <c r="T71" s="1026"/>
      <c r="U71" s="1026"/>
      <c r="V71" s="1026">
        <v>214</v>
      </c>
      <c r="W71" s="1026"/>
      <c r="X71" s="1026"/>
      <c r="Y71" s="1026"/>
      <c r="Z71" s="1026"/>
      <c r="AA71" s="1026">
        <v>11</v>
      </c>
      <c r="AB71" s="1026"/>
      <c r="AC71" s="1026"/>
      <c r="AD71" s="1026"/>
      <c r="AE71" s="1026"/>
      <c r="AF71" s="1026">
        <v>11</v>
      </c>
      <c r="AG71" s="1026"/>
      <c r="AH71" s="1026"/>
      <c r="AI71" s="1026"/>
      <c r="AJ71" s="1026"/>
      <c r="AK71" s="1026">
        <v>7</v>
      </c>
      <c r="AL71" s="1026"/>
      <c r="AM71" s="1026"/>
      <c r="AN71" s="1026"/>
      <c r="AO71" s="1026"/>
      <c r="AP71" s="1026" t="s">
        <v>596</v>
      </c>
      <c r="AQ71" s="1026"/>
      <c r="AR71" s="1026"/>
      <c r="AS71" s="1026"/>
      <c r="AT71" s="1026"/>
      <c r="AU71" s="1026" t="s">
        <v>596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601</v>
      </c>
      <c r="C72" s="1030"/>
      <c r="D72" s="1030"/>
      <c r="E72" s="1030"/>
      <c r="F72" s="1030"/>
      <c r="G72" s="1030"/>
      <c r="H72" s="1030"/>
      <c r="I72" s="1030"/>
      <c r="J72" s="1030"/>
      <c r="K72" s="1030"/>
      <c r="L72" s="1030"/>
      <c r="M72" s="1030"/>
      <c r="N72" s="1030"/>
      <c r="O72" s="1030"/>
      <c r="P72" s="1031"/>
      <c r="Q72" s="1032">
        <v>207</v>
      </c>
      <c r="R72" s="1026"/>
      <c r="S72" s="1026"/>
      <c r="T72" s="1026"/>
      <c r="U72" s="1026"/>
      <c r="V72" s="1026">
        <v>202</v>
      </c>
      <c r="W72" s="1026"/>
      <c r="X72" s="1026"/>
      <c r="Y72" s="1026"/>
      <c r="Z72" s="1026"/>
      <c r="AA72" s="1026">
        <v>5</v>
      </c>
      <c r="AB72" s="1026"/>
      <c r="AC72" s="1026"/>
      <c r="AD72" s="1026"/>
      <c r="AE72" s="1026"/>
      <c r="AF72" s="1026">
        <v>5</v>
      </c>
      <c r="AG72" s="1026"/>
      <c r="AH72" s="1026"/>
      <c r="AI72" s="1026"/>
      <c r="AJ72" s="1026"/>
      <c r="AK72" s="1026">
        <v>5</v>
      </c>
      <c r="AL72" s="1026"/>
      <c r="AM72" s="1026"/>
      <c r="AN72" s="1026"/>
      <c r="AO72" s="1026"/>
      <c r="AP72" s="1026" t="s">
        <v>603</v>
      </c>
      <c r="AQ72" s="1026"/>
      <c r="AR72" s="1026"/>
      <c r="AS72" s="1026"/>
      <c r="AT72" s="1026"/>
      <c r="AU72" s="1026" t="s">
        <v>596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602</v>
      </c>
      <c r="C73" s="1030"/>
      <c r="D73" s="1030"/>
      <c r="E73" s="1030"/>
      <c r="F73" s="1030"/>
      <c r="G73" s="1030"/>
      <c r="H73" s="1030"/>
      <c r="I73" s="1030"/>
      <c r="J73" s="1030"/>
      <c r="K73" s="1030"/>
      <c r="L73" s="1030"/>
      <c r="M73" s="1030"/>
      <c r="N73" s="1030"/>
      <c r="O73" s="1030"/>
      <c r="P73" s="1031"/>
      <c r="Q73" s="1032">
        <v>160702</v>
      </c>
      <c r="R73" s="1026"/>
      <c r="S73" s="1026"/>
      <c r="T73" s="1026"/>
      <c r="U73" s="1026"/>
      <c r="V73" s="1026">
        <v>157371</v>
      </c>
      <c r="W73" s="1026"/>
      <c r="X73" s="1026"/>
      <c r="Y73" s="1026"/>
      <c r="Z73" s="1026"/>
      <c r="AA73" s="1026">
        <v>3331</v>
      </c>
      <c r="AB73" s="1026"/>
      <c r="AC73" s="1026"/>
      <c r="AD73" s="1026"/>
      <c r="AE73" s="1026"/>
      <c r="AF73" s="1026">
        <v>3331</v>
      </c>
      <c r="AG73" s="1026"/>
      <c r="AH73" s="1026"/>
      <c r="AI73" s="1026"/>
      <c r="AJ73" s="1026"/>
      <c r="AK73" s="1026">
        <v>295</v>
      </c>
      <c r="AL73" s="1026"/>
      <c r="AM73" s="1026"/>
      <c r="AN73" s="1026"/>
      <c r="AO73" s="1026"/>
      <c r="AP73" s="1026" t="s">
        <v>596</v>
      </c>
      <c r="AQ73" s="1026"/>
      <c r="AR73" s="1026"/>
      <c r="AS73" s="1026"/>
      <c r="AT73" s="1026"/>
      <c r="AU73" s="1026" t="s">
        <v>604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3435</v>
      </c>
      <c r="AG88" s="1014"/>
      <c r="AH88" s="1014"/>
      <c r="AI88" s="1014"/>
      <c r="AJ88" s="1014"/>
      <c r="AK88" s="1018"/>
      <c r="AL88" s="1018"/>
      <c r="AM88" s="1018"/>
      <c r="AN88" s="1018"/>
      <c r="AO88" s="1018"/>
      <c r="AP88" s="1014" t="s">
        <v>598</v>
      </c>
      <c r="AQ88" s="1014"/>
      <c r="AR88" s="1014"/>
      <c r="AS88" s="1014"/>
      <c r="AT88" s="1014"/>
      <c r="AU88" s="1014" t="s">
        <v>596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v>
      </c>
      <c r="CS102" s="1006"/>
      <c r="CT102" s="1006"/>
      <c r="CU102" s="1006"/>
      <c r="CV102" s="1007"/>
      <c r="CW102" s="1005" t="s">
        <v>605</v>
      </c>
      <c r="CX102" s="1006"/>
      <c r="CY102" s="1006"/>
      <c r="CZ102" s="1006"/>
      <c r="DA102" s="1007"/>
      <c r="DB102" s="1005">
        <v>11</v>
      </c>
      <c r="DC102" s="1006"/>
      <c r="DD102" s="1006"/>
      <c r="DE102" s="1006"/>
      <c r="DF102" s="1007"/>
      <c r="DG102" s="1005" t="s">
        <v>606</v>
      </c>
      <c r="DH102" s="1006"/>
      <c r="DI102" s="1006"/>
      <c r="DJ102" s="1006"/>
      <c r="DK102" s="1007"/>
      <c r="DL102" s="1005" t="s">
        <v>607</v>
      </c>
      <c r="DM102" s="1006"/>
      <c r="DN102" s="1006"/>
      <c r="DO102" s="1006"/>
      <c r="DP102" s="1007"/>
      <c r="DQ102" s="1005">
        <v>10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306</v>
      </c>
      <c r="AG109" s="949"/>
      <c r="AH109" s="949"/>
      <c r="AI109" s="949"/>
      <c r="AJ109" s="950"/>
      <c r="AK109" s="951" t="s">
        <v>305</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306</v>
      </c>
      <c r="BW109" s="949"/>
      <c r="BX109" s="949"/>
      <c r="BY109" s="949"/>
      <c r="BZ109" s="950"/>
      <c r="CA109" s="951" t="s">
        <v>305</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306</v>
      </c>
      <c r="DM109" s="949"/>
      <c r="DN109" s="949"/>
      <c r="DO109" s="949"/>
      <c r="DP109" s="950"/>
      <c r="DQ109" s="951" t="s">
        <v>305</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975523</v>
      </c>
      <c r="AB110" s="942"/>
      <c r="AC110" s="942"/>
      <c r="AD110" s="942"/>
      <c r="AE110" s="943"/>
      <c r="AF110" s="944">
        <v>941979</v>
      </c>
      <c r="AG110" s="942"/>
      <c r="AH110" s="942"/>
      <c r="AI110" s="942"/>
      <c r="AJ110" s="943"/>
      <c r="AK110" s="944">
        <v>892918</v>
      </c>
      <c r="AL110" s="942"/>
      <c r="AM110" s="942"/>
      <c r="AN110" s="942"/>
      <c r="AO110" s="943"/>
      <c r="AP110" s="945">
        <v>20</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8977793</v>
      </c>
      <c r="BR110" s="889"/>
      <c r="BS110" s="889"/>
      <c r="BT110" s="889"/>
      <c r="BU110" s="889"/>
      <c r="BV110" s="889">
        <v>8564358</v>
      </c>
      <c r="BW110" s="889"/>
      <c r="BX110" s="889"/>
      <c r="BY110" s="889"/>
      <c r="BZ110" s="889"/>
      <c r="CA110" s="889">
        <v>8825294</v>
      </c>
      <c r="CB110" s="889"/>
      <c r="CC110" s="889"/>
      <c r="CD110" s="889"/>
      <c r="CE110" s="889"/>
      <c r="CF110" s="913">
        <v>197.9</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410</v>
      </c>
      <c r="DH110" s="889"/>
      <c r="DI110" s="889"/>
      <c r="DJ110" s="889"/>
      <c r="DK110" s="889"/>
      <c r="DL110" s="889" t="s">
        <v>390</v>
      </c>
      <c r="DM110" s="889"/>
      <c r="DN110" s="889"/>
      <c r="DO110" s="889"/>
      <c r="DP110" s="889"/>
      <c r="DQ110" s="889" t="s">
        <v>436</v>
      </c>
      <c r="DR110" s="889"/>
      <c r="DS110" s="889"/>
      <c r="DT110" s="889"/>
      <c r="DU110" s="889"/>
      <c r="DV110" s="890" t="s">
        <v>410</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410</v>
      </c>
      <c r="AG111" s="970"/>
      <c r="AH111" s="970"/>
      <c r="AI111" s="970"/>
      <c r="AJ111" s="971"/>
      <c r="AK111" s="972" t="s">
        <v>390</v>
      </c>
      <c r="AL111" s="970"/>
      <c r="AM111" s="970"/>
      <c r="AN111" s="970"/>
      <c r="AO111" s="971"/>
      <c r="AP111" s="973" t="s">
        <v>390</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390</v>
      </c>
      <c r="BR111" s="861"/>
      <c r="BS111" s="861"/>
      <c r="BT111" s="861"/>
      <c r="BU111" s="861"/>
      <c r="BV111" s="861" t="s">
        <v>436</v>
      </c>
      <c r="BW111" s="861"/>
      <c r="BX111" s="861"/>
      <c r="BY111" s="861"/>
      <c r="BZ111" s="861"/>
      <c r="CA111" s="861" t="s">
        <v>390</v>
      </c>
      <c r="CB111" s="861"/>
      <c r="CC111" s="861"/>
      <c r="CD111" s="861"/>
      <c r="CE111" s="861"/>
      <c r="CF111" s="922" t="s">
        <v>390</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410</v>
      </c>
      <c r="DH111" s="861"/>
      <c r="DI111" s="861"/>
      <c r="DJ111" s="861"/>
      <c r="DK111" s="861"/>
      <c r="DL111" s="861" t="s">
        <v>410</v>
      </c>
      <c r="DM111" s="861"/>
      <c r="DN111" s="861"/>
      <c r="DO111" s="861"/>
      <c r="DP111" s="861"/>
      <c r="DQ111" s="861" t="s">
        <v>390</v>
      </c>
      <c r="DR111" s="861"/>
      <c r="DS111" s="861"/>
      <c r="DT111" s="861"/>
      <c r="DU111" s="861"/>
      <c r="DV111" s="838" t="s">
        <v>390</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438</v>
      </c>
      <c r="AG112" s="824"/>
      <c r="AH112" s="824"/>
      <c r="AI112" s="824"/>
      <c r="AJ112" s="825"/>
      <c r="AK112" s="826" t="s">
        <v>390</v>
      </c>
      <c r="AL112" s="824"/>
      <c r="AM112" s="824"/>
      <c r="AN112" s="824"/>
      <c r="AO112" s="825"/>
      <c r="AP112" s="871" t="s">
        <v>438</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2088477</v>
      </c>
      <c r="BR112" s="861"/>
      <c r="BS112" s="861"/>
      <c r="BT112" s="861"/>
      <c r="BU112" s="861"/>
      <c r="BV112" s="861">
        <v>2117424</v>
      </c>
      <c r="BW112" s="861"/>
      <c r="BX112" s="861"/>
      <c r="BY112" s="861"/>
      <c r="BZ112" s="861"/>
      <c r="CA112" s="861">
        <v>2277012</v>
      </c>
      <c r="CB112" s="861"/>
      <c r="CC112" s="861"/>
      <c r="CD112" s="861"/>
      <c r="CE112" s="861"/>
      <c r="CF112" s="922">
        <v>51.1</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438</v>
      </c>
      <c r="DH112" s="861"/>
      <c r="DI112" s="861"/>
      <c r="DJ112" s="861"/>
      <c r="DK112" s="861"/>
      <c r="DL112" s="861" t="s">
        <v>390</v>
      </c>
      <c r="DM112" s="861"/>
      <c r="DN112" s="861"/>
      <c r="DO112" s="861"/>
      <c r="DP112" s="861"/>
      <c r="DQ112" s="861" t="s">
        <v>390</v>
      </c>
      <c r="DR112" s="861"/>
      <c r="DS112" s="861"/>
      <c r="DT112" s="861"/>
      <c r="DU112" s="861"/>
      <c r="DV112" s="838" t="s">
        <v>390</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151287</v>
      </c>
      <c r="AB113" s="970"/>
      <c r="AC113" s="970"/>
      <c r="AD113" s="970"/>
      <c r="AE113" s="971"/>
      <c r="AF113" s="972">
        <v>166697</v>
      </c>
      <c r="AG113" s="970"/>
      <c r="AH113" s="970"/>
      <c r="AI113" s="970"/>
      <c r="AJ113" s="971"/>
      <c r="AK113" s="972">
        <v>161070</v>
      </c>
      <c r="AL113" s="970"/>
      <c r="AM113" s="970"/>
      <c r="AN113" s="970"/>
      <c r="AO113" s="971"/>
      <c r="AP113" s="973">
        <v>3.6</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t="s">
        <v>436</v>
      </c>
      <c r="BR113" s="861"/>
      <c r="BS113" s="861"/>
      <c r="BT113" s="861"/>
      <c r="BU113" s="861"/>
      <c r="BV113" s="861" t="s">
        <v>438</v>
      </c>
      <c r="BW113" s="861"/>
      <c r="BX113" s="861"/>
      <c r="BY113" s="861"/>
      <c r="BZ113" s="861"/>
      <c r="CA113" s="861" t="s">
        <v>438</v>
      </c>
      <c r="CB113" s="861"/>
      <c r="CC113" s="861"/>
      <c r="CD113" s="861"/>
      <c r="CE113" s="861"/>
      <c r="CF113" s="922" t="s">
        <v>438</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410</v>
      </c>
      <c r="DM113" s="824"/>
      <c r="DN113" s="824"/>
      <c r="DO113" s="824"/>
      <c r="DP113" s="825"/>
      <c r="DQ113" s="826" t="s">
        <v>390</v>
      </c>
      <c r="DR113" s="824"/>
      <c r="DS113" s="824"/>
      <c r="DT113" s="824"/>
      <c r="DU113" s="825"/>
      <c r="DV113" s="871" t="s">
        <v>410</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390</v>
      </c>
      <c r="AB114" s="824"/>
      <c r="AC114" s="824"/>
      <c r="AD114" s="824"/>
      <c r="AE114" s="825"/>
      <c r="AF114" s="826" t="s">
        <v>390</v>
      </c>
      <c r="AG114" s="824"/>
      <c r="AH114" s="824"/>
      <c r="AI114" s="824"/>
      <c r="AJ114" s="825"/>
      <c r="AK114" s="826" t="s">
        <v>390</v>
      </c>
      <c r="AL114" s="824"/>
      <c r="AM114" s="824"/>
      <c r="AN114" s="824"/>
      <c r="AO114" s="825"/>
      <c r="AP114" s="871" t="s">
        <v>390</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1332116</v>
      </c>
      <c r="BR114" s="861"/>
      <c r="BS114" s="861"/>
      <c r="BT114" s="861"/>
      <c r="BU114" s="861"/>
      <c r="BV114" s="861">
        <v>1305444</v>
      </c>
      <c r="BW114" s="861"/>
      <c r="BX114" s="861"/>
      <c r="BY114" s="861"/>
      <c r="BZ114" s="861"/>
      <c r="CA114" s="861">
        <v>1330028</v>
      </c>
      <c r="CB114" s="861"/>
      <c r="CC114" s="861"/>
      <c r="CD114" s="861"/>
      <c r="CE114" s="861"/>
      <c r="CF114" s="922">
        <v>29.8</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390</v>
      </c>
      <c r="DH114" s="824"/>
      <c r="DI114" s="824"/>
      <c r="DJ114" s="824"/>
      <c r="DK114" s="825"/>
      <c r="DL114" s="826" t="s">
        <v>390</v>
      </c>
      <c r="DM114" s="824"/>
      <c r="DN114" s="824"/>
      <c r="DO114" s="824"/>
      <c r="DP114" s="825"/>
      <c r="DQ114" s="826" t="s">
        <v>410</v>
      </c>
      <c r="DR114" s="824"/>
      <c r="DS114" s="824"/>
      <c r="DT114" s="824"/>
      <c r="DU114" s="825"/>
      <c r="DV114" s="871" t="s">
        <v>438</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438</v>
      </c>
      <c r="AB115" s="970"/>
      <c r="AC115" s="970"/>
      <c r="AD115" s="970"/>
      <c r="AE115" s="971"/>
      <c r="AF115" s="972" t="s">
        <v>410</v>
      </c>
      <c r="AG115" s="970"/>
      <c r="AH115" s="970"/>
      <c r="AI115" s="970"/>
      <c r="AJ115" s="971"/>
      <c r="AK115" s="972" t="s">
        <v>410</v>
      </c>
      <c r="AL115" s="970"/>
      <c r="AM115" s="970"/>
      <c r="AN115" s="970"/>
      <c r="AO115" s="971"/>
      <c r="AP115" s="973" t="s">
        <v>390</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v>10045</v>
      </c>
      <c r="BR115" s="861"/>
      <c r="BS115" s="861"/>
      <c r="BT115" s="861"/>
      <c r="BU115" s="861"/>
      <c r="BV115" s="861">
        <v>7813</v>
      </c>
      <c r="BW115" s="861"/>
      <c r="BX115" s="861"/>
      <c r="BY115" s="861"/>
      <c r="BZ115" s="861"/>
      <c r="CA115" s="861">
        <v>10045</v>
      </c>
      <c r="CB115" s="861"/>
      <c r="CC115" s="861"/>
      <c r="CD115" s="861"/>
      <c r="CE115" s="861"/>
      <c r="CF115" s="922">
        <v>0.2</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390</v>
      </c>
      <c r="DH115" s="824"/>
      <c r="DI115" s="824"/>
      <c r="DJ115" s="824"/>
      <c r="DK115" s="825"/>
      <c r="DL115" s="826" t="s">
        <v>390</v>
      </c>
      <c r="DM115" s="824"/>
      <c r="DN115" s="824"/>
      <c r="DO115" s="824"/>
      <c r="DP115" s="825"/>
      <c r="DQ115" s="826" t="s">
        <v>410</v>
      </c>
      <c r="DR115" s="824"/>
      <c r="DS115" s="824"/>
      <c r="DT115" s="824"/>
      <c r="DU115" s="825"/>
      <c r="DV115" s="871" t="s">
        <v>410</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30</v>
      </c>
      <c r="AB116" s="824"/>
      <c r="AC116" s="824"/>
      <c r="AD116" s="824"/>
      <c r="AE116" s="825"/>
      <c r="AF116" s="826" t="s">
        <v>390</v>
      </c>
      <c r="AG116" s="824"/>
      <c r="AH116" s="824"/>
      <c r="AI116" s="824"/>
      <c r="AJ116" s="825"/>
      <c r="AK116" s="826" t="s">
        <v>390</v>
      </c>
      <c r="AL116" s="824"/>
      <c r="AM116" s="824"/>
      <c r="AN116" s="824"/>
      <c r="AO116" s="825"/>
      <c r="AP116" s="871" t="s">
        <v>390</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410</v>
      </c>
      <c r="BR116" s="861"/>
      <c r="BS116" s="861"/>
      <c r="BT116" s="861"/>
      <c r="BU116" s="861"/>
      <c r="BV116" s="861" t="s">
        <v>390</v>
      </c>
      <c r="BW116" s="861"/>
      <c r="BX116" s="861"/>
      <c r="BY116" s="861"/>
      <c r="BZ116" s="861"/>
      <c r="CA116" s="861" t="s">
        <v>438</v>
      </c>
      <c r="CB116" s="861"/>
      <c r="CC116" s="861"/>
      <c r="CD116" s="861"/>
      <c r="CE116" s="861"/>
      <c r="CF116" s="922" t="s">
        <v>390</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390</v>
      </c>
      <c r="DM116" s="824"/>
      <c r="DN116" s="824"/>
      <c r="DO116" s="824"/>
      <c r="DP116" s="825"/>
      <c r="DQ116" s="826" t="s">
        <v>438</v>
      </c>
      <c r="DR116" s="824"/>
      <c r="DS116" s="824"/>
      <c r="DT116" s="824"/>
      <c r="DU116" s="825"/>
      <c r="DV116" s="871" t="s">
        <v>457</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1126840</v>
      </c>
      <c r="AB117" s="956"/>
      <c r="AC117" s="956"/>
      <c r="AD117" s="956"/>
      <c r="AE117" s="957"/>
      <c r="AF117" s="958">
        <v>1108676</v>
      </c>
      <c r="AG117" s="956"/>
      <c r="AH117" s="956"/>
      <c r="AI117" s="956"/>
      <c r="AJ117" s="957"/>
      <c r="AK117" s="958">
        <v>1053988</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390</v>
      </c>
      <c r="BR117" s="861"/>
      <c r="BS117" s="861"/>
      <c r="BT117" s="861"/>
      <c r="BU117" s="861"/>
      <c r="BV117" s="861" t="s">
        <v>390</v>
      </c>
      <c r="BW117" s="861"/>
      <c r="BX117" s="861"/>
      <c r="BY117" s="861"/>
      <c r="BZ117" s="861"/>
      <c r="CA117" s="861" t="s">
        <v>390</v>
      </c>
      <c r="CB117" s="861"/>
      <c r="CC117" s="861"/>
      <c r="CD117" s="861"/>
      <c r="CE117" s="861"/>
      <c r="CF117" s="922" t="s">
        <v>457</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461</v>
      </c>
      <c r="DH117" s="824"/>
      <c r="DI117" s="824"/>
      <c r="DJ117" s="824"/>
      <c r="DK117" s="825"/>
      <c r="DL117" s="826" t="s">
        <v>457</v>
      </c>
      <c r="DM117" s="824"/>
      <c r="DN117" s="824"/>
      <c r="DO117" s="824"/>
      <c r="DP117" s="825"/>
      <c r="DQ117" s="826" t="s">
        <v>457</v>
      </c>
      <c r="DR117" s="824"/>
      <c r="DS117" s="824"/>
      <c r="DT117" s="824"/>
      <c r="DU117" s="825"/>
      <c r="DV117" s="871" t="s">
        <v>457</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306</v>
      </c>
      <c r="AG118" s="949"/>
      <c r="AH118" s="949"/>
      <c r="AI118" s="949"/>
      <c r="AJ118" s="950"/>
      <c r="AK118" s="951" t="s">
        <v>305</v>
      </c>
      <c r="AL118" s="949"/>
      <c r="AM118" s="949"/>
      <c r="AN118" s="949"/>
      <c r="AO118" s="950"/>
      <c r="AP118" s="952" t="s">
        <v>430</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390</v>
      </c>
      <c r="BR118" s="892"/>
      <c r="BS118" s="892"/>
      <c r="BT118" s="892"/>
      <c r="BU118" s="892"/>
      <c r="BV118" s="892" t="s">
        <v>457</v>
      </c>
      <c r="BW118" s="892"/>
      <c r="BX118" s="892"/>
      <c r="BY118" s="892"/>
      <c r="BZ118" s="892"/>
      <c r="CA118" s="892" t="s">
        <v>457</v>
      </c>
      <c r="CB118" s="892"/>
      <c r="CC118" s="892"/>
      <c r="CD118" s="892"/>
      <c r="CE118" s="892"/>
      <c r="CF118" s="922" t="s">
        <v>457</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390</v>
      </c>
      <c r="DH118" s="824"/>
      <c r="DI118" s="824"/>
      <c r="DJ118" s="824"/>
      <c r="DK118" s="825"/>
      <c r="DL118" s="826" t="s">
        <v>461</v>
      </c>
      <c r="DM118" s="824"/>
      <c r="DN118" s="824"/>
      <c r="DO118" s="824"/>
      <c r="DP118" s="825"/>
      <c r="DQ118" s="826" t="s">
        <v>461</v>
      </c>
      <c r="DR118" s="824"/>
      <c r="DS118" s="824"/>
      <c r="DT118" s="824"/>
      <c r="DU118" s="825"/>
      <c r="DV118" s="871" t="s">
        <v>390</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457</v>
      </c>
      <c r="AB119" s="942"/>
      <c r="AC119" s="942"/>
      <c r="AD119" s="942"/>
      <c r="AE119" s="943"/>
      <c r="AF119" s="944" t="s">
        <v>457</v>
      </c>
      <c r="AG119" s="942"/>
      <c r="AH119" s="942"/>
      <c r="AI119" s="942"/>
      <c r="AJ119" s="943"/>
      <c r="AK119" s="944" t="s">
        <v>457</v>
      </c>
      <c r="AL119" s="942"/>
      <c r="AM119" s="942"/>
      <c r="AN119" s="942"/>
      <c r="AO119" s="943"/>
      <c r="AP119" s="945" t="s">
        <v>457</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464</v>
      </c>
      <c r="BP119" s="925"/>
      <c r="BQ119" s="929">
        <v>12408431</v>
      </c>
      <c r="BR119" s="892"/>
      <c r="BS119" s="892"/>
      <c r="BT119" s="892"/>
      <c r="BU119" s="892"/>
      <c r="BV119" s="892">
        <v>11995039</v>
      </c>
      <c r="BW119" s="892"/>
      <c r="BX119" s="892"/>
      <c r="BY119" s="892"/>
      <c r="BZ119" s="892"/>
      <c r="CA119" s="892">
        <v>12442379</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461</v>
      </c>
      <c r="DH119" s="807"/>
      <c r="DI119" s="807"/>
      <c r="DJ119" s="807"/>
      <c r="DK119" s="808"/>
      <c r="DL119" s="809" t="s">
        <v>457</v>
      </c>
      <c r="DM119" s="807"/>
      <c r="DN119" s="807"/>
      <c r="DO119" s="807"/>
      <c r="DP119" s="808"/>
      <c r="DQ119" s="809" t="s">
        <v>457</v>
      </c>
      <c r="DR119" s="807"/>
      <c r="DS119" s="807"/>
      <c r="DT119" s="807"/>
      <c r="DU119" s="808"/>
      <c r="DV119" s="895" t="s">
        <v>457</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390</v>
      </c>
      <c r="AB120" s="824"/>
      <c r="AC120" s="824"/>
      <c r="AD120" s="824"/>
      <c r="AE120" s="825"/>
      <c r="AF120" s="826" t="s">
        <v>457</v>
      </c>
      <c r="AG120" s="824"/>
      <c r="AH120" s="824"/>
      <c r="AI120" s="824"/>
      <c r="AJ120" s="825"/>
      <c r="AK120" s="826" t="s">
        <v>457</v>
      </c>
      <c r="AL120" s="824"/>
      <c r="AM120" s="824"/>
      <c r="AN120" s="824"/>
      <c r="AO120" s="825"/>
      <c r="AP120" s="871" t="s">
        <v>457</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2215743</v>
      </c>
      <c r="BR120" s="889"/>
      <c r="BS120" s="889"/>
      <c r="BT120" s="889"/>
      <c r="BU120" s="889"/>
      <c r="BV120" s="889">
        <v>2070582</v>
      </c>
      <c r="BW120" s="889"/>
      <c r="BX120" s="889"/>
      <c r="BY120" s="889"/>
      <c r="BZ120" s="889"/>
      <c r="CA120" s="889">
        <v>1682036</v>
      </c>
      <c r="CB120" s="889"/>
      <c r="CC120" s="889"/>
      <c r="CD120" s="889"/>
      <c r="CE120" s="889"/>
      <c r="CF120" s="913">
        <v>37.700000000000003</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1976963</v>
      </c>
      <c r="DH120" s="889"/>
      <c r="DI120" s="889"/>
      <c r="DJ120" s="889"/>
      <c r="DK120" s="889"/>
      <c r="DL120" s="889">
        <v>1957603</v>
      </c>
      <c r="DM120" s="889"/>
      <c r="DN120" s="889"/>
      <c r="DO120" s="889"/>
      <c r="DP120" s="889"/>
      <c r="DQ120" s="889">
        <v>2145367</v>
      </c>
      <c r="DR120" s="889"/>
      <c r="DS120" s="889"/>
      <c r="DT120" s="889"/>
      <c r="DU120" s="889"/>
      <c r="DV120" s="890">
        <v>48.1</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457</v>
      </c>
      <c r="AB121" s="824"/>
      <c r="AC121" s="824"/>
      <c r="AD121" s="824"/>
      <c r="AE121" s="825"/>
      <c r="AF121" s="826" t="s">
        <v>457</v>
      </c>
      <c r="AG121" s="824"/>
      <c r="AH121" s="824"/>
      <c r="AI121" s="824"/>
      <c r="AJ121" s="825"/>
      <c r="AK121" s="826" t="s">
        <v>457</v>
      </c>
      <c r="AL121" s="824"/>
      <c r="AM121" s="824"/>
      <c r="AN121" s="824"/>
      <c r="AO121" s="825"/>
      <c r="AP121" s="871" t="s">
        <v>457</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59783</v>
      </c>
      <c r="BR121" s="861"/>
      <c r="BS121" s="861"/>
      <c r="BT121" s="861"/>
      <c r="BU121" s="861"/>
      <c r="BV121" s="861">
        <v>42624</v>
      </c>
      <c r="BW121" s="861"/>
      <c r="BX121" s="861"/>
      <c r="BY121" s="861"/>
      <c r="BZ121" s="861"/>
      <c r="CA121" s="861">
        <v>28166</v>
      </c>
      <c r="CB121" s="861"/>
      <c r="CC121" s="861"/>
      <c r="CD121" s="861"/>
      <c r="CE121" s="861"/>
      <c r="CF121" s="922">
        <v>0.6</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v>111514</v>
      </c>
      <c r="DH121" s="861"/>
      <c r="DI121" s="861"/>
      <c r="DJ121" s="861"/>
      <c r="DK121" s="861"/>
      <c r="DL121" s="861">
        <v>159821</v>
      </c>
      <c r="DM121" s="861"/>
      <c r="DN121" s="861"/>
      <c r="DO121" s="861"/>
      <c r="DP121" s="861"/>
      <c r="DQ121" s="861">
        <v>131645</v>
      </c>
      <c r="DR121" s="861"/>
      <c r="DS121" s="861"/>
      <c r="DT121" s="861"/>
      <c r="DU121" s="861"/>
      <c r="DV121" s="838">
        <v>3</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461</v>
      </c>
      <c r="AB122" s="824"/>
      <c r="AC122" s="824"/>
      <c r="AD122" s="824"/>
      <c r="AE122" s="825"/>
      <c r="AF122" s="826" t="s">
        <v>457</v>
      </c>
      <c r="AG122" s="824"/>
      <c r="AH122" s="824"/>
      <c r="AI122" s="824"/>
      <c r="AJ122" s="825"/>
      <c r="AK122" s="826" t="s">
        <v>457</v>
      </c>
      <c r="AL122" s="824"/>
      <c r="AM122" s="824"/>
      <c r="AN122" s="824"/>
      <c r="AO122" s="825"/>
      <c r="AP122" s="871" t="s">
        <v>461</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6406529</v>
      </c>
      <c r="BR122" s="892"/>
      <c r="BS122" s="892"/>
      <c r="BT122" s="892"/>
      <c r="BU122" s="892"/>
      <c r="BV122" s="892">
        <v>6303293</v>
      </c>
      <c r="BW122" s="892"/>
      <c r="BX122" s="892"/>
      <c r="BY122" s="892"/>
      <c r="BZ122" s="892"/>
      <c r="CA122" s="892">
        <v>6523836</v>
      </c>
      <c r="CB122" s="892"/>
      <c r="CC122" s="892"/>
      <c r="CD122" s="892"/>
      <c r="CE122" s="892"/>
      <c r="CF122" s="893">
        <v>146.30000000000001</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390</v>
      </c>
      <c r="DH122" s="861"/>
      <c r="DI122" s="861"/>
      <c r="DJ122" s="861"/>
      <c r="DK122" s="861"/>
      <c r="DL122" s="861" t="s">
        <v>461</v>
      </c>
      <c r="DM122" s="861"/>
      <c r="DN122" s="861"/>
      <c r="DO122" s="861"/>
      <c r="DP122" s="861"/>
      <c r="DQ122" s="861" t="s">
        <v>457</v>
      </c>
      <c r="DR122" s="861"/>
      <c r="DS122" s="861"/>
      <c r="DT122" s="861"/>
      <c r="DU122" s="861"/>
      <c r="DV122" s="838" t="s">
        <v>461</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457</v>
      </c>
      <c r="AB123" s="824"/>
      <c r="AC123" s="824"/>
      <c r="AD123" s="824"/>
      <c r="AE123" s="825"/>
      <c r="AF123" s="826" t="s">
        <v>457</v>
      </c>
      <c r="AG123" s="824"/>
      <c r="AH123" s="824"/>
      <c r="AI123" s="824"/>
      <c r="AJ123" s="825"/>
      <c r="AK123" s="826" t="s">
        <v>461</v>
      </c>
      <c r="AL123" s="824"/>
      <c r="AM123" s="824"/>
      <c r="AN123" s="824"/>
      <c r="AO123" s="825"/>
      <c r="AP123" s="871" t="s">
        <v>457</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475</v>
      </c>
      <c r="BP123" s="925"/>
      <c r="BQ123" s="879">
        <v>8682055</v>
      </c>
      <c r="BR123" s="880"/>
      <c r="BS123" s="880"/>
      <c r="BT123" s="880"/>
      <c r="BU123" s="880"/>
      <c r="BV123" s="880">
        <v>8416499</v>
      </c>
      <c r="BW123" s="880"/>
      <c r="BX123" s="880"/>
      <c r="BY123" s="880"/>
      <c r="BZ123" s="880"/>
      <c r="CA123" s="880">
        <v>8234038</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t="s">
        <v>457</v>
      </c>
      <c r="DH123" s="824"/>
      <c r="DI123" s="824"/>
      <c r="DJ123" s="824"/>
      <c r="DK123" s="825"/>
      <c r="DL123" s="826" t="s">
        <v>461</v>
      </c>
      <c r="DM123" s="824"/>
      <c r="DN123" s="824"/>
      <c r="DO123" s="824"/>
      <c r="DP123" s="825"/>
      <c r="DQ123" s="826" t="s">
        <v>390</v>
      </c>
      <c r="DR123" s="824"/>
      <c r="DS123" s="824"/>
      <c r="DT123" s="824"/>
      <c r="DU123" s="825"/>
      <c r="DV123" s="871" t="s">
        <v>457</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457</v>
      </c>
      <c r="AB124" s="824"/>
      <c r="AC124" s="824"/>
      <c r="AD124" s="824"/>
      <c r="AE124" s="825"/>
      <c r="AF124" s="826" t="s">
        <v>457</v>
      </c>
      <c r="AG124" s="824"/>
      <c r="AH124" s="824"/>
      <c r="AI124" s="824"/>
      <c r="AJ124" s="825"/>
      <c r="AK124" s="826" t="s">
        <v>477</v>
      </c>
      <c r="AL124" s="824"/>
      <c r="AM124" s="824"/>
      <c r="AN124" s="824"/>
      <c r="AO124" s="825"/>
      <c r="AP124" s="871" t="s">
        <v>390</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83.8</v>
      </c>
      <c r="BR124" s="878"/>
      <c r="BS124" s="878"/>
      <c r="BT124" s="878"/>
      <c r="BU124" s="878"/>
      <c r="BV124" s="878">
        <v>80.400000000000006</v>
      </c>
      <c r="BW124" s="878"/>
      <c r="BX124" s="878"/>
      <c r="BY124" s="878"/>
      <c r="BZ124" s="878"/>
      <c r="CA124" s="878">
        <v>94.3</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461</v>
      </c>
      <c r="DH124" s="807"/>
      <c r="DI124" s="807"/>
      <c r="DJ124" s="807"/>
      <c r="DK124" s="808"/>
      <c r="DL124" s="809" t="s">
        <v>457</v>
      </c>
      <c r="DM124" s="807"/>
      <c r="DN124" s="807"/>
      <c r="DO124" s="807"/>
      <c r="DP124" s="808"/>
      <c r="DQ124" s="809" t="s">
        <v>390</v>
      </c>
      <c r="DR124" s="807"/>
      <c r="DS124" s="807"/>
      <c r="DT124" s="807"/>
      <c r="DU124" s="808"/>
      <c r="DV124" s="895" t="s">
        <v>457</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461</v>
      </c>
      <c r="AB125" s="824"/>
      <c r="AC125" s="824"/>
      <c r="AD125" s="824"/>
      <c r="AE125" s="825"/>
      <c r="AF125" s="826" t="s">
        <v>457</v>
      </c>
      <c r="AG125" s="824"/>
      <c r="AH125" s="824"/>
      <c r="AI125" s="824"/>
      <c r="AJ125" s="825"/>
      <c r="AK125" s="826" t="s">
        <v>457</v>
      </c>
      <c r="AL125" s="824"/>
      <c r="AM125" s="824"/>
      <c r="AN125" s="824"/>
      <c r="AO125" s="825"/>
      <c r="AP125" s="871" t="s">
        <v>457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457</v>
      </c>
      <c r="DH125" s="889"/>
      <c r="DI125" s="889"/>
      <c r="DJ125" s="889"/>
      <c r="DK125" s="889"/>
      <c r="DL125" s="889" t="s">
        <v>390</v>
      </c>
      <c r="DM125" s="889"/>
      <c r="DN125" s="889"/>
      <c r="DO125" s="889"/>
      <c r="DP125" s="889"/>
      <c r="DQ125" s="889" t="s">
        <v>457</v>
      </c>
      <c r="DR125" s="889"/>
      <c r="DS125" s="889"/>
      <c r="DT125" s="889"/>
      <c r="DU125" s="889"/>
      <c r="DV125" s="890" t="s">
        <v>390</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457</v>
      </c>
      <c r="AB126" s="824"/>
      <c r="AC126" s="824"/>
      <c r="AD126" s="824"/>
      <c r="AE126" s="825"/>
      <c r="AF126" s="826" t="s">
        <v>457</v>
      </c>
      <c r="AG126" s="824"/>
      <c r="AH126" s="824"/>
      <c r="AI126" s="824"/>
      <c r="AJ126" s="825"/>
      <c r="AK126" s="826" t="s">
        <v>457</v>
      </c>
      <c r="AL126" s="824"/>
      <c r="AM126" s="824"/>
      <c r="AN126" s="824"/>
      <c r="AO126" s="825"/>
      <c r="AP126" s="871" t="s">
        <v>457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390</v>
      </c>
      <c r="DH126" s="861"/>
      <c r="DI126" s="861"/>
      <c r="DJ126" s="861"/>
      <c r="DK126" s="861"/>
      <c r="DL126" s="861" t="s">
        <v>457</v>
      </c>
      <c r="DM126" s="861"/>
      <c r="DN126" s="861"/>
      <c r="DO126" s="861"/>
      <c r="DP126" s="861"/>
      <c r="DQ126" s="861" t="s">
        <v>457</v>
      </c>
      <c r="DR126" s="861"/>
      <c r="DS126" s="861"/>
      <c r="DT126" s="861"/>
      <c r="DU126" s="861"/>
      <c r="DV126" s="838" t="s">
        <v>461</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390</v>
      </c>
      <c r="AB127" s="824"/>
      <c r="AC127" s="824"/>
      <c r="AD127" s="824"/>
      <c r="AE127" s="825"/>
      <c r="AF127" s="826" t="s">
        <v>390</v>
      </c>
      <c r="AG127" s="824"/>
      <c r="AH127" s="824"/>
      <c r="AI127" s="824"/>
      <c r="AJ127" s="825"/>
      <c r="AK127" s="826" t="s">
        <v>390</v>
      </c>
      <c r="AL127" s="824"/>
      <c r="AM127" s="824"/>
      <c r="AN127" s="824"/>
      <c r="AO127" s="825"/>
      <c r="AP127" s="871" t="s">
        <v>390</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457</v>
      </c>
      <c r="DH127" s="861"/>
      <c r="DI127" s="861"/>
      <c r="DJ127" s="861"/>
      <c r="DK127" s="861"/>
      <c r="DL127" s="861" t="s">
        <v>457</v>
      </c>
      <c r="DM127" s="861"/>
      <c r="DN127" s="861"/>
      <c r="DO127" s="861"/>
      <c r="DP127" s="861"/>
      <c r="DQ127" s="861" t="s">
        <v>457</v>
      </c>
      <c r="DR127" s="861"/>
      <c r="DS127" s="861"/>
      <c r="DT127" s="861"/>
      <c r="DU127" s="861"/>
      <c r="DV127" s="838" t="s">
        <v>461</v>
      </c>
      <c r="DW127" s="838"/>
      <c r="DX127" s="838"/>
      <c r="DY127" s="838"/>
      <c r="DZ127" s="839"/>
    </row>
    <row r="128" spans="1:130" s="247" customFormat="1" ht="26.25" customHeight="1" thickBot="1" x14ac:dyDescent="0.2">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21179</v>
      </c>
      <c r="AB128" s="845"/>
      <c r="AC128" s="845"/>
      <c r="AD128" s="845"/>
      <c r="AE128" s="846"/>
      <c r="AF128" s="847">
        <v>17751</v>
      </c>
      <c r="AG128" s="845"/>
      <c r="AH128" s="845"/>
      <c r="AI128" s="845"/>
      <c r="AJ128" s="846"/>
      <c r="AK128" s="847">
        <v>14885</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457</v>
      </c>
      <c r="BG128" s="831"/>
      <c r="BH128" s="831"/>
      <c r="BI128" s="831"/>
      <c r="BJ128" s="831"/>
      <c r="BK128" s="831"/>
      <c r="BL128" s="854"/>
      <c r="BM128" s="830">
        <v>14.97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v>10045</v>
      </c>
      <c r="DH128" s="835"/>
      <c r="DI128" s="835"/>
      <c r="DJ128" s="835"/>
      <c r="DK128" s="835"/>
      <c r="DL128" s="835">
        <v>7813</v>
      </c>
      <c r="DM128" s="835"/>
      <c r="DN128" s="835"/>
      <c r="DO128" s="835"/>
      <c r="DP128" s="835"/>
      <c r="DQ128" s="835">
        <v>10045</v>
      </c>
      <c r="DR128" s="835"/>
      <c r="DS128" s="835"/>
      <c r="DT128" s="835"/>
      <c r="DU128" s="835"/>
      <c r="DV128" s="836">
        <v>0.2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5099712</v>
      </c>
      <c r="AB129" s="824"/>
      <c r="AC129" s="824"/>
      <c r="AD129" s="824"/>
      <c r="AE129" s="825"/>
      <c r="AF129" s="826">
        <v>5066504</v>
      </c>
      <c r="AG129" s="824"/>
      <c r="AH129" s="824"/>
      <c r="AI129" s="824"/>
      <c r="AJ129" s="825"/>
      <c r="AK129" s="826">
        <v>5038484</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457</v>
      </c>
      <c r="BG129" s="814"/>
      <c r="BH129" s="814"/>
      <c r="BI129" s="814"/>
      <c r="BJ129" s="814"/>
      <c r="BK129" s="814"/>
      <c r="BL129" s="815"/>
      <c r="BM129" s="813">
        <v>19.97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656095</v>
      </c>
      <c r="AB130" s="824"/>
      <c r="AC130" s="824"/>
      <c r="AD130" s="824"/>
      <c r="AE130" s="825"/>
      <c r="AF130" s="826">
        <v>617191</v>
      </c>
      <c r="AG130" s="824"/>
      <c r="AH130" s="824"/>
      <c r="AI130" s="824"/>
      <c r="AJ130" s="825"/>
      <c r="AK130" s="826">
        <v>578424</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10.3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4443617</v>
      </c>
      <c r="AB131" s="807"/>
      <c r="AC131" s="807"/>
      <c r="AD131" s="807"/>
      <c r="AE131" s="808"/>
      <c r="AF131" s="809">
        <v>4449313</v>
      </c>
      <c r="AG131" s="807"/>
      <c r="AH131" s="807"/>
      <c r="AI131" s="807"/>
      <c r="AJ131" s="808"/>
      <c r="AK131" s="809">
        <v>4460060</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v>94.3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10.117118550000001</v>
      </c>
      <c r="AB132" s="787"/>
      <c r="AC132" s="787"/>
      <c r="AD132" s="787"/>
      <c r="AE132" s="788"/>
      <c r="AF132" s="789">
        <v>10.64735162</v>
      </c>
      <c r="AG132" s="787"/>
      <c r="AH132" s="787"/>
      <c r="AI132" s="787"/>
      <c r="AJ132" s="788"/>
      <c r="AK132" s="789">
        <v>10.328986609999999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10.1</v>
      </c>
      <c r="AB133" s="766"/>
      <c r="AC133" s="766"/>
      <c r="AD133" s="766"/>
      <c r="AE133" s="767"/>
      <c r="AF133" s="765">
        <v>10.199999999999999</v>
      </c>
      <c r="AG133" s="766"/>
      <c r="AH133" s="766"/>
      <c r="AI133" s="766"/>
      <c r="AJ133" s="767"/>
      <c r="AK133" s="765">
        <v>10.3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dc2VyAP90AxHG8/HooViIIk3qj8HEkeaHLves9cqy9/o9YgYzN2+wv6d5AqPUqsvc+drhj5Z2Bz8nn4Yk/ktyA==" saltValue="D/UR6krRREjsZurqiIl2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topLeftCell="A10" zoomScale="85" zoomScaleNormal="85" zoomScaleSheetLayoutView="85" workbookViewId="0">
      <selection activeCell="CQ94" sqref="CQ9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8JUp2Zibw7Z9YwAZOT7KIGQPvn7DZ31cXjJfK2QN0X62voEaSnD+b8xJ0GEwAzIpfxBDsJNglZJ7rfAOTBptA==" saltValue="IZSYUqbk1BN33Au19hyc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4" zoomScaleNormal="100" zoomScaleSheetLayoutView="55" workbookViewId="0">
      <selection activeCell="AO36" sqref="AO36:BC3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1fmFCwnP4BRJZy3Q/SShKWG+ONn1t58SEJbzVuGYx1gL+xoffq48KePgjSWb1K8Wo5+rkFSVsefsBicuMO8UA==" saltValue="FrR9KXlcVfcl2nbdgrmJO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election activeCell="AL18" sqref="AL1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511</v>
      </c>
      <c r="AL9" s="1192"/>
      <c r="AM9" s="1192"/>
      <c r="AN9" s="1193"/>
      <c r="AO9" s="313">
        <v>1159764</v>
      </c>
      <c r="AP9" s="313">
        <v>60095</v>
      </c>
      <c r="AQ9" s="314">
        <v>95594</v>
      </c>
      <c r="AR9" s="315">
        <v>-37.1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512</v>
      </c>
      <c r="AL10" s="1192"/>
      <c r="AM10" s="1192"/>
      <c r="AN10" s="1193"/>
      <c r="AO10" s="316">
        <v>65695</v>
      </c>
      <c r="AP10" s="316">
        <v>3404</v>
      </c>
      <c r="AQ10" s="317">
        <v>8521</v>
      </c>
      <c r="AR10" s="318">
        <v>-60.1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513</v>
      </c>
      <c r="AL11" s="1192"/>
      <c r="AM11" s="1192"/>
      <c r="AN11" s="1193"/>
      <c r="AO11" s="316">
        <v>22999</v>
      </c>
      <c r="AP11" s="316">
        <v>1192</v>
      </c>
      <c r="AQ11" s="317">
        <v>14949</v>
      </c>
      <c r="AR11" s="318">
        <v>-92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514</v>
      </c>
      <c r="AL12" s="1192"/>
      <c r="AM12" s="1192"/>
      <c r="AN12" s="1193"/>
      <c r="AO12" s="316" t="s">
        <v>515</v>
      </c>
      <c r="AP12" s="316" t="s">
        <v>515</v>
      </c>
      <c r="AQ12" s="317">
        <v>2839</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516</v>
      </c>
      <c r="AL13" s="1192"/>
      <c r="AM13" s="1192"/>
      <c r="AN13" s="1193"/>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517</v>
      </c>
      <c r="AL14" s="1192"/>
      <c r="AM14" s="1192"/>
      <c r="AN14" s="1193"/>
      <c r="AO14" s="316">
        <v>59562</v>
      </c>
      <c r="AP14" s="316">
        <v>3086</v>
      </c>
      <c r="AQ14" s="317">
        <v>6532</v>
      </c>
      <c r="AR14" s="318">
        <v>-52.8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518</v>
      </c>
      <c r="AL15" s="1192"/>
      <c r="AM15" s="1192"/>
      <c r="AN15" s="1193"/>
      <c r="AO15" s="316">
        <v>46557</v>
      </c>
      <c r="AP15" s="316">
        <v>2412</v>
      </c>
      <c r="AQ15" s="317">
        <v>2245</v>
      </c>
      <c r="AR15" s="318">
        <v>7.4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519</v>
      </c>
      <c r="AL16" s="1195"/>
      <c r="AM16" s="1195"/>
      <c r="AN16" s="1196"/>
      <c r="AO16" s="316">
        <v>-62270</v>
      </c>
      <c r="AP16" s="316">
        <v>-3227</v>
      </c>
      <c r="AQ16" s="317">
        <v>-9049</v>
      </c>
      <c r="AR16" s="318">
        <v>-64.3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187</v>
      </c>
      <c r="AL17" s="1195"/>
      <c r="AM17" s="1195"/>
      <c r="AN17" s="1196"/>
      <c r="AO17" s="316">
        <v>1292307</v>
      </c>
      <c r="AP17" s="316">
        <v>66962</v>
      </c>
      <c r="AQ17" s="317">
        <v>121631</v>
      </c>
      <c r="AR17" s="318">
        <v>-44.9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524</v>
      </c>
      <c r="AL21" s="1189"/>
      <c r="AM21" s="1189"/>
      <c r="AN21" s="1190"/>
      <c r="AO21" s="328">
        <v>6.74</v>
      </c>
      <c r="AP21" s="329">
        <v>11.23</v>
      </c>
      <c r="AQ21" s="330">
        <v>-4.49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525</v>
      </c>
      <c r="AL22" s="1189"/>
      <c r="AM22" s="1189"/>
      <c r="AN22" s="1190"/>
      <c r="AO22" s="333">
        <v>97.2</v>
      </c>
      <c r="AP22" s="334">
        <v>95.4</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529</v>
      </c>
      <c r="AL32" s="1180"/>
      <c r="AM32" s="1180"/>
      <c r="AN32" s="1181"/>
      <c r="AO32" s="343">
        <v>892918</v>
      </c>
      <c r="AP32" s="343">
        <v>46268</v>
      </c>
      <c r="AQ32" s="344">
        <v>72579</v>
      </c>
      <c r="AR32" s="345">
        <v>-36.299999999999997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530</v>
      </c>
      <c r="AL33" s="1180"/>
      <c r="AM33" s="1180"/>
      <c r="AN33" s="118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531</v>
      </c>
      <c r="AL34" s="1180"/>
      <c r="AM34" s="1180"/>
      <c r="AN34" s="1181"/>
      <c r="AO34" s="343" t="s">
        <v>515</v>
      </c>
      <c r="AP34" s="343" t="s">
        <v>515</v>
      </c>
      <c r="AQ34" s="344" t="s">
        <v>515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532</v>
      </c>
      <c r="AL35" s="1180"/>
      <c r="AM35" s="1180"/>
      <c r="AN35" s="1181"/>
      <c r="AO35" s="343">
        <v>161070</v>
      </c>
      <c r="AP35" s="343">
        <v>8346</v>
      </c>
      <c r="AQ35" s="344">
        <v>21739</v>
      </c>
      <c r="AR35" s="345">
        <v>-61.6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533</v>
      </c>
      <c r="AL36" s="1180"/>
      <c r="AM36" s="1180"/>
      <c r="AN36" s="1181"/>
      <c r="AO36" s="343" t="s">
        <v>515</v>
      </c>
      <c r="AP36" s="343" t="s">
        <v>515</v>
      </c>
      <c r="AQ36" s="344">
        <v>2493</v>
      </c>
      <c r="AR36" s="345" t="s">
        <v>515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534</v>
      </c>
      <c r="AL37" s="1180"/>
      <c r="AM37" s="1180"/>
      <c r="AN37" s="1181"/>
      <c r="AO37" s="343" t="s">
        <v>515</v>
      </c>
      <c r="AP37" s="343" t="s">
        <v>515</v>
      </c>
      <c r="AQ37" s="344">
        <v>865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535</v>
      </c>
      <c r="AL38" s="1183"/>
      <c r="AM38" s="1183"/>
      <c r="AN38" s="1184"/>
      <c r="AO38" s="346" t="s">
        <v>515</v>
      </c>
      <c r="AP38" s="346" t="s">
        <v>515</v>
      </c>
      <c r="AQ38" s="347">
        <v>7</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536</v>
      </c>
      <c r="AL39" s="1183"/>
      <c r="AM39" s="1183"/>
      <c r="AN39" s="1184"/>
      <c r="AO39" s="343">
        <v>-14885</v>
      </c>
      <c r="AP39" s="343">
        <v>-771</v>
      </c>
      <c r="AQ39" s="344">
        <v>-2840</v>
      </c>
      <c r="AR39" s="345">
        <v>-72.900000000000006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537</v>
      </c>
      <c r="AL40" s="1180"/>
      <c r="AM40" s="1180"/>
      <c r="AN40" s="1181"/>
      <c r="AO40" s="343">
        <v>-578424</v>
      </c>
      <c r="AP40" s="343">
        <v>-29972</v>
      </c>
      <c r="AQ40" s="344">
        <v>-65347</v>
      </c>
      <c r="AR40" s="345">
        <v>-54.1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298</v>
      </c>
      <c r="AL41" s="1186"/>
      <c r="AM41" s="1186"/>
      <c r="AN41" s="1187"/>
      <c r="AO41" s="343">
        <v>460679</v>
      </c>
      <c r="AP41" s="343">
        <v>23871</v>
      </c>
      <c r="AQ41" s="344">
        <v>29497</v>
      </c>
      <c r="AR41" s="345">
        <v>-19.100000000000001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506</v>
      </c>
      <c r="AN49" s="1174" t="s">
        <v>541</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1608093</v>
      </c>
      <c r="AN51" s="365">
        <v>79593</v>
      </c>
      <c r="AO51" s="366">
        <v>66.599999999999994</v>
      </c>
      <c r="AP51" s="367">
        <v>96635</v>
      </c>
      <c r="AQ51" s="368">
        <v>23</v>
      </c>
      <c r="AR51" s="369">
        <v>43.6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260918</v>
      </c>
      <c r="AN52" s="373">
        <v>12914</v>
      </c>
      <c r="AO52" s="374">
        <v>-48.3</v>
      </c>
      <c r="AP52" s="375">
        <v>44408</v>
      </c>
      <c r="AQ52" s="376">
        <v>8.8000000000000007</v>
      </c>
      <c r="AR52" s="377">
        <v>-57.1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2286132</v>
      </c>
      <c r="AN53" s="365">
        <v>114530</v>
      </c>
      <c r="AO53" s="366">
        <v>43.9</v>
      </c>
      <c r="AP53" s="367">
        <v>97062</v>
      </c>
      <c r="AQ53" s="368">
        <v>0.4</v>
      </c>
      <c r="AR53" s="369">
        <v>43.5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392533</v>
      </c>
      <c r="AN54" s="373">
        <v>19665</v>
      </c>
      <c r="AO54" s="374">
        <v>52.3</v>
      </c>
      <c r="AP54" s="375">
        <v>50112</v>
      </c>
      <c r="AQ54" s="376">
        <v>12.8</v>
      </c>
      <c r="AR54" s="377">
        <v>39.5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957782</v>
      </c>
      <c r="AN55" s="365">
        <v>48564</v>
      </c>
      <c r="AO55" s="366">
        <v>-57.6</v>
      </c>
      <c r="AP55" s="367">
        <v>106005</v>
      </c>
      <c r="AQ55" s="368">
        <v>9.1999999999999993</v>
      </c>
      <c r="AR55" s="369">
        <v>-66.8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364886</v>
      </c>
      <c r="AN56" s="373">
        <v>18501</v>
      </c>
      <c r="AO56" s="374">
        <v>-5.9</v>
      </c>
      <c r="AP56" s="375">
        <v>58359</v>
      </c>
      <c r="AQ56" s="376">
        <v>16.5</v>
      </c>
      <c r="AR56" s="377">
        <v>-22.4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619830</v>
      </c>
      <c r="AN57" s="365">
        <v>31868</v>
      </c>
      <c r="AO57" s="366">
        <v>-34.4</v>
      </c>
      <c r="AP57" s="367">
        <v>98507</v>
      </c>
      <c r="AQ57" s="368">
        <v>-7.1</v>
      </c>
      <c r="AR57" s="369">
        <v>-27.3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193742</v>
      </c>
      <c r="AN58" s="373">
        <v>9961</v>
      </c>
      <c r="AO58" s="374">
        <v>-46.2</v>
      </c>
      <c r="AP58" s="375">
        <v>47567</v>
      </c>
      <c r="AQ58" s="376">
        <v>-18.5</v>
      </c>
      <c r="AR58" s="377">
        <v>-27.7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1560689</v>
      </c>
      <c r="AN59" s="365">
        <v>80869</v>
      </c>
      <c r="AO59" s="366">
        <v>153.80000000000001</v>
      </c>
      <c r="AP59" s="367">
        <v>113347</v>
      </c>
      <c r="AQ59" s="368">
        <v>15.1</v>
      </c>
      <c r="AR59" s="369">
        <v>138.69999999999999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787952</v>
      </c>
      <c r="AN60" s="373">
        <v>40829</v>
      </c>
      <c r="AO60" s="374">
        <v>309.89999999999998</v>
      </c>
      <c r="AP60" s="375">
        <v>58728</v>
      </c>
      <c r="AQ60" s="376">
        <v>23.5</v>
      </c>
      <c r="AR60" s="377">
        <v>286.39999999999998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1406505</v>
      </c>
      <c r="AN61" s="380">
        <v>71085</v>
      </c>
      <c r="AO61" s="381">
        <v>34.5</v>
      </c>
      <c r="AP61" s="382">
        <v>102311</v>
      </c>
      <c r="AQ61" s="383">
        <v>8.1</v>
      </c>
      <c r="AR61" s="369">
        <v>26.4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400006</v>
      </c>
      <c r="AN62" s="373">
        <v>20374</v>
      </c>
      <c r="AO62" s="374">
        <v>52.4</v>
      </c>
      <c r="AP62" s="375">
        <v>51835</v>
      </c>
      <c r="AQ62" s="376">
        <v>8.6</v>
      </c>
      <c r="AR62" s="377">
        <v>43.8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nvQDnNC3qtOSUxHC9hMh578rYUtoAjYzAaIdvoYawNz8VLu+Pa1DmZEbobAZmBJdXOXd29NcV1qV+d8Ot6j/Q==" saltValue="/HTejGkQSPOeZs4dsw+k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topLeftCell="A91" zoomScaleNormal="100" zoomScaleSheetLayoutView="55" workbookViewId="0">
      <selection activeCell="AF103" sqref="AF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1" spans="125:125" ht="13.5" hidden="1" customHeight="1" x14ac:dyDescent="0.15">
      <c r="DU121" s="291"/>
    </row>
  </sheetData>
  <sheetProtection algorithmName="SHA-512" hashValue="Z329YQxdlfyIyMguTIAOTUq+IYXgjyWR2l3iBWlaBzqzdy47dKbwRZ7GVlxvW69C1ctf0+G4vPqT1G/LTazoCQ==" saltValue="i+Bcw9z1NSWUQxe8ZZE5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AF103" sqref="AF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4Zn3v1I1HlsPv3AXprreU9dUILjNg/UvB5Bj3ES4rwKypww+68jpzjSS1dwIeg8sAZLrXQyaDNIc0vQ8/S1JCg==" saltValue="0Frb6f+myb4M0VEKZQvW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election activeCell="C49" sqref="C49:E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7" t="s">
        <v>3</v>
      </c>
      <c r="D47" s="1197"/>
      <c r="E47" s="1198"/>
      <c r="F47" s="11">
        <v>25.27</v>
      </c>
      <c r="G47" s="12">
        <v>24.27</v>
      </c>
      <c r="H47" s="12">
        <v>24.39</v>
      </c>
      <c r="I47" s="12">
        <v>19.850000000000001</v>
      </c>
      <c r="J47" s="13">
        <v>16.45</v>
      </c>
    </row>
    <row r="48" spans="2:10" ht="57.75" customHeight="1" x14ac:dyDescent="0.15">
      <c r="B48" s="14"/>
      <c r="C48" s="1199" t="s">
        <v>4</v>
      </c>
      <c r="D48" s="1199"/>
      <c r="E48" s="1200"/>
      <c r="F48" s="15">
        <v>5.18</v>
      </c>
      <c r="G48" s="16">
        <v>4.7300000000000004</v>
      </c>
      <c r="H48" s="16">
        <v>4.8099999999999996</v>
      </c>
      <c r="I48" s="16">
        <v>3.75</v>
      </c>
      <c r="J48" s="17">
        <v>5.72</v>
      </c>
    </row>
    <row r="49" spans="2:10" ht="57.75" customHeight="1" thickBot="1" x14ac:dyDescent="0.2">
      <c r="B49" s="18"/>
      <c r="C49" s="1201" t="s">
        <v>5</v>
      </c>
      <c r="D49" s="1201"/>
      <c r="E49" s="1202"/>
      <c r="F49" s="19" t="s">
        <v>562</v>
      </c>
      <c r="G49" s="20" t="s">
        <v>563</v>
      </c>
      <c r="H49" s="20" t="s">
        <v>564</v>
      </c>
      <c r="I49" s="20" t="s">
        <v>565</v>
      </c>
      <c r="J49" s="21" t="s">
        <v>566</v>
      </c>
    </row>
    <row r="50" spans="2:10" ht="13.5" customHeight="1" x14ac:dyDescent="0.15"/>
  </sheetData>
  <sheetProtection algorithmName="SHA-512" hashValue="ANv24jLsBnP3cH+s7Z3kdYa6ozrbEsmc9+LHncZyRFGqOzjEwYSBXpm4RQBZaZ75pcWYFSh9yLtC5nEl+8jDoQ==" saltValue="DR3ntN2c3ZyMkjWoKByu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2021-03-03T05:13:24Z</cp:lastPrinted>
  <dcterms:created xsi:type="dcterms:W3CDTF">2021-02-05T04:59:39Z</dcterms:created>
  <dcterms:modified xsi:type="dcterms:W3CDTF">2021-10-07T23:09:57Z</dcterms:modified>
  <cp:category/>
</cp:coreProperties>
</file>