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s1221n\Desktop\"/>
    </mc:Choice>
  </mc:AlternateContent>
  <xr:revisionPtr revIDLastSave="0" documentId="13_ncr:1_{2807C39F-376F-481E-912B-53B756FED755}" xr6:coauthVersionLast="47" xr6:coauthVersionMax="47" xr10:uidLastSave="{00000000-0000-0000-0000-000000000000}"/>
  <bookViews>
    <workbookView xWindow="1464" yWindow="372" windowWidth="20712" windowHeight="11424"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s="1"/>
  <c r="DG40" i="10"/>
  <c r="CQ40" i="10"/>
  <c r="CO40" i="10"/>
  <c r="BY40" i="10"/>
  <c r="BW40" i="10"/>
  <c r="BE40" i="10"/>
  <c r="AM40" i="10"/>
  <c r="U40" i="10"/>
  <c r="E40" i="10"/>
  <c r="C40" i="10" s="1"/>
  <c r="DG39" i="10"/>
  <c r="CQ39" i="10"/>
  <c r="CO39" i="10" s="1"/>
  <c r="BY39" i="10"/>
  <c r="BW39" i="10"/>
  <c r="BE39" i="10"/>
  <c r="AM39" i="10"/>
  <c r="U39" i="10"/>
  <c r="E39" i="10"/>
  <c r="C39" i="10"/>
  <c r="DG38" i="10"/>
  <c r="CQ38" i="10"/>
  <c r="CO38" i="10"/>
  <c r="BY38" i="10"/>
  <c r="BE38" i="10"/>
  <c r="AM38" i="10"/>
  <c r="U38" i="10"/>
  <c r="E38" i="10"/>
  <c r="C38" i="10" s="1"/>
  <c r="DG37" i="10"/>
  <c r="CQ37" i="10"/>
  <c r="CO37" i="10" s="1"/>
  <c r="BY37" i="10"/>
  <c r="BE37" i="10"/>
  <c r="AM37" i="10"/>
  <c r="U37" i="10"/>
  <c r="E37" i="10"/>
  <c r="C37" i="10" s="1"/>
  <c r="DG36" i="10"/>
  <c r="CQ36" i="10"/>
  <c r="BY36" i="10"/>
  <c r="BG36" i="10"/>
  <c r="AM36" i="10"/>
  <c r="W36" i="10"/>
  <c r="E36" i="10"/>
  <c r="C36" i="10"/>
  <c r="DG35" i="10"/>
  <c r="CQ35" i="10"/>
  <c r="BY35" i="10"/>
  <c r="BG35" i="10"/>
  <c r="AM35" i="10"/>
  <c r="W35" i="10"/>
  <c r="E35" i="10"/>
  <c r="C35" i="10" s="1"/>
  <c r="DG34" i="10"/>
  <c r="CQ34" i="10"/>
  <c r="BY34" i="10"/>
  <c r="BG34" i="10"/>
  <c r="AO34" i="10"/>
  <c r="W34" i="10"/>
  <c r="E34" i="10"/>
  <c r="C34" i="10"/>
  <c r="U34" i="10" l="1"/>
  <c r="U35" i="10" l="1"/>
  <c r="BE34" i="10" l="1"/>
  <c r="BE35" i="10" s="1"/>
  <c r="BE36" i="10" s="1"/>
  <c r="U36" i="10"/>
  <c r="AM34" i="10"/>
  <c r="BW34" i="10" l="1"/>
  <c r="BW35" i="10" s="1"/>
  <c r="BW36" i="10" s="1"/>
  <c r="BW37" i="10" s="1"/>
  <c r="BW38" i="10" s="1"/>
  <c r="CO34" i="10" l="1"/>
  <c r="CO35" i="10" s="1"/>
  <c r="CO36" i="10" s="1"/>
</calcChain>
</file>

<file path=xl/sharedStrings.xml><?xml version="1.0" encoding="utf-8"?>
<sst xmlns="http://schemas.openxmlformats.org/spreadsheetml/2006/main" count="1153" uniqueCount="558">
  <si>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</si>
  <si>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</si>
  <si>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</si>
  <si>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</si>
  <si>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</si>
  <si>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</si>
  <si>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</si>
  <si>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</si>
  <si>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</si>
  <si>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</si>
  <si>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</si>
  <si>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</si>
  <si>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</si>
  <si>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</si>
  <si>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</si>
  <si>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</si>
  <si>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</si>
  <si>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</si>
  <si>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</si>
  <si>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</si>
  <si>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</si>
  <si>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</si>
  <si>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</si>
  <si>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</si>
  <si>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</si>
  <si>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</si>
  <si>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</si>
  <si>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</si>
  <si>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</si>
  <si>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</si>
  <si>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</si>
  <si>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</si>
  <si>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</si>
  <si>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</si>
  <si>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</si>
  <si>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</si>
  <si>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</si>
  <si>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</si>
  <si>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</si>
  <si>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</si>
  <si>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</si>
  <si>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</si>
  <si>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33"/>
  </si>
  <si>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</si>
  <si>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</si>
  <si>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</si>
  <si>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</si>
  <si>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</si>
  <si>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</si>
  <si>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</si>
  <si>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</si>
  <si>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</si>
  <si>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</si>
  <si>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</si>
  <si>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</si>
  <si>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</si>
  <si>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</si>
  <si>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</si>
  <si>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4"/>
  </si>
  <si>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</si>
  <si>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</si>
  <si>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</si>
  <si>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人口密度 (人/k㎡)</t>
    <rPh sb="0" eb="2">
      <t>ジンコウ</t>
    </rPh>
    <rPh sb="2" eb="4">
      <t>ミツド</t>
    </rPh>
    <phoneticPr fontId="5"/>
  </si>
  <si>
    <t>一般会計等に係る地方債の現在高</t>
  </si>
  <si>
    <t>▲ 3.27</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</si>
  <si>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</si>
  <si>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</si>
  <si>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</si>
  <si>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</si>
  <si>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</si>
  <si>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</si>
  <si>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</si>
  <si>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</si>
  <si>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</si>
  <si>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</si>
  <si>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</si>
  <si>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</si>
  <si>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</si>
  <si>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</si>
  <si>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</si>
  <si>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</si>
  <si>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</si>
  <si>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</si>
  <si>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</si>
  <si>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</si>
  <si>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</si>
  <si>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</si>
  <si>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</si>
  <si>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</si>
  <si>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</si>
  <si>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</si>
  <si>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</si>
  <si>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</si>
  <si>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</si>
  <si>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</si>
  <si>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</si>
  <si>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</si>
  <si>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</si>
  <si>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</si>
  <si>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</si>
  <si>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</si>
  <si>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</si>
  <si>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</si>
  <si>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</si>
  <si>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</si>
  <si>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</si>
  <si>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</si>
  <si>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</si>
  <si>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</si>
  <si>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</si>
  <si>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</si>
  <si>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</si>
  <si>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</si>
  <si>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</si>
  <si>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</si>
  <si>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</si>
  <si>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</si>
  <si>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</si>
  <si>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</si>
  <si>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</si>
  <si>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</si>
  <si>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</si>
  <si>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</si>
  <si>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</si>
  <si>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</si>
  <si>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</si>
  <si>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</si>
  <si>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</si>
  <si>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</si>
  <si>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</si>
  <si>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</si>
  <si>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</si>
  <si>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</si>
  <si>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</si>
  <si>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</si>
  <si>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</si>
  <si>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</si>
  <si>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</si>
  <si>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</si>
  <si>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宮崎県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</si>
  <si>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</si>
  <si>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</si>
  <si>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Ⅱ－０</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</si>
  <si>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</si>
  <si>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</si>
  <si>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</si>
  <si>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</si>
  <si>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</si>
  <si>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</si>
  <si>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</si>
  <si>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</si>
  <si>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</si>
  <si>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</si>
  <si>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交通</t>
  </si>
  <si>
    <t>対比（％）</t>
    <rPh sb="0" eb="2">
      <t>タイヒ</t>
    </rPh>
    <phoneticPr fontId="5"/>
  </si>
  <si>
    <t>歳入総額</t>
  </si>
  <si>
    <t>土地開発公社</t>
    <rPh sb="0" eb="2">
      <t>トチ</t>
    </rPh>
    <rPh sb="2" eb="4">
      <t>カイハツ</t>
    </rPh>
    <rPh sb="4" eb="6">
      <t>コウシャ</t>
    </rPh>
    <phoneticPr fontId="5"/>
  </si>
  <si>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</si>
  <si>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</si>
  <si>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</si>
  <si>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</si>
  <si>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</si>
  <si>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</si>
  <si>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</si>
  <si>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</si>
  <si>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綾町</t>
  </si>
  <si>
    <t>失業対策事業費</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</si>
  <si>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</si>
  <si>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</si>
  <si>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</si>
  <si>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</si>
  <si>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</si>
  <si>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</si>
  <si>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</si>
  <si>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</si>
  <si>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</si>
  <si>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</si>
  <si>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</si>
  <si>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</si>
  <si>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</si>
  <si>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</si>
  <si>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</si>
  <si>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</si>
  <si>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</si>
  <si>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</si>
  <si>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</si>
  <si>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</si>
  <si>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</si>
  <si>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</si>
  <si>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</si>
  <si>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</si>
  <si>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</si>
  <si>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</si>
  <si>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</si>
  <si>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</si>
  <si>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</si>
  <si>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</si>
  <si>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</si>
  <si>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1.7</t>
  </si>
  <si>
    <t>教育長</t>
  </si>
  <si>
    <t>山振</t>
    <rPh sb="0" eb="1">
      <t>ヤマ</t>
    </rPh>
    <rPh sb="1" eb="2">
      <t>フ</t>
    </rPh>
    <phoneticPr fontId="5"/>
  </si>
  <si>
    <t>○</t>
  </si>
  <si>
    <t>参考</t>
    <rPh sb="0" eb="2">
      <t>サンコウ</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</si>
  <si>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</si>
  <si>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</si>
  <si>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</si>
  <si>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</si>
  <si>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宮崎県市町村総合事務組合（市町村交通災害共済災害事業特別会計）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サイガイ</t>
    </rPh>
    <rPh sb="24" eb="26">
      <t>ジギョウ</t>
    </rPh>
    <rPh sb="26" eb="28">
      <t>トクベツ</t>
    </rPh>
    <rPh sb="28" eb="30">
      <t>カイケイ</t>
    </rPh>
    <phoneticPr fontId="33"/>
  </si>
  <si>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</si>
  <si>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</si>
  <si>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</si>
  <si>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</si>
  <si>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</si>
  <si>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</si>
  <si>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</si>
  <si>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</si>
  <si>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</si>
  <si>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</si>
  <si>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</si>
  <si>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</si>
  <si>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</si>
  <si>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</si>
  <si>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</si>
  <si>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</si>
  <si>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</si>
  <si>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</si>
  <si>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</si>
  <si>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</si>
  <si>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</si>
  <si>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</si>
  <si>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</si>
  <si>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</si>
  <si>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</si>
  <si>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</si>
  <si>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</si>
  <si>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</si>
  <si>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</si>
  <si>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当該団体（円）</t>
    <rPh sb="0" eb="2">
      <t>トウガイ</t>
    </rPh>
    <rPh sb="2" eb="4">
      <t>ダンタイ</t>
    </rPh>
    <rPh sb="5" eb="6">
      <t>エン</t>
    </rPh>
    <phoneticPr fontId="5"/>
  </si>
  <si>
    <t>-1.2</t>
  </si>
  <si>
    <t xml:space="preserve"> H30</t>
  </si>
  <si>
    <t>-1.3</t>
  </si>
  <si>
    <t>現年</t>
    <rPh sb="0" eb="1">
      <t>ゲン</t>
    </rPh>
    <rPh sb="1" eb="2">
      <t>ネン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</si>
  <si>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</si>
  <si>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</si>
  <si>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</si>
  <si>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</si>
  <si>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</si>
  <si>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</si>
  <si>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</si>
  <si>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</si>
  <si>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</si>
  <si>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</si>
  <si>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</si>
  <si>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</si>
  <si>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</si>
  <si>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</si>
  <si>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</si>
  <si>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</si>
  <si>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</si>
  <si>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</si>
  <si>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</si>
  <si>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</si>
  <si>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</si>
  <si>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</si>
  <si>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</si>
  <si>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</si>
  <si>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</si>
  <si>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</si>
  <si>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宮崎県綾町</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</si>
  <si>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</si>
  <si>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</si>
  <si>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</si>
  <si>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</si>
  <si>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</si>
  <si>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</si>
  <si>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</si>
  <si>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</si>
  <si>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</si>
  <si>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</si>
  <si>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</si>
  <si>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</si>
  <si>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</si>
  <si>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</si>
  <si>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</si>
  <si>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</si>
  <si>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</si>
  <si>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</si>
  <si>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</si>
  <si>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</si>
  <si>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</si>
  <si>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</si>
  <si>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</si>
  <si>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</si>
  <si>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</si>
  <si>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</si>
  <si>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</si>
  <si>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</si>
  <si>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</si>
  <si>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</si>
  <si>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</si>
  <si>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</si>
  <si>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</si>
  <si>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</si>
  <si>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</si>
  <si>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</si>
  <si>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</si>
  <si>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</si>
  <si>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(地域福祉基金(R1年度末現在))</t>
    <rPh sb="1" eb="3">
      <t>チイキ</t>
    </rPh>
    <rPh sb="3" eb="5">
      <t>フクシ</t>
    </rPh>
    <rPh sb="5" eb="7">
      <t>キキン</t>
    </rPh>
    <rPh sb="10" eb="13">
      <t>ネンドマツ</t>
    </rPh>
    <rPh sb="13" eb="15">
      <t>ゲンザイ</t>
    </rPh>
    <phoneticPr fontId="3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</si>
  <si>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</si>
  <si>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</si>
  <si>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</si>
  <si>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</si>
  <si>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</si>
  <si>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</si>
  <si>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</si>
  <si>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 2.98</t>
  </si>
  <si>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</si>
  <si>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</si>
  <si>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</si>
  <si>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</si>
  <si>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</si>
  <si>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</si>
  <si>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</si>
  <si>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</si>
  <si>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</si>
  <si>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</si>
  <si>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</si>
  <si>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</si>
  <si>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</si>
  <si>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</si>
  <si>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</si>
  <si>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</si>
  <si>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</si>
  <si>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</si>
  <si>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</si>
  <si>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</si>
  <si>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</si>
  <si>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</si>
  <si>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</si>
  <si>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</si>
  <si>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</si>
  <si>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</si>
  <si>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</si>
  <si>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</si>
  <si>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</si>
  <si>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</si>
  <si>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</si>
  <si>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</si>
  <si>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</si>
  <si>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</si>
  <si>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</si>
  <si>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</si>
  <si>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</si>
  <si>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</si>
  <si>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</si>
  <si>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</si>
  <si>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</si>
  <si>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</si>
  <si>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</si>
  <si>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</si>
  <si>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</si>
  <si>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</si>
  <si>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</si>
  <si>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</si>
  <si>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</si>
  <si>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</si>
  <si>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</si>
  <si>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</si>
  <si>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</si>
  <si>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</si>
  <si>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</si>
  <si>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</si>
  <si>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</si>
  <si>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</si>
  <si>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</si>
  <si>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</si>
  <si>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</si>
  <si>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</si>
  <si>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</si>
  <si>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</si>
  <si>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</si>
  <si>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</si>
  <si>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</si>
  <si>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</si>
  <si>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</si>
  <si>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</si>
  <si>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</si>
  <si>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</si>
  <si>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</si>
  <si>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</si>
  <si>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</si>
  <si>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</si>
  <si>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</si>
  <si>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</si>
  <si>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</si>
  <si>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</si>
  <si>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</si>
  <si>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</si>
  <si>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</si>
  <si>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</si>
  <si>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</si>
  <si>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</si>
  <si>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</si>
  <si>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</si>
  <si>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</si>
  <si>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</si>
  <si>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</si>
  <si>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</si>
  <si>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</si>
  <si>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</si>
  <si>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</si>
  <si>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</si>
  <si>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</si>
  <si>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</si>
  <si>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</si>
  <si>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</si>
  <si>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</si>
  <si>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</si>
  <si>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</si>
  <si>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</si>
  <si>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</si>
  <si>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</si>
  <si>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</si>
  <si>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</si>
  <si>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</si>
  <si>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</si>
  <si>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</si>
  <si>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</si>
  <si>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</si>
  <si>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</si>
  <si>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</si>
  <si>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</si>
  <si>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</si>
  <si>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</si>
  <si>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</si>
  <si>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</si>
  <si>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</si>
  <si>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</si>
  <si>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</si>
  <si>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</si>
  <si>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</si>
  <si>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</si>
  <si>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</si>
  <si>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</si>
  <si>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</si>
  <si>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</si>
  <si>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</si>
  <si>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</si>
  <si>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</si>
  <si>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</si>
  <si>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</si>
  <si>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</si>
  <si>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</si>
  <si>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</si>
  <si>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</si>
  <si>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</si>
  <si>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</si>
  <si>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</si>
  <si>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</si>
  <si>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</si>
  <si>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</si>
  <si>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</si>
  <si>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公共下水道事業特別会計</t>
  </si>
  <si>
    <t>農業集落排水事業特別会計</t>
  </si>
  <si>
    <t>人件費</t>
    <rPh sb="0" eb="3">
      <t>ジンケンヒ</t>
    </rPh>
    <phoneticPr fontId="5"/>
  </si>
  <si>
    <t>浄化槽事業特別会計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</si>
  <si>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</si>
  <si>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</si>
  <si>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</si>
  <si>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</si>
  <si>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</si>
  <si>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</si>
  <si>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</si>
  <si>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</si>
  <si>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</si>
  <si>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</si>
  <si>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</si>
  <si>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</si>
  <si>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</si>
  <si>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</si>
  <si>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</si>
  <si>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</si>
  <si>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</si>
  <si>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</si>
  <si>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</si>
  <si>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</si>
  <si>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</si>
  <si>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</si>
  <si>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</si>
  <si>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</si>
  <si>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</si>
  <si>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</si>
  <si>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</si>
  <si>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</si>
  <si>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</si>
  <si>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</si>
  <si>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</si>
  <si>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</si>
  <si>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</si>
  <si>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</si>
  <si>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</si>
  <si>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</si>
  <si>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</si>
  <si>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</si>
  <si>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</si>
  <si>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</si>
  <si>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</si>
  <si>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</si>
  <si>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</si>
  <si>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</si>
  <si>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</si>
  <si>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</si>
  <si>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</si>
  <si>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</si>
  <si>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</si>
  <si>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</si>
  <si>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</si>
  <si>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</si>
  <si>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</si>
  <si>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</si>
  <si>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</si>
  <si>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</si>
  <si>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</si>
  <si>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</si>
  <si>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</si>
  <si>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</si>
  <si>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</si>
  <si>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</si>
  <si>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その他会計（赤字）</t>
  </si>
  <si>
    <t>（百万円）</t>
  </si>
  <si>
    <t>H26末</t>
  </si>
  <si>
    <t>H27末</t>
  </si>
  <si>
    <t>H28末</t>
  </si>
  <si>
    <t>H29末</t>
  </si>
  <si>
    <t>(森林環境譲与税基金(R1年度末現在))</t>
    <rPh sb="1" eb="3">
      <t>シンリン</t>
    </rPh>
    <rPh sb="3" eb="5">
      <t>カンキョウ</t>
    </rPh>
    <rPh sb="5" eb="8">
      <t>ジョ</t>
    </rPh>
    <rPh sb="8" eb="10">
      <t>キキン</t>
    </rPh>
    <rPh sb="13" eb="16">
      <t>ネンドマツ</t>
    </rPh>
    <rPh sb="16" eb="18">
      <t>ゲンザイ</t>
    </rPh>
    <phoneticPr fontId="39"/>
  </si>
  <si>
    <t>H30末</t>
  </si>
  <si>
    <t>宮崎県環境整備公社</t>
    <rPh sb="0" eb="3">
      <t>ミヤザキケン</t>
    </rPh>
    <rPh sb="3" eb="5">
      <t>カンキョウ</t>
    </rPh>
    <rPh sb="5" eb="7">
      <t>セイビ</t>
    </rPh>
    <rPh sb="7" eb="9">
      <t>コウシャ</t>
    </rPh>
    <phoneticPr fontId="5"/>
  </si>
  <si>
    <t>農業支援センター</t>
    <rPh sb="0" eb="2">
      <t>ノウギョウ</t>
    </rPh>
    <rPh sb="2" eb="4">
      <t>シエン</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</si>
  <si>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3"/>
  </si>
  <si>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3"/>
  </si>
  <si>
    <t>(ふるさと綾サポート基金(R1年度末現在))</t>
    <rPh sb="5" eb="6">
      <t>アヤ</t>
    </rPh>
    <rPh sb="10" eb="12">
      <t>キキン</t>
    </rPh>
    <rPh sb="15" eb="18">
      <t>ネンドマツ</t>
    </rPh>
    <rPh sb="18" eb="20">
      <t>ゲンザイ</t>
    </rPh>
    <phoneticPr fontId="39"/>
  </si>
  <si>
    <t>(公共施設等整備基金(R1年度末現在))</t>
    <rPh sb="1" eb="3">
      <t>コウキョウ</t>
    </rPh>
    <rPh sb="3" eb="5">
      <t>シセツ</t>
    </rPh>
    <rPh sb="5" eb="6">
      <t>トウ</t>
    </rPh>
    <rPh sb="6" eb="8">
      <t>セイビ</t>
    </rPh>
    <rPh sb="8" eb="10">
      <t>キキン</t>
    </rPh>
    <rPh sb="13" eb="16">
      <t>ネンドマツ</t>
    </rPh>
    <rPh sb="16" eb="18">
      <t>ゲンザイ</t>
    </rPh>
    <phoneticPr fontId="39"/>
  </si>
  <si>
    <t>(ふるさと農村活性化基金(R1年度末現在))</t>
    <rPh sb="5" eb="7">
      <t>ノウソン</t>
    </rPh>
    <rPh sb="7" eb="10">
      <t>カッセイカ</t>
    </rPh>
    <rPh sb="10" eb="12">
      <t>キキン</t>
    </rPh>
    <rPh sb="15" eb="18">
      <t>ネンドマツ</t>
    </rPh>
    <rPh sb="18" eb="20">
      <t>ゲンザイ</t>
    </rPh>
    <phoneticPr fontId="3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</si>
  <si>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</si>
  <si>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</si>
  <si>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</si>
  <si>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</si>
  <si>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</si>
  <si>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</si>
  <si>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</si>
  <si>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</si>
  <si>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</si>
  <si>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</si>
  <si>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実質公債費比率</t>
    <phoneticPr fontId="44"/>
  </si>
  <si>
    <t xml:space="preserve"> </t>
    <phoneticPr fontId="44"/>
  </si>
  <si>
    <t xml:space="preserve"> </t>
    <phoneticPr fontId="44"/>
  </si>
  <si>
    <t>　実質公債費比率は平成29年度以降、類似団体内平均と比較してやや低い水準にあり、近年横ばいである。将来負担比率は、類似団体内平均値と比較し高い状況であり、平成25年度以降減少傾向であったが平成30年度以降、基金残高の減少に伴い上昇している状況である。また、類似団体と比較して上回っている状況であるので、基金取崩しを抑え、基金残高の増加につながる予算編成を行い、引き続き新規起債発行額を抑制し、適正な運用に努めていく方針である。　</t>
    <rPh sb="1" eb="3">
      <t>ジッシツ</t>
    </rPh>
    <rPh sb="3" eb="6">
      <t>コウサイヒ</t>
    </rPh>
    <rPh sb="6" eb="8">
      <t>ヒリツ</t>
    </rPh>
    <rPh sb="9" eb="11">
      <t>ヘイセイ</t>
    </rPh>
    <rPh sb="13" eb="17">
      <t>ネンドイコウ</t>
    </rPh>
    <rPh sb="18" eb="20">
      <t>ルイジ</t>
    </rPh>
    <rPh sb="20" eb="22">
      <t>ダンタイ</t>
    </rPh>
    <rPh sb="22" eb="23">
      <t>ナイ</t>
    </rPh>
    <rPh sb="23" eb="25">
      <t>ヘイキン</t>
    </rPh>
    <rPh sb="26" eb="28">
      <t>ヒカク</t>
    </rPh>
    <rPh sb="32" eb="33">
      <t>ヒク</t>
    </rPh>
    <rPh sb="34" eb="36">
      <t>スイジュン</t>
    </rPh>
    <rPh sb="40" eb="42">
      <t>キンネン</t>
    </rPh>
    <rPh sb="42" eb="43">
      <t>ヨコ</t>
    </rPh>
    <rPh sb="57" eb="59">
      <t>ルイジ</t>
    </rPh>
    <rPh sb="59" eb="61">
      <t>ダンタイ</t>
    </rPh>
    <rPh sb="61" eb="62">
      <t>ナイ</t>
    </rPh>
    <rPh sb="62" eb="65">
      <t>ヘイキンチ</t>
    </rPh>
    <rPh sb="66" eb="68">
      <t>ヒカク</t>
    </rPh>
    <rPh sb="69" eb="70">
      <t>タカ</t>
    </rPh>
    <rPh sb="71" eb="73">
      <t>ジョウキョウ</t>
    </rPh>
    <rPh sb="94" eb="96">
      <t>ヘイセイ</t>
    </rPh>
    <rPh sb="98" eb="100">
      <t>ネンド</t>
    </rPh>
    <rPh sb="100" eb="102">
      <t>イコウ</t>
    </rPh>
    <rPh sb="103" eb="105">
      <t>キキン</t>
    </rPh>
    <rPh sb="105" eb="107">
      <t>ザンダカ</t>
    </rPh>
    <rPh sb="108" eb="110">
      <t>ゲンショウ</t>
    </rPh>
    <rPh sb="111" eb="112">
      <t>トモナ</t>
    </rPh>
    <rPh sb="113" eb="115">
      <t>ジョウショウ</t>
    </rPh>
    <rPh sb="119" eb="121">
      <t>ジョウキョウ</t>
    </rPh>
    <rPh sb="151" eb="153">
      <t>キキン</t>
    </rPh>
    <rPh sb="153" eb="154">
      <t>ト</t>
    </rPh>
    <rPh sb="154" eb="155">
      <t>クズ</t>
    </rPh>
    <rPh sb="157" eb="158">
      <t>オサ</t>
    </rPh>
    <rPh sb="160" eb="162">
      <t>キキン</t>
    </rPh>
    <rPh sb="162" eb="164">
      <t>ザンダカ</t>
    </rPh>
    <rPh sb="165" eb="167">
      <t>ゾウカ</t>
    </rPh>
    <rPh sb="172" eb="174">
      <t>ヨサン</t>
    </rPh>
    <rPh sb="174" eb="176">
      <t>ヘンセイ</t>
    </rPh>
    <rPh sb="177" eb="178">
      <t>オコナ</t>
    </rPh>
    <phoneticPr fontId="44"/>
  </si>
  <si>
    <t>　将来負担比率は、類似団体内平均値と比較し高い状況であり、平成25年度以降減少傾向であったが平成30年度以降上昇している。有形固定資産減価償却率も類似団体よりも高く、上昇傾向である。
　建設から３０年以上経過している公共施設も多く老朽化が進んでいる。今後は、長寿命化へ向けての維持補修費の増額が見込まれるので、除却も視野に入れた検討を行う必要がある。
　計画的な財政運営を行い、将来負担比率の抑制につなげたい。</t>
    <rPh sb="61" eb="63">
      <t>ユウケイ</t>
    </rPh>
    <rPh sb="63" eb="65">
      <t>コテイ</t>
    </rPh>
    <rPh sb="65" eb="67">
      <t>シサン</t>
    </rPh>
    <rPh sb="67" eb="69">
      <t>ゲンカ</t>
    </rPh>
    <rPh sb="69" eb="71">
      <t>ショウキャク</t>
    </rPh>
    <rPh sb="71" eb="72">
      <t>リツ</t>
    </rPh>
    <rPh sb="73" eb="75">
      <t>ルイジ</t>
    </rPh>
    <rPh sb="75" eb="77">
      <t>ダンタイ</t>
    </rPh>
    <rPh sb="80" eb="81">
      <t>タカ</t>
    </rPh>
    <rPh sb="83" eb="85">
      <t>ジョウショウ</t>
    </rPh>
    <rPh sb="85" eb="87">
      <t>ケイコウ</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</si>
</sst>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9"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3"/>
      <color rgb="FFFF0000"/>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6"/>
      <name val="游ゴシック"/>
      <family val="3"/>
      <charset val="128"/>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7"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3" fillId="3" borderId="0" xfId="20" applyFill="1" applyAlignment="1" applyProtection="1">
      <alignment vertical="center"/>
      <protection hidden="1"/>
    </xf>
    <xf numFmtId="0" fontId="45" fillId="0" borderId="0" xfId="21" applyFont="1">
      <alignment vertical="center"/>
    </xf>
    <xf numFmtId="0" fontId="43" fillId="3" borderId="0" xfId="20" applyFill="1" applyAlignment="1">
      <alignment vertical="center"/>
    </xf>
    <xf numFmtId="0" fontId="43" fillId="3" borderId="0" xfId="20" applyFill="1"/>
    <xf numFmtId="0" fontId="43" fillId="3" borderId="0" xfId="20" applyFill="1" applyProtection="1">
      <protection hidden="1"/>
    </xf>
    <xf numFmtId="0" fontId="45" fillId="0" borderId="30" xfId="21" applyFont="1" applyBorder="1">
      <alignment vertical="center"/>
    </xf>
    <xf numFmtId="0" fontId="45" fillId="0" borderId="23" xfId="21" applyFont="1" applyBorder="1">
      <alignment vertical="center"/>
    </xf>
    <xf numFmtId="181" fontId="45" fillId="0" borderId="23" xfId="21" applyNumberFormat="1" applyFont="1" applyBorder="1">
      <alignment vertical="center"/>
    </xf>
    <xf numFmtId="0" fontId="45" fillId="0" borderId="16" xfId="21" applyFont="1" applyBorder="1">
      <alignment vertical="center"/>
    </xf>
    <xf numFmtId="0" fontId="46" fillId="0" borderId="0" xfId="21" applyFont="1">
      <alignment vertical="center"/>
    </xf>
    <xf numFmtId="0" fontId="45" fillId="0" borderId="42" xfId="21" applyFont="1" applyBorder="1">
      <alignment vertical="center"/>
    </xf>
    <xf numFmtId="0" fontId="45" fillId="0" borderId="14" xfId="21" applyFont="1" applyBorder="1">
      <alignment vertical="center"/>
    </xf>
    <xf numFmtId="0" fontId="45" fillId="0" borderId="31" xfId="21" applyFont="1" applyBorder="1">
      <alignment vertical="center"/>
    </xf>
    <xf numFmtId="0" fontId="45" fillId="0" borderId="34" xfId="21" applyFont="1" applyBorder="1">
      <alignment vertical="center"/>
    </xf>
    <xf numFmtId="0" fontId="45" fillId="0" borderId="15" xfId="21" applyFont="1" applyBorder="1">
      <alignment vertical="center"/>
    </xf>
    <xf numFmtId="0" fontId="45" fillId="0" borderId="35" xfId="21" applyFont="1" applyBorder="1">
      <alignment vertical="center"/>
    </xf>
    <xf numFmtId="0" fontId="46" fillId="0" borderId="30" xfId="21" applyFont="1" applyBorder="1">
      <alignment vertical="center"/>
    </xf>
    <xf numFmtId="184" fontId="47" fillId="0" borderId="0" xfId="21" applyNumberFormat="1" applyFont="1">
      <alignment vertical="center"/>
    </xf>
    <xf numFmtId="184" fontId="45" fillId="0" borderId="0" xfId="21" applyNumberFormat="1" applyFont="1">
      <alignment vertical="center"/>
    </xf>
    <xf numFmtId="183" fontId="45" fillId="3" borderId="0" xfId="22" applyNumberFormat="1" applyFont="1" applyFill="1" applyAlignment="1">
      <alignment vertical="center" wrapText="1"/>
    </xf>
    <xf numFmtId="49" fontId="45" fillId="3" borderId="0" xfId="22" applyNumberFormat="1" applyFont="1" applyFill="1" applyAlignment="1">
      <alignment horizontal="center" vertical="center" wrapText="1"/>
    </xf>
    <xf numFmtId="49" fontId="45" fillId="3" borderId="0" xfId="22" applyNumberFormat="1" applyFont="1" applyFill="1" applyAlignment="1">
      <alignment horizontal="center" vertical="center"/>
    </xf>
    <xf numFmtId="184" fontId="45" fillId="0" borderId="42" xfId="21" applyNumberFormat="1" applyFont="1" applyBorder="1">
      <alignment vertical="center"/>
    </xf>
    <xf numFmtId="184" fontId="45" fillId="0" borderId="14" xfId="21" applyNumberFormat="1" applyFont="1" applyBorder="1">
      <alignment vertical="center"/>
    </xf>
    <xf numFmtId="191" fontId="45" fillId="0" borderId="0" xfId="21" applyNumberFormat="1" applyFont="1">
      <alignment vertical="center"/>
    </xf>
    <xf numFmtId="184" fontId="45" fillId="0" borderId="31" xfId="21" applyNumberFormat="1" applyFont="1" applyBorder="1">
      <alignment vertical="center"/>
    </xf>
    <xf numFmtId="184" fontId="45" fillId="0" borderId="34" xfId="21" applyNumberFormat="1" applyFont="1" applyBorder="1">
      <alignment vertical="center"/>
    </xf>
    <xf numFmtId="181" fontId="45" fillId="0" borderId="34" xfId="21" applyNumberFormat="1" applyFont="1" applyBorder="1">
      <alignment vertical="center"/>
    </xf>
    <xf numFmtId="184" fontId="45" fillId="0" borderId="15" xfId="21" applyNumberFormat="1" applyFont="1" applyBorder="1">
      <alignment vertical="center"/>
    </xf>
    <xf numFmtId="0" fontId="46" fillId="0" borderId="42" xfId="21" applyFont="1" applyBorder="1">
      <alignment vertical="center"/>
    </xf>
    <xf numFmtId="0" fontId="45" fillId="0" borderId="0" xfId="22" applyFont="1">
      <alignment vertical="center"/>
    </xf>
    <xf numFmtId="181" fontId="45" fillId="0" borderId="0" xfId="22" applyNumberFormat="1" applyFont="1">
      <alignment vertical="center"/>
    </xf>
    <xf numFmtId="184" fontId="43" fillId="0" borderId="0" xfId="23" applyNumberFormat="1" applyAlignment="1">
      <alignment vertical="center"/>
    </xf>
    <xf numFmtId="182" fontId="43" fillId="0" borderId="0" xfId="24" applyNumberFormat="1" applyAlignment="1">
      <alignment horizontal="right" vertical="center"/>
    </xf>
    <xf numFmtId="179" fontId="43" fillId="0" borderId="0" xfId="24" applyNumberFormat="1" applyAlignment="1">
      <alignment horizontal="right" vertical="center"/>
    </xf>
    <xf numFmtId="184" fontId="45" fillId="3" borderId="0" xfId="21" applyNumberFormat="1" applyFont="1" applyFill="1" applyAlignment="1">
      <alignment vertical="center" wrapText="1"/>
    </xf>
    <xf numFmtId="184" fontId="43" fillId="0" borderId="0" xfId="23" applyNumberFormat="1" applyAlignment="1">
      <alignment horizontal="center" vertical="center"/>
    </xf>
    <xf numFmtId="0" fontId="48" fillId="0" borderId="0" xfId="25" applyFont="1">
      <alignment vertical="center"/>
    </xf>
    <xf numFmtId="180" fontId="45"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5" fillId="0" borderId="30" xfId="21" applyFont="1" applyBorder="1" applyAlignment="1" applyProtection="1">
      <alignment horizontal="left" vertical="top" wrapText="1"/>
      <protection locked="0"/>
    </xf>
    <xf numFmtId="0" fontId="45" fillId="0" borderId="23" xfId="21" applyFont="1" applyBorder="1" applyAlignment="1" applyProtection="1">
      <alignment horizontal="left" vertical="top" wrapText="1"/>
      <protection locked="0"/>
    </xf>
    <xf numFmtId="0" fontId="45" fillId="0" borderId="16" xfId="21" applyFont="1" applyBorder="1" applyAlignment="1" applyProtection="1">
      <alignment horizontal="left" vertical="top" wrapText="1"/>
      <protection locked="0"/>
    </xf>
    <xf numFmtId="0" fontId="45" fillId="0" borderId="42" xfId="21" applyFont="1" applyBorder="1" applyAlignment="1" applyProtection="1">
      <alignment horizontal="left" vertical="top" wrapText="1"/>
      <protection locked="0"/>
    </xf>
    <xf numFmtId="0" fontId="45" fillId="0" borderId="0" xfId="21" applyFont="1" applyAlignment="1" applyProtection="1">
      <alignment horizontal="left" vertical="top" wrapText="1"/>
      <protection locked="0"/>
    </xf>
    <xf numFmtId="0" fontId="45" fillId="0" borderId="14" xfId="21" applyFont="1" applyBorder="1" applyAlignment="1" applyProtection="1">
      <alignment horizontal="left" vertical="top" wrapText="1"/>
      <protection locked="0"/>
    </xf>
    <xf numFmtId="0" fontId="45" fillId="0" borderId="31" xfId="21" applyFont="1" applyBorder="1" applyAlignment="1" applyProtection="1">
      <alignment horizontal="left" vertical="top" wrapText="1"/>
      <protection locked="0"/>
    </xf>
    <xf numFmtId="0" fontId="45" fillId="0" borderId="34" xfId="21" applyFont="1" applyBorder="1" applyAlignment="1" applyProtection="1">
      <alignment horizontal="left" vertical="top" wrapText="1"/>
      <protection locked="0"/>
    </xf>
    <xf numFmtId="0" fontId="45" fillId="0" borderId="15" xfId="21" applyFont="1" applyBorder="1" applyAlignment="1" applyProtection="1">
      <alignment horizontal="left" vertical="top" wrapText="1"/>
      <protection locked="0"/>
    </xf>
    <xf numFmtId="0" fontId="45" fillId="0" borderId="0" xfId="21" applyFont="1" applyAlignment="1">
      <alignment horizontal="center" vertical="center"/>
    </xf>
    <xf numFmtId="0" fontId="45" fillId="0" borderId="32" xfId="21" applyFont="1" applyBorder="1" applyAlignment="1">
      <alignment horizontal="center" vertical="center"/>
    </xf>
    <xf numFmtId="0" fontId="45" fillId="0" borderId="35" xfId="21" applyFont="1" applyBorder="1" applyAlignment="1">
      <alignment horizontal="center" vertical="center"/>
    </xf>
    <xf numFmtId="0" fontId="45" fillId="0" borderId="37" xfId="21" applyFont="1" applyBorder="1" applyAlignment="1">
      <alignment horizontal="center" vertical="center"/>
    </xf>
    <xf numFmtId="0" fontId="45" fillId="0" borderId="74" xfId="21" applyFont="1" applyBorder="1" applyAlignment="1">
      <alignment horizontal="center" vertical="center"/>
    </xf>
    <xf numFmtId="179" fontId="45" fillId="3" borderId="74" xfId="22" applyNumberFormat="1" applyFont="1" applyFill="1" applyBorder="1" applyAlignment="1">
      <alignment horizontal="center" vertical="center"/>
    </xf>
    <xf numFmtId="179" fontId="45" fillId="3" borderId="0" xfId="22" applyNumberFormat="1" applyFont="1" applyFill="1" applyAlignment="1">
      <alignment horizontal="center" vertical="center"/>
    </xf>
    <xf numFmtId="183" fontId="45" fillId="3" borderId="74" xfId="22" applyNumberFormat="1" applyFont="1" applyFill="1" applyBorder="1" applyAlignment="1">
      <alignment horizontal="center" vertical="center" wrapText="1"/>
    </xf>
    <xf numFmtId="179" fontId="45" fillId="3" borderId="188" xfId="22" applyNumberFormat="1" applyFont="1" applyFill="1" applyBorder="1" applyAlignment="1">
      <alignment horizontal="center" vertical="center"/>
    </xf>
    <xf numFmtId="183" fontId="45" fillId="0" borderId="0" xfId="22" applyNumberFormat="1" applyFont="1" applyAlignment="1">
      <alignment horizontal="center" vertical="center" wrapText="1"/>
    </xf>
    <xf numFmtId="184" fontId="43" fillId="0" borderId="0" xfId="21" applyNumberFormat="1" applyAlignment="1">
      <alignment horizontal="center" vertical="center"/>
    </xf>
    <xf numFmtId="183" fontId="45" fillId="3" borderId="0" xfId="22" applyNumberFormat="1" applyFont="1" applyFill="1" applyAlignment="1">
      <alignment horizontal="center" vertical="center" wrapText="1"/>
    </xf>
    <xf numFmtId="179" fontId="45" fillId="3" borderId="0" xfId="22" applyNumberFormat="1" applyFont="1" applyFill="1" applyAlignment="1">
      <alignment horizontal="center" vertical="center" wrapText="1"/>
    </xf>
    <xf numFmtId="179" fontId="45" fillId="0" borderId="0" xfId="21" applyNumberFormat="1" applyFont="1" applyAlignment="1">
      <alignment horizontal="center"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 7" xfId="25" xr:uid="{00000000-0005-0000-0000-00000E000000}"/>
    <cellStyle name="標準_【レイアウト】（県）資料３（Ｐ２）　歳出比較分析表" xfId="19" xr:uid="{00000000-0005-0000-0000-00000F000000}"/>
    <cellStyle name="標準_【レイアウト】（県）資料３（Ｐ２）　歳出比較分析表 2" xfId="21" xr:uid="{00000000-0005-0000-0000-000010000000}"/>
    <cellStyle name="標準_【レイアウト】（市）資料３（Ｐ２）　歳出比較分析表" xfId="18" xr:uid="{00000000-0005-0000-0000-000011000000}"/>
    <cellStyle name="標準_【レイアウト】（市）資料３（Ｐ２）　歳出比較分析表 2" xfId="22" xr:uid="{00000000-0005-0000-0000-000012000000}"/>
    <cellStyle name="標準_APAHO251300" xfId="13" xr:uid="{00000000-0005-0000-0000-000013000000}"/>
    <cellStyle name="標準_APAHO251300 2" xfId="23" xr:uid="{00000000-0005-0000-0000-000014000000}"/>
    <cellStyle name="標準_APAHO252300" xfId="14" xr:uid="{00000000-0005-0000-0000-000015000000}"/>
    <cellStyle name="標準_APAHO252300 2" xfId="24" xr:uid="{00000000-0005-0000-0000-000016000000}"/>
    <cellStyle name="標準_Book1" xfId="15" xr:uid="{00000000-0005-0000-0000-000017000000}"/>
    <cellStyle name="標準_O-JJ0722-001-3_決算状況カード(各会計・関係団体)_O-JJ1016-001-3_財政状況資料集(決算状況カード(各会計・関係団体))(Rev2)2" xfId="16" xr:uid="{00000000-0005-0000-0000-000018000000}"/>
    <cellStyle name="標準_O-JJ0722-001-8_連結実質赤字比率に係る赤字・黒字の構成分析" xfId="1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DAF7-4F1A-A873-25BE9C6A5F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72144</c:v>
                </c:pt>
                <c:pt idx="1">
                  <c:v>123794</c:v>
                </c:pt>
                <c:pt idx="2">
                  <c:v>102274</c:v>
                </c:pt>
                <c:pt idx="3">
                  <c:v>87999</c:v>
                </c:pt>
                <c:pt idx="4">
                  <c:v>59597</c:v>
                </c:pt>
              </c:numCache>
            </c:numRef>
          </c:val>
          <c:smooth val="0"/>
          <c:extLst>
            <c:ext xmlns:c16="http://schemas.microsoft.com/office/drawing/2014/chart" uri="{C3380CC4-5D6E-409C-BE32-E72D297353CC}">
              <c16:uniqueId val="{00000001-DAF7-4F1A-A873-25BE9C6A5FD7}"/>
            </c:ext>
          </c:extLst>
        </c:ser>
        <c:dLbls>
          <c:showLegendKey val="0"/>
          <c:showVal val="0"/>
          <c:showCatName val="0"/>
          <c:showSerName val="0"/>
          <c:showPercent val="0"/>
          <c:showBubbleSize val="0"/>
        </c:dLbls>
        <c:marker val="1"/>
        <c:smooth val="0"/>
        <c:axId val="178558376"/>
        <c:axId val="178559160"/>
      </c:lineChart>
      <c:catAx>
        <c:axId val="17855837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78559160"/>
        <c:crosses val="autoZero"/>
        <c:auto val="1"/>
        <c:lblAlgn val="ctr"/>
        <c:lblOffset val="100"/>
        <c:tickLblSkip val="1"/>
        <c:noMultiLvlLbl val="0"/>
      </c:catAx>
      <c:valAx>
        <c:axId val="178559160"/>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6320028961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7855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9.77</c:v>
                </c:pt>
                <c:pt idx="1">
                  <c:v>3.9</c:v>
                </c:pt>
                <c:pt idx="2">
                  <c:v>4.09</c:v>
                </c:pt>
                <c:pt idx="3">
                  <c:v>5.97</c:v>
                </c:pt>
                <c:pt idx="4">
                  <c:v>5.12</c:v>
                </c:pt>
              </c:numCache>
            </c:numRef>
          </c:val>
          <c:extLst>
            <c:ext xmlns:c16="http://schemas.microsoft.com/office/drawing/2014/chart" uri="{C3380CC4-5D6E-409C-BE32-E72D297353CC}">
              <c16:uniqueId val="{00000000-7617-44F4-89A6-9AE37990EE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c:v>
                </c:pt>
                <c:pt idx="1">
                  <c:v>17.32</c:v>
                </c:pt>
                <c:pt idx="2">
                  <c:v>18.46</c:v>
                </c:pt>
                <c:pt idx="3">
                  <c:v>14.22</c:v>
                </c:pt>
                <c:pt idx="4">
                  <c:v>11.81</c:v>
                </c:pt>
              </c:numCache>
            </c:numRef>
          </c:val>
          <c:extLst>
            <c:ext xmlns:c16="http://schemas.microsoft.com/office/drawing/2014/chart" uri="{C3380CC4-5D6E-409C-BE32-E72D297353CC}">
              <c16:uniqueId val="{00000001-7617-44F4-89A6-9AE37990EE04}"/>
            </c:ext>
          </c:extLst>
        </c:ser>
        <c:dLbls>
          <c:showLegendKey val="0"/>
          <c:showVal val="0"/>
          <c:showCatName val="0"/>
          <c:showSerName val="0"/>
          <c:showPercent val="0"/>
          <c:showBubbleSize val="0"/>
        </c:dLbls>
        <c:gapWidth val="250"/>
        <c:overlap val="100"/>
        <c:axId val="178561120"/>
        <c:axId val="249470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8.31</c:v>
                </c:pt>
                <c:pt idx="1">
                  <c:v>-2.98</c:v>
                </c:pt>
                <c:pt idx="2">
                  <c:v>0.95</c:v>
                </c:pt>
                <c:pt idx="3">
                  <c:v>-2.98</c:v>
                </c:pt>
                <c:pt idx="4">
                  <c:v>-3.27</c:v>
                </c:pt>
              </c:numCache>
            </c:numRef>
          </c:val>
          <c:smooth val="0"/>
          <c:extLst>
            <c:ext xmlns:c16="http://schemas.microsoft.com/office/drawing/2014/chart" uri="{C3380CC4-5D6E-409C-BE32-E72D297353CC}">
              <c16:uniqueId val="{00000002-7617-44F4-89A6-9AE37990EE04}"/>
            </c:ext>
          </c:extLst>
        </c:ser>
        <c:dLbls>
          <c:showLegendKey val="0"/>
          <c:showVal val="0"/>
          <c:showCatName val="0"/>
          <c:showSerName val="0"/>
          <c:showPercent val="0"/>
          <c:showBubbleSize val="0"/>
        </c:dLbls>
        <c:marker val="1"/>
        <c:smooth val="0"/>
        <c:axId val="178561120"/>
        <c:axId val="249470952"/>
      </c:lineChart>
      <c:catAx>
        <c:axId val="17856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49470952"/>
        <c:crosses val="autoZero"/>
        <c:auto val="1"/>
        <c:lblAlgn val="ctr"/>
        <c:lblOffset val="100"/>
        <c:tickLblSkip val="1"/>
        <c:noMultiLvlLbl val="0"/>
      </c:catAx>
      <c:valAx>
        <c:axId val="249470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78561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77-4855-B391-3B5661F868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77-4855-B391-3B5661F8681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0.02</c:v>
                </c:pt>
                <c:pt idx="4">
                  <c:v>#N/A</c:v>
                </c:pt>
                <c:pt idx="5">
                  <c:v>1.1499999999999999</c:v>
                </c:pt>
                <c:pt idx="6">
                  <c:v>#N/A</c:v>
                </c:pt>
                <c:pt idx="7">
                  <c:v>0.01</c:v>
                </c:pt>
                <c:pt idx="8">
                  <c:v>#N/A</c:v>
                </c:pt>
                <c:pt idx="9">
                  <c:v>0</c:v>
                </c:pt>
              </c:numCache>
            </c:numRef>
          </c:val>
          <c:extLst>
            <c:ext xmlns:c16="http://schemas.microsoft.com/office/drawing/2014/chart" uri="{C3380CC4-5D6E-409C-BE32-E72D297353CC}">
              <c16:uniqueId val="{00000002-A277-4855-B391-3B5661F8681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0.08</c:v>
                </c:pt>
                <c:pt idx="4">
                  <c:v>#N/A</c:v>
                </c:pt>
                <c:pt idx="5">
                  <c:v>0.13</c:v>
                </c:pt>
                <c:pt idx="6">
                  <c:v>#N/A</c:v>
                </c:pt>
                <c:pt idx="7">
                  <c:v>0.03</c:v>
                </c:pt>
                <c:pt idx="8">
                  <c:v>#N/A</c:v>
                </c:pt>
                <c:pt idx="9">
                  <c:v>0.02</c:v>
                </c:pt>
              </c:numCache>
            </c:numRef>
          </c:val>
          <c:extLst>
            <c:ext xmlns:c16="http://schemas.microsoft.com/office/drawing/2014/chart" uri="{C3380CC4-5D6E-409C-BE32-E72D297353CC}">
              <c16:uniqueId val="{00000003-A277-4855-B391-3B5661F86815}"/>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0.05</c:v>
                </c:pt>
                <c:pt idx="6">
                  <c:v>#N/A</c:v>
                </c:pt>
                <c:pt idx="7">
                  <c:v>0</c:v>
                </c:pt>
                <c:pt idx="8">
                  <c:v>#N/A</c:v>
                </c:pt>
                <c:pt idx="9">
                  <c:v>0.03</c:v>
                </c:pt>
              </c:numCache>
            </c:numRef>
          </c:val>
          <c:extLst>
            <c:ext xmlns:c16="http://schemas.microsoft.com/office/drawing/2014/chart" uri="{C3380CC4-5D6E-409C-BE32-E72D297353CC}">
              <c16:uniqueId val="{00000004-A277-4855-B391-3B5661F8681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0.03</c:v>
                </c:pt>
                <c:pt idx="6">
                  <c:v>#N/A</c:v>
                </c:pt>
                <c:pt idx="7">
                  <c:v>0.06</c:v>
                </c:pt>
                <c:pt idx="8">
                  <c:v>#N/A</c:v>
                </c:pt>
                <c:pt idx="9">
                  <c:v>7.0000000000000007E-2</c:v>
                </c:pt>
              </c:numCache>
            </c:numRef>
          </c:val>
          <c:extLst>
            <c:ext xmlns:c16="http://schemas.microsoft.com/office/drawing/2014/chart" uri="{C3380CC4-5D6E-409C-BE32-E72D297353CC}">
              <c16:uniqueId val="{00000005-A277-4855-B391-3B5661F8681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0.96</c:v>
                </c:pt>
                <c:pt idx="4">
                  <c:v>#N/A</c:v>
                </c:pt>
                <c:pt idx="5">
                  <c:v>2.58</c:v>
                </c:pt>
                <c:pt idx="6">
                  <c:v>#N/A</c:v>
                </c:pt>
                <c:pt idx="7">
                  <c:v>0.66</c:v>
                </c:pt>
                <c:pt idx="8">
                  <c:v>#N/A</c:v>
                </c:pt>
                <c:pt idx="9">
                  <c:v>0.48</c:v>
                </c:pt>
              </c:numCache>
            </c:numRef>
          </c:val>
          <c:extLst>
            <c:ext xmlns:c16="http://schemas.microsoft.com/office/drawing/2014/chart" uri="{C3380CC4-5D6E-409C-BE32-E72D297353CC}">
              <c16:uniqueId val="{00000006-A277-4855-B391-3B5661F8681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0.78</c:v>
                </c:pt>
                <c:pt idx="2">
                  <c:v>#N/A</c:v>
                </c:pt>
                <c:pt idx="3">
                  <c:v>0.88</c:v>
                </c:pt>
                <c:pt idx="4">
                  <c:v>#N/A</c:v>
                </c:pt>
                <c:pt idx="5">
                  <c:v>0</c:v>
                </c:pt>
                <c:pt idx="6">
                  <c:v>#N/A</c:v>
                </c:pt>
                <c:pt idx="7">
                  <c:v>1.7</c:v>
                </c:pt>
                <c:pt idx="8">
                  <c:v>#N/A</c:v>
                </c:pt>
                <c:pt idx="9">
                  <c:v>1.1399999999999999</c:v>
                </c:pt>
              </c:numCache>
            </c:numRef>
          </c:val>
          <c:extLst>
            <c:ext xmlns:c16="http://schemas.microsoft.com/office/drawing/2014/chart" uri="{C3380CC4-5D6E-409C-BE32-E72D297353CC}">
              <c16:uniqueId val="{00000007-A277-4855-B391-3B5661F8681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3.01</c:v>
                </c:pt>
                <c:pt idx="2">
                  <c:v>#N/A</c:v>
                </c:pt>
                <c:pt idx="3">
                  <c:v>2.64</c:v>
                </c:pt>
                <c:pt idx="4">
                  <c:v>#N/A</c:v>
                </c:pt>
                <c:pt idx="5">
                  <c:v>2.66</c:v>
                </c:pt>
                <c:pt idx="6">
                  <c:v>#N/A</c:v>
                </c:pt>
                <c:pt idx="7">
                  <c:v>1.82</c:v>
                </c:pt>
                <c:pt idx="8">
                  <c:v>#N/A</c:v>
                </c:pt>
                <c:pt idx="9">
                  <c:v>1.82</c:v>
                </c:pt>
              </c:numCache>
            </c:numRef>
          </c:val>
          <c:extLst>
            <c:ext xmlns:c16="http://schemas.microsoft.com/office/drawing/2014/chart" uri="{C3380CC4-5D6E-409C-BE32-E72D297353CC}">
              <c16:uniqueId val="{00000008-A277-4855-B391-3B5661F868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9.77</c:v>
                </c:pt>
                <c:pt idx="2">
                  <c:v>#N/A</c:v>
                </c:pt>
                <c:pt idx="3">
                  <c:v>3.9</c:v>
                </c:pt>
                <c:pt idx="4">
                  <c:v>#N/A</c:v>
                </c:pt>
                <c:pt idx="5">
                  <c:v>4.09</c:v>
                </c:pt>
                <c:pt idx="6">
                  <c:v>#N/A</c:v>
                </c:pt>
                <c:pt idx="7">
                  <c:v>5.97</c:v>
                </c:pt>
                <c:pt idx="8">
                  <c:v>#N/A</c:v>
                </c:pt>
                <c:pt idx="9">
                  <c:v>5.12</c:v>
                </c:pt>
              </c:numCache>
            </c:numRef>
          </c:val>
          <c:extLst>
            <c:ext xmlns:c16="http://schemas.microsoft.com/office/drawing/2014/chart" uri="{C3380CC4-5D6E-409C-BE32-E72D297353CC}">
              <c16:uniqueId val="{00000009-A277-4855-B391-3B5661F86815}"/>
            </c:ext>
          </c:extLst>
        </c:ser>
        <c:dLbls>
          <c:showLegendKey val="0"/>
          <c:showVal val="0"/>
          <c:showCatName val="0"/>
          <c:showSerName val="0"/>
          <c:showPercent val="0"/>
          <c:showBubbleSize val="0"/>
        </c:dLbls>
        <c:gapWidth val="150"/>
        <c:overlap val="100"/>
        <c:axId val="249471736"/>
        <c:axId val="249472128"/>
      </c:barChart>
      <c:catAx>
        <c:axId val="2494717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49472128"/>
        <c:crosses val="autoZero"/>
        <c:auto val="1"/>
        <c:lblAlgn val="ctr"/>
        <c:lblOffset val="100"/>
        <c:tickLblSkip val="1"/>
        <c:noMultiLvlLbl val="0"/>
      </c:catAx>
      <c:valAx>
        <c:axId val="2494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94717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465</c:v>
                </c:pt>
                <c:pt idx="5">
                  <c:v>452</c:v>
                </c:pt>
                <c:pt idx="8">
                  <c:v>404</c:v>
                </c:pt>
                <c:pt idx="11">
                  <c:v>367</c:v>
                </c:pt>
                <c:pt idx="14">
                  <c:v>355</c:v>
                </c:pt>
              </c:numCache>
            </c:numRef>
          </c:val>
          <c:extLst>
            <c:ext xmlns:c16="http://schemas.microsoft.com/office/drawing/2014/chart" uri="{C3380CC4-5D6E-409C-BE32-E72D297353CC}">
              <c16:uniqueId val="{00000000-5AB4-41DB-A033-CF446A18F2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B4-41DB-A033-CF446A18F2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B4-41DB-A033-CF446A18F2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B4-41DB-A033-CF446A18F2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c:v>
                </c:pt>
                <c:pt idx="3">
                  <c:v>54</c:v>
                </c:pt>
                <c:pt idx="6">
                  <c:v>30</c:v>
                </c:pt>
                <c:pt idx="9">
                  <c:v>42</c:v>
                </c:pt>
                <c:pt idx="12">
                  <c:v>47</c:v>
                </c:pt>
              </c:numCache>
            </c:numRef>
          </c:val>
          <c:extLst>
            <c:ext xmlns:c16="http://schemas.microsoft.com/office/drawing/2014/chart" uri="{C3380CC4-5D6E-409C-BE32-E72D297353CC}">
              <c16:uniqueId val="{00000004-5AB4-41DB-A033-CF446A18F2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B4-41DB-A033-CF446A18F2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B4-41DB-A033-CF446A18F2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589</c:v>
                </c:pt>
                <c:pt idx="3">
                  <c:v>576</c:v>
                </c:pt>
                <c:pt idx="6">
                  <c:v>558</c:v>
                </c:pt>
                <c:pt idx="9">
                  <c:v>517</c:v>
                </c:pt>
                <c:pt idx="12">
                  <c:v>478</c:v>
                </c:pt>
              </c:numCache>
            </c:numRef>
          </c:val>
          <c:extLst>
            <c:ext xmlns:c16="http://schemas.microsoft.com/office/drawing/2014/chart" uri="{C3380CC4-5D6E-409C-BE32-E72D297353CC}">
              <c16:uniqueId val="{00000007-5AB4-41DB-A033-CF446A18F2D0}"/>
            </c:ext>
          </c:extLst>
        </c:ser>
        <c:dLbls>
          <c:showLegendKey val="0"/>
          <c:showVal val="0"/>
          <c:showCatName val="0"/>
          <c:showSerName val="0"/>
          <c:showPercent val="0"/>
          <c:showBubbleSize val="0"/>
        </c:dLbls>
        <c:gapWidth val="100"/>
        <c:overlap val="100"/>
        <c:axId val="249472912"/>
        <c:axId val="249473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191</c:v>
                </c:pt>
                <c:pt idx="2">
                  <c:v>#N/A</c:v>
                </c:pt>
                <c:pt idx="3">
                  <c:v>#N/A</c:v>
                </c:pt>
                <c:pt idx="4">
                  <c:v>178</c:v>
                </c:pt>
                <c:pt idx="5">
                  <c:v>#N/A</c:v>
                </c:pt>
                <c:pt idx="6">
                  <c:v>#N/A</c:v>
                </c:pt>
                <c:pt idx="7">
                  <c:v>184</c:v>
                </c:pt>
                <c:pt idx="8">
                  <c:v>#N/A</c:v>
                </c:pt>
                <c:pt idx="9">
                  <c:v>#N/A</c:v>
                </c:pt>
                <c:pt idx="10">
                  <c:v>192</c:v>
                </c:pt>
                <c:pt idx="11">
                  <c:v>#N/A</c:v>
                </c:pt>
                <c:pt idx="12">
                  <c:v>#N/A</c:v>
                </c:pt>
                <c:pt idx="13">
                  <c:v>170</c:v>
                </c:pt>
                <c:pt idx="14">
                  <c:v>#N/A</c:v>
                </c:pt>
              </c:numCache>
            </c:numRef>
          </c:val>
          <c:smooth val="0"/>
          <c:extLst>
            <c:ext xmlns:c16="http://schemas.microsoft.com/office/drawing/2014/chart" uri="{C3380CC4-5D6E-409C-BE32-E72D297353CC}">
              <c16:uniqueId val="{00000008-5AB4-41DB-A033-CF446A18F2D0}"/>
            </c:ext>
          </c:extLst>
        </c:ser>
        <c:dLbls>
          <c:showLegendKey val="0"/>
          <c:showVal val="0"/>
          <c:showCatName val="0"/>
          <c:showSerName val="0"/>
          <c:showPercent val="0"/>
          <c:showBubbleSize val="0"/>
        </c:dLbls>
        <c:marker val="1"/>
        <c:smooth val="0"/>
        <c:axId val="249472912"/>
        <c:axId val="249473304"/>
      </c:lineChart>
      <c:catAx>
        <c:axId val="2494729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49473304"/>
        <c:crosses val="autoZero"/>
        <c:auto val="1"/>
        <c:lblAlgn val="ctr"/>
        <c:lblOffset val="100"/>
        <c:tickLblSkip val="1"/>
        <c:noMultiLvlLbl val="0"/>
      </c:catAx>
      <c:valAx>
        <c:axId val="24947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94729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3639</c:v>
                </c:pt>
                <c:pt idx="5">
                  <c:v>3680</c:v>
                </c:pt>
                <c:pt idx="8">
                  <c:v>3566</c:v>
                </c:pt>
                <c:pt idx="11">
                  <c:v>3640</c:v>
                </c:pt>
                <c:pt idx="14">
                  <c:v>3582</c:v>
                </c:pt>
              </c:numCache>
            </c:numRef>
          </c:val>
          <c:extLst>
            <c:ext xmlns:c16="http://schemas.microsoft.com/office/drawing/2014/chart" uri="{C3380CC4-5D6E-409C-BE32-E72D297353CC}">
              <c16:uniqueId val="{00000000-6C7A-4521-B952-1609CE5C52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246</c:v>
                </c:pt>
                <c:pt idx="5">
                  <c:v>214</c:v>
                </c:pt>
                <c:pt idx="8">
                  <c:v>181</c:v>
                </c:pt>
                <c:pt idx="11">
                  <c:v>147</c:v>
                </c:pt>
                <c:pt idx="14">
                  <c:v>121</c:v>
                </c:pt>
              </c:numCache>
            </c:numRef>
          </c:val>
          <c:extLst>
            <c:ext xmlns:c16="http://schemas.microsoft.com/office/drawing/2014/chart" uri="{C3380CC4-5D6E-409C-BE32-E72D297353CC}">
              <c16:uniqueId val="{00000001-6C7A-4521-B952-1609CE5C52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1097</c:v>
                </c:pt>
                <c:pt idx="5">
                  <c:v>1353</c:v>
                </c:pt>
                <c:pt idx="8">
                  <c:v>1287</c:v>
                </c:pt>
                <c:pt idx="11">
                  <c:v>1018</c:v>
                </c:pt>
                <c:pt idx="14">
                  <c:v>891</c:v>
                </c:pt>
              </c:numCache>
            </c:numRef>
          </c:val>
          <c:extLst>
            <c:ext xmlns:c16="http://schemas.microsoft.com/office/drawing/2014/chart" uri="{C3380CC4-5D6E-409C-BE32-E72D297353CC}">
              <c16:uniqueId val="{00000002-6C7A-4521-B952-1609CE5C52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7A-4521-B952-1609CE5C52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7A-4521-B952-1609CE5C52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40</c:v>
                </c:pt>
                <c:pt idx="3">
                  <c:v>46</c:v>
                </c:pt>
                <c:pt idx="6">
                  <c:v>43</c:v>
                </c:pt>
                <c:pt idx="9">
                  <c:v>42</c:v>
                </c:pt>
                <c:pt idx="12">
                  <c:v>42</c:v>
                </c:pt>
              </c:numCache>
            </c:numRef>
          </c:val>
          <c:extLst>
            <c:ext xmlns:c16="http://schemas.microsoft.com/office/drawing/2014/chart" uri="{C3380CC4-5D6E-409C-BE32-E72D297353CC}">
              <c16:uniqueId val="{00000005-6C7A-4521-B952-1609CE5C52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617</c:v>
                </c:pt>
                <c:pt idx="3">
                  <c:v>673</c:v>
                </c:pt>
                <c:pt idx="6">
                  <c:v>542</c:v>
                </c:pt>
                <c:pt idx="9">
                  <c:v>516</c:v>
                </c:pt>
                <c:pt idx="12">
                  <c:v>431</c:v>
                </c:pt>
              </c:numCache>
            </c:numRef>
          </c:val>
          <c:extLst>
            <c:ext xmlns:c16="http://schemas.microsoft.com/office/drawing/2014/chart" uri="{C3380CC4-5D6E-409C-BE32-E72D297353CC}">
              <c16:uniqueId val="{00000006-6C7A-4521-B952-1609CE5C52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C7A-4521-B952-1609CE5C52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1059</c:v>
                </c:pt>
                <c:pt idx="3">
                  <c:v>972</c:v>
                </c:pt>
                <c:pt idx="6">
                  <c:v>819</c:v>
                </c:pt>
                <c:pt idx="9">
                  <c:v>744</c:v>
                </c:pt>
                <c:pt idx="12">
                  <c:v>743</c:v>
                </c:pt>
              </c:numCache>
            </c:numRef>
          </c:val>
          <c:extLst>
            <c:ext xmlns:c16="http://schemas.microsoft.com/office/drawing/2014/chart" uri="{C3380CC4-5D6E-409C-BE32-E72D297353CC}">
              <c16:uniqueId val="{00000008-6C7A-4521-B952-1609CE5C52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7A-4521-B952-1609CE5C52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4558</c:v>
                </c:pt>
                <c:pt idx="3">
                  <c:v>4607</c:v>
                </c:pt>
                <c:pt idx="6">
                  <c:v>4561</c:v>
                </c:pt>
                <c:pt idx="9">
                  <c:v>4583</c:v>
                </c:pt>
                <c:pt idx="12">
                  <c:v>4507</c:v>
                </c:pt>
              </c:numCache>
            </c:numRef>
          </c:val>
          <c:extLst>
            <c:ext xmlns:c16="http://schemas.microsoft.com/office/drawing/2014/chart" uri="{C3380CC4-5D6E-409C-BE32-E72D297353CC}">
              <c16:uniqueId val="{0000000A-6C7A-4521-B952-1609CE5C525C}"/>
            </c:ext>
          </c:extLst>
        </c:ser>
        <c:dLbls>
          <c:showLegendKey val="0"/>
          <c:showVal val="0"/>
          <c:showCatName val="0"/>
          <c:showSerName val="0"/>
          <c:showPercent val="0"/>
          <c:showBubbleSize val="0"/>
        </c:dLbls>
        <c:gapWidth val="100"/>
        <c:overlap val="100"/>
        <c:axId val="249476048"/>
        <c:axId val="249476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1292</c:v>
                </c:pt>
                <c:pt idx="2">
                  <c:v>#N/A</c:v>
                </c:pt>
                <c:pt idx="3">
                  <c:v>#N/A</c:v>
                </c:pt>
                <c:pt idx="4">
                  <c:v>1051</c:v>
                </c:pt>
                <c:pt idx="5">
                  <c:v>#N/A</c:v>
                </c:pt>
                <c:pt idx="6">
                  <c:v>#N/A</c:v>
                </c:pt>
                <c:pt idx="7">
                  <c:v>932</c:v>
                </c:pt>
                <c:pt idx="8">
                  <c:v>#N/A</c:v>
                </c:pt>
                <c:pt idx="9">
                  <c:v>#N/A</c:v>
                </c:pt>
                <c:pt idx="10">
                  <c:v>1081</c:v>
                </c:pt>
                <c:pt idx="11">
                  <c:v>#N/A</c:v>
                </c:pt>
                <c:pt idx="12">
                  <c:v>#N/A</c:v>
                </c:pt>
                <c:pt idx="13">
                  <c:v>1130</c:v>
                </c:pt>
                <c:pt idx="14">
                  <c:v>#N/A</c:v>
                </c:pt>
              </c:numCache>
            </c:numRef>
          </c:val>
          <c:smooth val="0"/>
          <c:extLst>
            <c:ext xmlns:c16="http://schemas.microsoft.com/office/drawing/2014/chart" uri="{C3380CC4-5D6E-409C-BE32-E72D297353CC}">
              <c16:uniqueId val="{0000000B-6C7A-4521-B952-1609CE5C525C}"/>
            </c:ext>
          </c:extLst>
        </c:ser>
        <c:dLbls>
          <c:showLegendKey val="0"/>
          <c:showVal val="0"/>
          <c:showCatName val="0"/>
          <c:showSerName val="0"/>
          <c:showPercent val="0"/>
          <c:showBubbleSize val="0"/>
        </c:dLbls>
        <c:marker val="1"/>
        <c:smooth val="0"/>
        <c:axId val="249476048"/>
        <c:axId val="249476440"/>
      </c:lineChart>
      <c:catAx>
        <c:axId val="2494760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49476440"/>
        <c:crosses val="autoZero"/>
        <c:auto val="1"/>
        <c:lblAlgn val="ctr"/>
        <c:lblOffset val="100"/>
        <c:tickLblSkip val="1"/>
        <c:noMultiLvlLbl val="0"/>
      </c:catAx>
      <c:valAx>
        <c:axId val="249476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494760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471</c:v>
                </c:pt>
                <c:pt idx="1">
                  <c:v>353</c:v>
                </c:pt>
                <c:pt idx="2">
                  <c:v>293</c:v>
                </c:pt>
              </c:numCache>
            </c:numRef>
          </c:val>
          <c:extLst>
            <c:ext xmlns:c16="http://schemas.microsoft.com/office/drawing/2014/chart" uri="{C3380CC4-5D6E-409C-BE32-E72D297353CC}">
              <c16:uniqueId val="{00000000-CE7B-432F-8C5E-4AE60122BE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CE7B-432F-8C5E-4AE60122BE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515</c:v>
                </c:pt>
                <c:pt idx="1">
                  <c:v>394</c:v>
                </c:pt>
                <c:pt idx="2">
                  <c:v>361</c:v>
                </c:pt>
              </c:numCache>
            </c:numRef>
          </c:val>
          <c:extLst>
            <c:ext xmlns:c16="http://schemas.microsoft.com/office/drawing/2014/chart" uri="{C3380CC4-5D6E-409C-BE32-E72D297353CC}">
              <c16:uniqueId val="{00000002-CE7B-432F-8C5E-4AE60122BED1}"/>
            </c:ext>
          </c:extLst>
        </c:ser>
        <c:dLbls>
          <c:showLegendKey val="0"/>
          <c:showVal val="0"/>
          <c:showCatName val="0"/>
          <c:showSerName val="0"/>
          <c:showPercent val="0"/>
          <c:showBubbleSize val="0"/>
        </c:dLbls>
        <c:gapWidth val="120"/>
        <c:overlap val="100"/>
        <c:axId val="249478008"/>
        <c:axId val="249478400"/>
      </c:barChart>
      <c:catAx>
        <c:axId val="24947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49478400"/>
        <c:crosses val="autoZero"/>
        <c:auto val="1"/>
        <c:lblAlgn val="ctr"/>
        <c:lblOffset val="100"/>
        <c:tickLblSkip val="1"/>
        <c:noMultiLvlLbl val="0"/>
      </c:catAx>
      <c:valAx>
        <c:axId val="249478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49478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{10480FF9-DF7F-4282-A6AE-0FC85088899F}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28C-4636-B00E-0463323DEA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{C2A65364-5288-4387-B365-FB71815E1121}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8C-4636-B00E-0463323DEA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{4823AE56-6B2B-43E7-B0C5-B3957AEB68F0}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8C-4636-B00E-0463323DEA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{DA5DE279-503A-46FA-B28E-09E618D7E4A7}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8C-4636-B00E-0463323DEA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{09A5AA05-8F8E-42EF-AE78-4D7F245A0BB2}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8C-4636-B00E-0463323DEA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{77B5045D-ABE2-444A-88AB-E3ED32AE72FF}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28C-4636-B00E-0463323DEA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{911FF2D2-A83C-4156-866A-6ABB06AC590E}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28C-4636-B00E-0463323DEA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{90A5C8B3-230F-4818-A1F3-62BBB573C6AE}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28C-4636-B00E-0463323DEA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{DD14882B-AA92-43F3-9418-B9145D38BDFB}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28C-4636-B00E-0463323DEA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63.3</c:v>
                </c:pt>
                <c:pt idx="24">
                  <c:v>64.5</c:v>
                </c:pt>
                <c:pt idx="32">
                  <c:v>64</c:v>
                </c:pt>
              </c:numCache>
            </c:numRef>
          </c:xVal>
          <c:yVal>
            <c:numRef>
              <c:f>公会計指標分析・財政指標組合せ分析表!$BP$51:$DC$51</c:f>
              <c:numCache>
                <c:formatCode>#,##0.0;"▲ "#,##0.0</c:formatCode>
                <c:ptCount val="40"/>
                <c:pt idx="8">
                  <c:v>48.1</c:v>
                </c:pt>
                <c:pt idx="16">
                  <c:v>42.6</c:v>
                </c:pt>
                <c:pt idx="24">
                  <c:v>50.2</c:v>
                </c:pt>
                <c:pt idx="32">
                  <c:v>52.3</c:v>
                </c:pt>
              </c:numCache>
            </c:numRef>
          </c:yVal>
          <c:smooth val="0"/>
          <c:extLst>
            <c:ext xmlns:c16="http://schemas.microsoft.com/office/drawing/2014/chart" uri="{C3380CC4-5D6E-409C-BE32-E72D297353CC}">
              <c16:uniqueId val="{00000009-E28C-4636-B00E-0463323DEA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{01E86725-085A-4EAF-8088-FEB670B2D033}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28C-4636-B00E-0463323DEA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{73E20CA3-17D5-4CD1-9E40-CF78709B19BE}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8C-4636-B00E-0463323DEA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{AD6E3504-FE23-4803-97F5-F7A531577FA7}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8C-4636-B00E-0463323DEA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{9958F2D4-9A37-4FC7-B7BE-DEAE1F762EBF}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8C-4636-B00E-0463323DEA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{19BA6D1B-4887-49E7-BA1C-A34B27212D60}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8C-4636-B00E-0463323DEA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{7ABEEB60-06F4-4403-9B3B-B2ACD9E107D1}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28C-4636-B00E-0463323DEA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{2A08BB82-E897-4B0F-A0D9-58DF8F1F406A}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28C-4636-B00E-0463323DEAC6}"/>
                </c:ext>
              </c:extLst>
            </c:dLbl>
            <c:dLbl>
              <c:idx val="24"/>
              <c:layout>
                <c:manualLayout>
                  <c:x val="-3.2115786674852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{EECA6903-683D-472C-BD31-1B6BEEA8371E}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28C-4636-B00E-0463323DEAC6}"/>
                </c:ext>
              </c:extLst>
            </c:dLbl>
            <c:dLbl>
              <c:idx val="32"/>
              <c:layout>
                <c:manualLayout>
                  <c:x val="-3.204516444495441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{FA268D6A-FDA5-4206-B6A4-0F40BD16D002}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28C-4636-B00E-0463323DEA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28C-4636-B00E-0463323DEAC6}"/>
            </c:ext>
          </c:extLst>
        </c:ser>
        <c:dLbls>
          <c:showLegendKey val="0"/>
          <c:showVal val="1"/>
          <c:showCatName val="0"/>
          <c:showSerName val="0"/>
          <c:showPercent val="0"/>
          <c:showBubbleSize val="0"/>
        </c:dLbls>
        <c:axId val="243574600"/>
        <c:axId val="243574992"/>
      </c:scatterChart>
      <c:valAx>
        <c:axId val="243574600"/>
        <c:scaling>
          <c:orientation val="minMax"/>
          <c:max val="65.199999999999989"/>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574992"/>
        <c:crosses val="autoZero"/>
        <c:crossBetween val="midCat"/>
      </c:valAx>
      <c:valAx>
        <c:axId val="243574992"/>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57460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{DB9D03AB-0746-4E3B-AD72-D7DFAEEFB1F0}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B84-4003-A199-D10643D0C4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{5DBBC563-1C29-4235-8024-0689418B84A8}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84-4003-A199-D10643D0C4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{4F87EE7C-EAC3-4C41-B840-D95FACBD02B0}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84-4003-A199-D10643D0C4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{A7EC880A-ACC2-4586-89EB-F9EBDF0EB70C}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84-4003-A199-D10643D0C4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{ED3BA999-6F84-45E1-85AD-81F7FB42C160}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84-4003-A199-D10643D0C4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{9D26B685-7272-4783-A70A-D20168E50FB0}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B84-4003-A199-D10643D0C4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{9C19F710-7652-49D9-89EE-F2D8D4484332}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B84-4003-A199-D10643D0C499}"/>
                </c:ext>
              </c:extLst>
            </c:dLbl>
            <c:dLbl>
              <c:idx val="24"/>
              <c:layout>
                <c:manualLayout>
                  <c:x val="-4.5096530706953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{564FD753-47A6-410F-A9B7-78EFCD372769}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B84-4003-A199-D10643D0C499}"/>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{7259B7CF-18EF-46EA-9818-99D2D1B6F5DC}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B84-4003-A199-D10643D0C4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8.8000000000000007</c:v>
                </c:pt>
                <c:pt idx="16">
                  <c:v>8.4</c:v>
                </c:pt>
                <c:pt idx="24">
                  <c:v>8.4</c:v>
                </c:pt>
                <c:pt idx="32">
                  <c:v>8.4</c:v>
                </c:pt>
              </c:numCache>
            </c:numRef>
          </c:xVal>
          <c:yVal>
            <c:numRef>
              <c:f>公会計指標分析・財政指標組合せ分析表!$BP$73:$DC$73</c:f>
              <c:numCache>
                <c:formatCode>#,##0.0;"▲ "#,##0.0</c:formatCode>
                <c:ptCount val="40"/>
                <c:pt idx="0">
                  <c:v>59.1</c:v>
                </c:pt>
                <c:pt idx="8">
                  <c:v>48.1</c:v>
                </c:pt>
                <c:pt idx="16">
                  <c:v>42.6</c:v>
                </c:pt>
                <c:pt idx="24">
                  <c:v>50.2</c:v>
                </c:pt>
                <c:pt idx="32">
                  <c:v>52.3</c:v>
                </c:pt>
              </c:numCache>
            </c:numRef>
          </c:yVal>
          <c:smooth val="0"/>
          <c:extLst>
            <c:ext xmlns:c16="http://schemas.microsoft.com/office/drawing/2014/chart" uri="{C3380CC4-5D6E-409C-BE32-E72D297353CC}">
              <c16:uniqueId val="{00000009-AB84-4003-A199-D10643D0C4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305072172413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{56C94E00-5B33-42CE-A5DA-0FB348B812E2}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B84-4003-A199-D10643D0C4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{0F975CDA-E4EA-46BA-BD8D-8196D686770A}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84-4003-A199-D10643D0C4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{E1CE172F-6A98-4157-9C0F-A0CDC16E5507}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84-4003-A199-D10643D0C4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{7DB4854E-4A49-4932-864C-C5E976B9CAEB}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84-4003-A199-D10643D0C4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{3A983D5B-423F-4C65-A9B8-E90CCC2DCBED}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84-4003-A199-D10643D0C499}"/>
                </c:ext>
              </c:extLst>
            </c:dLbl>
            <c:dLbl>
              <c:idx val="8"/>
              <c:layout>
                <c:manualLayout>
                  <c:x val="-4.5160355153971272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{21557FB5-5A42-41D0-A222-285984937B72}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B84-4003-A199-D10643D0C499}"/>
                </c:ext>
              </c:extLst>
            </c:dLbl>
            <c:dLbl>
              <c:idx val="16"/>
              <c:layout>
                <c:manualLayout>
                  <c:x val="-1.8235628084250027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{FEADF8B6-EF71-49B1-8C03-AFCF35FF8E95}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B84-4003-A199-D10643D0C499}"/>
                </c:ext>
              </c:extLst>
            </c:dLbl>
            <c:dLbl>
              <c:idx val="24"/>
              <c:layout>
                <c:manualLayout>
                  <c:x val="-1.8235628084250059E-2"/>
                  <c:y val="-6.359891417740992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{733A5EF6-FB7B-495C-B1D4-D658F4EFCFAE}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B84-4003-A199-D10643D0C499}"/>
                </c:ext>
              </c:extLst>
            </c:dLbl>
            <c:dLbl>
              <c:idx val="32"/>
              <c:layout>
                <c:manualLayout>
                  <c:x val="-3.1570342725075584E-2"/>
                  <c:y val="-2.575746263289381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{D1069531-D2FA-470F-809D-E67DA7F63D07}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B84-4003-A199-D10643D0C4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B84-4003-A199-D10643D0C499}"/>
            </c:ext>
          </c:extLst>
        </c:ser>
        <c:dLbls>
          <c:showLegendKey val="0"/>
          <c:showVal val="1"/>
          <c:showCatName val="0"/>
          <c:showSerName val="0"/>
          <c:showPercent val="0"/>
          <c:showBubbleSize val="0"/>
        </c:dLbls>
        <c:axId val="249475656"/>
        <c:axId val="249475264"/>
      </c:scatterChart>
      <c:valAx>
        <c:axId val="249475656"/>
        <c:scaling>
          <c:orientation val="minMax"/>
          <c:max val="9.299999999999998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75264"/>
        <c:crosses val="autoZero"/>
        <c:crossBetween val="midCat"/>
      </c:valAx>
      <c:valAx>
        <c:axId val="249475264"/>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47565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元利償還金については、平成</a:t>
          </a:r>
          <a:r>
            <a:rPr kumimoji="1" lang="en-US" altLang="ja-JP" sz="1300">
              <a:latin typeface="ＭＳ Ｐゴシック"/>
              <a:ea typeface="ＭＳ Ｐゴシック"/>
            </a:rPr>
            <a:t>19</a:t>
          </a:r>
          <a:r>
            <a:rPr kumimoji="1" lang="ja-JP" altLang="en-US" sz="1300">
              <a:latin typeface="ＭＳ Ｐゴシック"/>
              <a:ea typeface="ＭＳ Ｐゴシック"/>
            </a:rPr>
            <a:t>年度をピークに減少している。発行額も抑制しており、算入公債費等も平成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年度までは</a:t>
          </a:r>
          <a:r>
            <a:rPr kumimoji="1" lang="en-US" altLang="ja-JP" sz="1300">
              <a:latin typeface="ＭＳ Ｐゴシック"/>
              <a:ea typeface="ＭＳ Ｐゴシック"/>
            </a:rPr>
            <a:t>4</a:t>
          </a:r>
          <a:r>
            <a:rPr kumimoji="1" lang="ja-JP" altLang="en-US" sz="1300">
              <a:latin typeface="ＭＳ Ｐゴシック"/>
              <a:ea typeface="ＭＳ Ｐゴシック"/>
            </a:rPr>
            <a:t>億円台で推移していたが、平成30年度を境に</a:t>
          </a:r>
          <a:r>
            <a:rPr kumimoji="1" lang="en-US" altLang="ja-JP" sz="1300">
              <a:latin typeface="ＭＳ Ｐゴシック"/>
              <a:ea typeface="ＭＳ Ｐゴシック"/>
            </a:rPr>
            <a:t>3</a:t>
          </a:r>
          <a:r>
            <a:rPr kumimoji="1" lang="ja-JP" altLang="en-US" sz="1300">
              <a:latin typeface="ＭＳ Ｐゴシック"/>
              <a:ea typeface="ＭＳ Ｐゴシック"/>
            </a:rPr>
            <a:t>億円台に減少した。</a:t>
          </a:r>
          <a:endParaRPr kumimoji="1" lang="en-US" altLang="ja-JP"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しかし、</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年度</a:t>
          </a:r>
          <a:r>
            <a:rPr kumimoji="1" lang="ja-JP" altLang="en-US" sz="1300">
              <a:solidFill>
                <a:schemeClr val="dk1"/>
              </a:solidFill>
              <a:effectLst/>
              <a:latin typeface="ＭＳ Ｐゴシック"/>
              <a:ea typeface="ＭＳ Ｐゴシック"/>
              <a:cs typeface="+mn-cs"/>
            </a:rPr>
            <a:t>～令和元</a:t>
          </a:r>
          <a:r>
            <a:rPr kumimoji="1" lang="ja-JP" altLang="ja-JP" sz="1300">
              <a:solidFill>
                <a:schemeClr val="dk1"/>
              </a:solidFill>
              <a:effectLst/>
              <a:latin typeface="ＭＳ Ｐゴシック"/>
              <a:ea typeface="ＭＳ Ｐゴシック"/>
              <a:cs typeface="+mn-cs"/>
            </a:rPr>
            <a:t>年度の</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ヵ年事業で、防災行政無線デジタル化整備を行い、消防詰所の建替えも行うなど発行額の増加が見込まれる。また、据置期間終了による償還金の増加もある。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そのため、引き続き起債抑制を図り、健全財政に努めていく。</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endParaRPr lang="ja-JP" altLang="ja-JP" sz="13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地方債の現在高は平成</a:t>
          </a:r>
          <a:r>
            <a:rPr kumimoji="1" lang="en-US" altLang="ja-JP" sz="1300">
              <a:solidFill>
                <a:schemeClr val="dk1"/>
              </a:solidFill>
              <a:effectLst/>
              <a:latin typeface="ＭＳ Ｐゴシック"/>
              <a:ea typeface="ＭＳ Ｐゴシック"/>
              <a:cs typeface="+mn-cs"/>
            </a:rPr>
            <a:t>19</a:t>
          </a:r>
          <a:r>
            <a:rPr kumimoji="1" lang="ja-JP" altLang="ja-JP" sz="1300">
              <a:solidFill>
                <a:schemeClr val="dk1"/>
              </a:solidFill>
              <a:effectLst/>
              <a:latin typeface="ＭＳ Ｐゴシック"/>
              <a:ea typeface="ＭＳ Ｐゴシック"/>
              <a:cs typeface="+mn-cs"/>
            </a:rPr>
            <a:t>年度（</a:t>
          </a:r>
          <a:r>
            <a:rPr kumimoji="1" lang="en-US" altLang="ja-JP" sz="1300">
              <a:solidFill>
                <a:schemeClr val="dk1"/>
              </a:solidFill>
              <a:effectLst/>
              <a:latin typeface="ＭＳ Ｐゴシック"/>
              <a:ea typeface="ＭＳ Ｐゴシック"/>
              <a:cs typeface="+mn-cs"/>
            </a:rPr>
            <a:t>7,691</a:t>
          </a:r>
          <a:r>
            <a:rPr kumimoji="1" lang="ja-JP" altLang="ja-JP" sz="1300">
              <a:solidFill>
                <a:schemeClr val="dk1"/>
              </a:solidFill>
              <a:effectLst/>
              <a:latin typeface="ＭＳ Ｐゴシック"/>
              <a:ea typeface="ＭＳ Ｐゴシック"/>
              <a:cs typeface="+mn-cs"/>
            </a:rPr>
            <a:t>百万円）をピークに</a:t>
          </a:r>
          <a:r>
            <a:rPr kumimoji="1" lang="ja-JP" altLang="en-US" sz="1300">
              <a:solidFill>
                <a:schemeClr val="dk1"/>
              </a:solidFill>
              <a:effectLst/>
              <a:latin typeface="ＭＳ Ｐゴシック"/>
              <a:ea typeface="ＭＳ Ｐゴシック"/>
              <a:cs typeface="+mn-cs"/>
            </a:rPr>
            <a:t>減少し</a:t>
          </a:r>
          <a:r>
            <a:rPr kumimoji="1" lang="ja-JP" altLang="ja-JP" sz="1300">
              <a:solidFill>
                <a:schemeClr val="dk1"/>
              </a:solidFill>
              <a:effectLst/>
              <a:latin typeface="ＭＳ Ｐゴシック"/>
              <a:ea typeface="ＭＳ Ｐゴシック"/>
              <a:cs typeface="+mn-cs"/>
            </a:rPr>
            <a:t>ており</a:t>
          </a: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en-US" sz="1300">
              <a:solidFill>
                <a:schemeClr val="dk1"/>
              </a:solidFill>
              <a:effectLst/>
              <a:latin typeface="ＭＳ Ｐゴシック"/>
              <a:ea typeface="ＭＳ Ｐゴシック"/>
              <a:cs typeface="+mn-cs"/>
            </a:rPr>
            <a:t>年度に、</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24</a:t>
          </a:r>
          <a:r>
            <a:rPr kumimoji="1" lang="ja-JP" altLang="ja-JP" sz="1300">
              <a:solidFill>
                <a:schemeClr val="dk1"/>
              </a:solidFill>
              <a:effectLst/>
              <a:latin typeface="ＭＳ Ｐゴシック"/>
              <a:ea typeface="ＭＳ Ｐゴシック"/>
              <a:cs typeface="+mn-cs"/>
            </a:rPr>
            <a:t>年度～</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年度に実施した大型公共工事（中学校の校舎新築や小学校の給食室新築）の影響で</a:t>
          </a:r>
          <a:r>
            <a:rPr kumimoji="1" lang="ja-JP" altLang="en-US" sz="1300">
              <a:solidFill>
                <a:schemeClr val="dk1"/>
              </a:solidFill>
              <a:effectLst/>
              <a:latin typeface="ＭＳ Ｐゴシック"/>
              <a:ea typeface="ＭＳ Ｐゴシック"/>
              <a:cs typeface="+mn-cs"/>
            </a:rPr>
            <a:t>増えたものの、新規の借入を抑制したことで令和元年度では減少に転じた。なお、</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年度～令和元年度の</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ヵ年事業で、防災行政無線デジタル化整備を行ったことや、消防詰所の建替えなどもある</a:t>
          </a:r>
          <a:r>
            <a:rPr kumimoji="1" lang="ja-JP" altLang="en-US" sz="1300">
              <a:solidFill>
                <a:schemeClr val="dk1"/>
              </a:solidFill>
              <a:effectLst/>
              <a:latin typeface="ＭＳ Ｐゴシック"/>
              <a:ea typeface="ＭＳ Ｐゴシック"/>
              <a:cs typeface="+mn-cs"/>
            </a:rPr>
            <a:t>ため</a:t>
          </a:r>
          <a:r>
            <a:rPr kumimoji="1" lang="ja-JP" altLang="ja-JP" sz="1300">
              <a:solidFill>
                <a:schemeClr val="dk1"/>
              </a:solidFill>
              <a:effectLst/>
              <a:latin typeface="ＭＳ Ｐゴシック"/>
              <a:ea typeface="ＭＳ Ｐゴシック"/>
              <a:cs typeface="+mn-cs"/>
            </a:rPr>
            <a:t>増加</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見込まれる</a:t>
          </a:r>
          <a:r>
            <a:rPr kumimoji="1" lang="ja-JP" altLang="en-US"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公営企業債等繰入見込額も、水道事業の管更新時期がきており今後増加していくものと思われる。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30</a:t>
          </a:r>
          <a:r>
            <a:rPr kumimoji="1" lang="ja-JP" altLang="en-US" sz="1300">
              <a:solidFill>
                <a:schemeClr val="dk1"/>
              </a:solidFill>
              <a:effectLst/>
              <a:latin typeface="ＭＳ Ｐゴシック"/>
              <a:ea typeface="ＭＳ Ｐゴシック"/>
              <a:cs typeface="+mn-cs"/>
            </a:rPr>
            <a:t>年度に続き令和元年度も、充当可能財源等の基金財源である財政調整基金の取崩</a:t>
          </a:r>
          <a:r>
            <a:rPr kumimoji="1" lang="ja-JP" altLang="en-US" sz="1300">
              <a:solidFill>
                <a:schemeClr val="tx1"/>
              </a:solidFill>
              <a:effectLst/>
              <a:latin typeface="ＭＳ Ｐゴシック"/>
              <a:ea typeface="ＭＳ Ｐゴシック"/>
              <a:cs typeface="+mn-cs"/>
            </a:rPr>
            <a:t>し額が大</a:t>
          </a:r>
          <a:r>
            <a:rPr kumimoji="1" lang="ja-JP" altLang="en-US" sz="1300">
              <a:solidFill>
                <a:schemeClr val="dk1"/>
              </a:solidFill>
              <a:effectLst/>
              <a:latin typeface="ＭＳ Ｐゴシック"/>
              <a:ea typeface="ＭＳ Ｐゴシック"/>
              <a:cs typeface="+mn-cs"/>
            </a:rPr>
            <a:t>きかったため、将来負担比率が増加となった。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今後は不用な基金取崩しがないよう業務改善を図り、残高を増やす事を目的に事業の廃止、見直し検討を行い健全財政に努める。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宮崎県綾町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財政調整基金とふるさと綾サポート基金の取崩しが主な原因である。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財政調整基金は</a:t>
          </a:r>
          <a:r>
            <a:rPr kumimoji="1" lang="ja-JP" altLang="en-US" sz="1300">
              <a:solidFill>
                <a:schemeClr val="dk1"/>
              </a:solidFill>
              <a:effectLst/>
              <a:latin typeface="ＭＳ ゴシック"/>
              <a:ea typeface="ＭＳ ゴシック"/>
              <a:cs typeface="+mn-cs"/>
            </a:rPr>
            <a:t>歳出に対する歳入不足を補うために基金を取崩した</a:t>
          </a:r>
          <a:r>
            <a:rPr kumimoji="1" lang="ja-JP" altLang="en-US" sz="1300">
              <a:solidFill>
                <a:schemeClr val="dk1"/>
              </a:solidFill>
              <a:effectLst/>
              <a:latin typeface="ＭＳ Ｐゴシック"/>
              <a:ea typeface="ＭＳ Ｐゴシック"/>
              <a:cs typeface="+mn-cs"/>
            </a:rPr>
            <a:t>もので、ふるさと綾サポート基金は</a:t>
          </a:r>
          <a:r>
            <a:rPr kumimoji="1" lang="ja-JP" altLang="ja-JP" sz="1300">
              <a:solidFill>
                <a:schemeClr val="dk1"/>
              </a:solidFill>
              <a:effectLst/>
              <a:latin typeface="ＭＳ Ｐゴシック"/>
              <a:ea typeface="ＭＳ Ｐゴシック"/>
              <a:cs typeface="+mn-cs"/>
            </a:rPr>
            <a:t>ふるさと納税の寄附額が前年度比</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百万円</a:t>
          </a:r>
          <a:r>
            <a:rPr kumimoji="1" lang="ja-JP" altLang="en-US" sz="1300">
              <a:solidFill>
                <a:schemeClr val="dk1"/>
              </a:solidFill>
              <a:effectLst/>
              <a:latin typeface="ＭＳ Ｐゴシック"/>
              <a:ea typeface="ＭＳ Ｐゴシック"/>
              <a:cs typeface="+mn-cs"/>
            </a:rPr>
            <a:t>減少し</a:t>
          </a:r>
          <a:r>
            <a:rPr kumimoji="1" lang="ja-JP" altLang="ja-JP" sz="1300">
              <a:solidFill>
                <a:schemeClr val="dk1"/>
              </a:solidFill>
              <a:effectLst/>
              <a:latin typeface="ＭＳ Ｐゴシック"/>
              <a:ea typeface="ＭＳ Ｐゴシック"/>
              <a:cs typeface="+mn-cs"/>
            </a:rPr>
            <a:t>たこと</a:t>
          </a:r>
          <a:r>
            <a:rPr kumimoji="1" lang="ja-JP" altLang="en-US" sz="1300">
              <a:solidFill>
                <a:schemeClr val="dk1"/>
              </a:solidFill>
              <a:effectLst/>
              <a:latin typeface="ＭＳ Ｐゴシック"/>
              <a:ea typeface="ＭＳ Ｐゴシック"/>
              <a:cs typeface="+mn-cs"/>
            </a:rPr>
            <a:t>で</a:t>
          </a:r>
          <a:r>
            <a:rPr kumimoji="1" lang="ja-JP" altLang="ja-JP" sz="1300">
              <a:solidFill>
                <a:schemeClr val="dk1"/>
              </a:solidFill>
              <a:effectLst/>
              <a:latin typeface="ＭＳ Ｐゴシック"/>
              <a:ea typeface="ＭＳ Ｐゴシック"/>
              <a:cs typeface="+mn-cs"/>
            </a:rPr>
            <a:t>、積立額が</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億33百万円であったものの、積立額に対し取崩額が1億40百万円と大きかったことで、前年度比7百万円減少したものである。</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基金額が多い財政調整基金については、取崩しをせず</a:t>
          </a:r>
          <a:r>
            <a:rPr kumimoji="1" lang="ja-JP" altLang="en-US" sz="1300">
              <a:solidFill>
                <a:schemeClr val="dk1"/>
              </a:solidFill>
              <a:effectLst/>
              <a:latin typeface="ＭＳ Ｐゴシック"/>
              <a:ea typeface="ＭＳ Ｐゴシック"/>
              <a:cs typeface="+mn-cs"/>
            </a:rPr>
            <a:t>事業の廃止及び見直し検討を行い</a:t>
          </a:r>
          <a:r>
            <a:rPr kumimoji="1" lang="ja-JP" altLang="ja-JP" sz="1300">
              <a:solidFill>
                <a:schemeClr val="dk1"/>
              </a:solidFill>
              <a:effectLst/>
              <a:latin typeface="ＭＳ Ｐゴシック"/>
              <a:ea typeface="ＭＳ Ｐゴシック"/>
              <a:cs typeface="+mn-cs"/>
            </a:rPr>
            <a:t>増やす方針としている。</a:t>
          </a:r>
          <a:r>
            <a:rPr kumimoji="1" lang="ja-JP" altLang="en-US" sz="1300">
              <a:solidFill>
                <a:schemeClr val="dk1"/>
              </a:solidFill>
              <a:effectLst/>
              <a:latin typeface="ＭＳ Ｐゴシック"/>
              <a:ea typeface="ＭＳ Ｐゴシック"/>
              <a:cs typeface="+mn-cs"/>
            </a:rPr>
            <a:t>また</a:t>
          </a:r>
          <a:r>
            <a:rPr kumimoji="1" lang="ja-JP" altLang="ja-JP" sz="1300">
              <a:solidFill>
                <a:schemeClr val="dk1"/>
              </a:solidFill>
              <a:effectLst/>
              <a:latin typeface="ＭＳ Ｐゴシック"/>
              <a:ea typeface="ＭＳ Ｐゴシック"/>
              <a:cs typeface="+mn-cs"/>
            </a:rPr>
            <a:t>、ふるさと綾サポート基金</a:t>
          </a:r>
          <a:r>
            <a:rPr kumimoji="1" lang="ja-JP" altLang="en-US" sz="1300">
              <a:solidFill>
                <a:schemeClr val="dk1"/>
              </a:solidFill>
              <a:effectLst/>
              <a:latin typeface="ＭＳ Ｐゴシック"/>
              <a:ea typeface="ＭＳ Ｐゴシック"/>
              <a:cs typeface="+mn-cs"/>
            </a:rPr>
            <a:t>は</a:t>
          </a:r>
          <a:r>
            <a:rPr kumimoji="1" lang="ja-JP" altLang="ja-JP" sz="1300">
              <a:solidFill>
                <a:schemeClr val="dk1"/>
              </a:solidFill>
              <a:effectLst/>
              <a:latin typeface="ＭＳ Ｐゴシック"/>
              <a:ea typeface="ＭＳ Ｐゴシック"/>
              <a:cs typeface="+mn-cs"/>
            </a:rPr>
            <a:t>、寄附額に応じて積立金が変動するため</a:t>
          </a:r>
          <a:r>
            <a:rPr kumimoji="1" lang="ja-JP" altLang="en-US" sz="1300">
              <a:solidFill>
                <a:schemeClr val="dk1"/>
              </a:solidFill>
              <a:effectLst/>
              <a:latin typeface="ＭＳ Ｐゴシック"/>
              <a:ea typeface="ＭＳ Ｐゴシック"/>
              <a:cs typeface="+mn-cs"/>
            </a:rPr>
            <a:t>減少し</a:t>
          </a:r>
          <a:r>
            <a:rPr kumimoji="1" lang="ja-JP" altLang="ja-JP" sz="1300">
              <a:solidFill>
                <a:schemeClr val="dk1"/>
              </a:solidFill>
              <a:effectLst/>
              <a:latin typeface="ＭＳ Ｐゴシック"/>
              <a:ea typeface="ＭＳ Ｐゴシック"/>
              <a:cs typeface="+mn-cs"/>
            </a:rPr>
            <a:t>ていく見込みである。</a:t>
          </a:r>
          <a:r>
            <a:rPr kumimoji="1" lang="ja-JP" altLang="en-US" sz="1300">
              <a:solidFill>
                <a:schemeClr val="dk1"/>
              </a:solidFill>
              <a:effectLst/>
              <a:latin typeface="ＭＳ Ｐゴシック"/>
              <a:ea typeface="ＭＳ Ｐゴシック"/>
              <a:cs typeface="+mn-cs"/>
            </a:rPr>
            <a:t>最低限現在の寄附額を維持するための対策を講じていく。</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基金を減少させないためには、歳出面の事業の見直しが急務であるため、</a:t>
          </a:r>
          <a:r>
            <a:rPr kumimoji="1" lang="ja-JP" altLang="en-US" sz="1300">
              <a:solidFill>
                <a:schemeClr val="dk1"/>
              </a:solidFill>
              <a:effectLst/>
              <a:latin typeface="ＭＳ Ｐゴシック"/>
              <a:ea typeface="ＭＳ Ｐゴシック"/>
              <a:cs typeface="+mn-cs"/>
            </a:rPr>
            <a:t>廃止を見据えた</a:t>
          </a:r>
          <a:r>
            <a:rPr kumimoji="1" lang="ja-JP" altLang="ja-JP" sz="1300">
              <a:solidFill>
                <a:schemeClr val="dk1"/>
              </a:solidFill>
              <a:effectLst/>
              <a:latin typeface="ＭＳ Ｐゴシック"/>
              <a:ea typeface="ＭＳ Ｐゴシック"/>
              <a:cs typeface="+mn-cs"/>
            </a:rPr>
            <a:t>見直し</a:t>
          </a:r>
          <a:r>
            <a:rPr kumimoji="1" lang="ja-JP" altLang="en-US" sz="1300">
              <a:solidFill>
                <a:schemeClr val="dk1"/>
              </a:solidFill>
              <a:effectLst/>
              <a:latin typeface="ＭＳ Ｐゴシック"/>
              <a:ea typeface="ＭＳ Ｐゴシック"/>
              <a:cs typeface="+mn-cs"/>
            </a:rPr>
            <a:t>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　ふるさと綾サポート基金の使途は、ふるさと納税の寄附者が希望した施策に使用できるものであるが、全般的に綾町の施策に使えるものとなっている。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地域福祉基金の使途は、団体が福祉事業を展開する際、町が補助金として支出する事業に限定されている。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公共施設等整備基金の使途は、公共施設の整備に限定されている。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ふるさと農村活性化基金の使途は、土地改良整備に限定されている。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森林環境譲与税基金は令和元年度に新たに創設。使途は林業関係の事業に限定されている。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減少し</a:t>
          </a:r>
          <a:r>
            <a:rPr kumimoji="1" lang="ja-JP" altLang="ja-JP" sz="1300">
              <a:solidFill>
                <a:schemeClr val="dk1"/>
              </a:solidFill>
              <a:effectLst/>
              <a:latin typeface="ＭＳ Ｐゴシック"/>
              <a:ea typeface="ＭＳ Ｐゴシック"/>
              <a:cs typeface="+mn-cs"/>
            </a:rPr>
            <a:t>たものは、ふるさと綾サポート基金</a:t>
          </a:r>
          <a:r>
            <a:rPr kumimoji="1" lang="ja-JP" altLang="en-US" sz="1300">
              <a:solidFill>
                <a:schemeClr val="dk1"/>
              </a:solidFill>
              <a:effectLst/>
              <a:latin typeface="ＭＳ Ｐゴシック"/>
              <a:ea typeface="ＭＳ Ｐゴシック"/>
              <a:cs typeface="+mn-cs"/>
            </a:rPr>
            <a:t>と地域福祉基金</a:t>
          </a:r>
          <a:r>
            <a:rPr kumimoji="1" lang="ja-JP" altLang="ja-JP" sz="1300">
              <a:solidFill>
                <a:schemeClr val="dk1"/>
              </a:solidFill>
              <a:effectLst/>
              <a:latin typeface="ＭＳ Ｐゴシック"/>
              <a:ea typeface="ＭＳ Ｐゴシック"/>
              <a:cs typeface="+mn-cs"/>
            </a:rPr>
            <a:t>である。ふるさと綾サポート基金はふるさと納税の寄附額が前年度比</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百万円減少したことで、積立額が</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億33百万円であったものの、積立額に対し取崩額が1億40百万円と大きかったことで、前年度比7百万円減少したものである。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また、</a:t>
          </a:r>
          <a:r>
            <a:rPr kumimoji="1" lang="ja-JP" altLang="en-US" sz="1300">
              <a:solidFill>
                <a:schemeClr val="dk1"/>
              </a:solidFill>
              <a:effectLst/>
              <a:latin typeface="ＭＳ Ｐゴシック"/>
              <a:ea typeface="ＭＳ Ｐゴシック"/>
              <a:cs typeface="+mn-cs"/>
            </a:rPr>
            <a:t>地域福祉基金は団体の福祉事業に充当したことにより減少したものである。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ふるさと綾サポート基金は、ふるさと納税の寄附額</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影響を受け</a:t>
          </a:r>
          <a:r>
            <a:rPr kumimoji="1" lang="ja-JP" altLang="en-US" sz="1300">
              <a:solidFill>
                <a:schemeClr val="dk1"/>
              </a:solidFill>
              <a:effectLst/>
              <a:latin typeface="ＭＳ Ｐゴシック"/>
              <a:ea typeface="ＭＳ Ｐゴシック"/>
              <a:cs typeface="+mn-cs"/>
            </a:rPr>
            <a:t>るため</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寄附額が減少すれば</a:t>
          </a:r>
          <a:r>
            <a:rPr kumimoji="1" lang="ja-JP" altLang="ja-JP" sz="1300">
              <a:solidFill>
                <a:schemeClr val="dk1"/>
              </a:solidFill>
              <a:effectLst/>
              <a:latin typeface="ＭＳ Ｐゴシック"/>
              <a:ea typeface="ＭＳ Ｐゴシック"/>
              <a:cs typeface="+mn-cs"/>
            </a:rPr>
            <a:t>積立金</a:t>
          </a:r>
          <a:r>
            <a:rPr kumimoji="1" lang="ja-JP" altLang="en-US" sz="1300">
              <a:solidFill>
                <a:schemeClr val="dk1"/>
              </a:solidFill>
              <a:effectLst/>
              <a:latin typeface="ＭＳ Ｐゴシック"/>
              <a:ea typeface="ＭＳ Ｐゴシック"/>
              <a:cs typeface="+mn-cs"/>
            </a:rPr>
            <a:t>も減少していく。寄附額は</a:t>
          </a:r>
          <a:r>
            <a:rPr kumimoji="1" lang="ja-JP" altLang="ja-JP" sz="1300">
              <a:solidFill>
                <a:schemeClr val="dk1"/>
              </a:solidFill>
              <a:effectLst/>
              <a:latin typeface="ＭＳ Ｐゴシック"/>
              <a:ea typeface="ＭＳ Ｐゴシック"/>
              <a:cs typeface="+mn-cs"/>
            </a:rPr>
            <a:t>年々減少することが見込まれる</a:t>
          </a:r>
          <a:r>
            <a:rPr kumimoji="1" lang="ja-JP" altLang="en-US" sz="1300">
              <a:solidFill>
                <a:schemeClr val="dk1"/>
              </a:solidFill>
              <a:effectLst/>
              <a:latin typeface="ＭＳ Ｐゴシック"/>
              <a:ea typeface="ＭＳ Ｐゴシック"/>
              <a:cs typeface="+mn-cs"/>
            </a:rPr>
            <a:t>ため</a:t>
          </a:r>
          <a:r>
            <a:rPr kumimoji="1" lang="ja-JP" altLang="ja-JP" sz="1300">
              <a:solidFill>
                <a:schemeClr val="dk1"/>
              </a:solidFill>
              <a:effectLst/>
              <a:latin typeface="ＭＳ Ｐゴシック"/>
              <a:ea typeface="ＭＳ Ｐゴシック"/>
              <a:cs typeface="+mn-cs"/>
            </a:rPr>
            <a:t>、寄附獲得に最善の努力を尽くしていく。</a:t>
          </a:r>
          <a:r>
            <a:rPr kumimoji="1" lang="ja-JP" altLang="en-US" sz="1300">
              <a:solidFill>
                <a:schemeClr val="dk1"/>
              </a:solidFill>
              <a:effectLst/>
              <a:latin typeface="ＭＳ Ｐゴシック"/>
              <a:ea typeface="ＭＳ Ｐゴシック"/>
              <a:cs typeface="+mn-cs"/>
            </a:rPr>
            <a:t>また、事業の廃止及び見直し検討を行い、充当事業を減らせるよう努める。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歳出に対する歳入不足を補うために基金を取崩したため。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積立額を上回る取崩しをしないよう事業の廃止を第一に、見直し検討を行い残高を増やすよう努める。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当初予算及び決算余剰金で減債基金の積立まで予算計上ができない状況であるため、ここ数年は利子のみの積立と</a:t>
          </a:r>
          <a:r>
            <a:rPr kumimoji="1" lang="ja-JP" altLang="en-US" sz="1300">
              <a:solidFill>
                <a:schemeClr val="dk1"/>
              </a:solidFill>
              <a:effectLst/>
              <a:latin typeface="ＭＳ Ｐゴシック"/>
              <a:ea typeface="ＭＳ Ｐゴシック"/>
              <a:cs typeface="+mn-cs"/>
            </a:rPr>
            <a:t>なっており</a:t>
          </a:r>
          <a:r>
            <a:rPr kumimoji="1" lang="ja-JP" altLang="ja-JP" sz="1300">
              <a:solidFill>
                <a:schemeClr val="dk1"/>
              </a:solidFill>
              <a:effectLst/>
              <a:latin typeface="ＭＳ Ｐゴシック"/>
              <a:ea typeface="ＭＳ Ｐゴシック"/>
              <a:cs typeface="+mn-cs"/>
            </a:rPr>
            <a:t>同額で推移</a:t>
          </a:r>
          <a:r>
            <a:rPr kumimoji="1" lang="ja-JP" altLang="en-US" sz="1300">
              <a:solidFill>
                <a:schemeClr val="dk1"/>
              </a:solidFill>
              <a:effectLst/>
              <a:latin typeface="ＭＳ Ｐゴシック"/>
              <a:ea typeface="ＭＳ Ｐゴシック"/>
              <a:cs typeface="+mn-cs"/>
            </a:rPr>
            <a:t>している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令和</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年度の公債費が前年度と比較して約4千万円増となったため、一部取崩しを行う</a:t>
          </a:r>
          <a:r>
            <a:rPr kumimoji="1" lang="ja-JP" altLang="en-US"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減額となった分の積み立てを今後計画的に行う。</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
7,292
95.19
4,809,236
4,662,085
127,151
2,482,580
4,507,219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及び宮崎県平均値より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やや高い水準であが、令和元年度にそれぞれの公共施設等について、個別施設計画を策定済みであり、当該計画に基づいた施設の維持管理を適切に進めている。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建設から３０年以上経過している公共施設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も多く老朽化が進んでいる。今後は、長寿命化へ向けての維持補修費の増額が見込まれるので、除却も視野に入れた検討を行う必要がある。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117069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147638</xdr:rowOff>
    </xdr:from>
    <xdr:to>
      <xdr:col>19</xdr:col>
      <xdr:colOff>187325</xdr:colOff>
      <xdr:row>31</xdr:row>
      <xdr:rowOff>77788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26988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104467"/>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126047</xdr:rowOff>
    </xdr:from>
    <xdr:to>
      <xdr:col>15</xdr:col>
      <xdr:colOff>187325</xdr:colOff>
      <xdr:row>31</xdr:row>
      <xdr:rowOff>56197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xdr:rowOff>
    </xdr:from>
    <xdr:to>
      <xdr:col>19</xdr:col>
      <xdr:colOff>136525</xdr:colOff>
      <xdr:row>31</xdr:row>
      <xdr:rowOff>26988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91872"/>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31</xdr:row>
      <xdr:rowOff>5397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10910"/>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68915</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15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47324</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内平均、宮崎県平均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高い水準に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位置して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地方債残高はピーク時（平成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割ほど少なくはなっているが、予算編成は地方債に依存傾向が見られ依然高い状況である。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新規起債の発行額を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億円以内とし、起債残高の抑制に努めている。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163594</xdr:rowOff>
    </xdr:from>
    <xdr:to>
      <xdr:col>76</xdr:col>
      <xdr:colOff>73025</xdr:colOff>
      <xdr:row>33</xdr:row>
      <xdr:rowOff>93745</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6421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142021</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639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132289</xdr:rowOff>
    </xdr:from>
    <xdr:to>
      <xdr:col>72</xdr:col>
      <xdr:colOff>123825</xdr:colOff>
      <xdr:row>33</xdr:row>
      <xdr:rowOff>62439</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63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11639</xdr:rowOff>
    </xdr:from>
    <xdr:to>
      <xdr:col>76</xdr:col>
      <xdr:colOff>22225</xdr:colOff>
      <xdr:row>33</xdr:row>
      <xdr:rowOff>42944</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4084300" y="6441014"/>
          <a:ext cx="7112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36676</xdr:rowOff>
    </xdr:from>
    <xdr:to>
      <xdr:col>68</xdr:col>
      <xdr:colOff>123825</xdr:colOff>
      <xdr:row>32</xdr:row>
      <xdr:rowOff>138276</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62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87476</xdr:rowOff>
    </xdr:from>
    <xdr:to>
      <xdr:col>72</xdr:col>
      <xdr:colOff>73025</xdr:colOff>
      <xdr:row>33</xdr:row>
      <xdr:rowOff>11639</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3322300" y="6345401"/>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97128</xdr:rowOff>
    </xdr:from>
    <xdr:to>
      <xdr:col>64</xdr:col>
      <xdr:colOff>123825</xdr:colOff>
      <xdr:row>33</xdr:row>
      <xdr:rowOff>27278</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63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87476</xdr:rowOff>
    </xdr:from>
    <xdr:to>
      <xdr:col>68</xdr:col>
      <xdr:colOff>73025</xdr:colOff>
      <xdr:row>32</xdr:row>
      <xdr:rowOff>147928</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2560300" y="634540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58882</xdr:rowOff>
    </xdr:from>
    <xdr:to>
      <xdr:col>60</xdr:col>
      <xdr:colOff>123825</xdr:colOff>
      <xdr:row>32</xdr:row>
      <xdr:rowOff>160482</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63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109682</xdr:rowOff>
    </xdr:from>
    <xdr:to>
      <xdr:col>64</xdr:col>
      <xdr:colOff>73025</xdr:colOff>
      <xdr:row>32</xdr:row>
      <xdr:rowOff>147928</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1798300" y="6367607"/>
          <a:ext cx="762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53566</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836727" y="64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129403</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87427" y="63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18405</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325427" y="64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151609</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634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
7,292
95.19
4,809,236
4,662,085
127,151
2,482,580
4,507,219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762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139881</xdr:rowOff>
    </xdr:from>
    <xdr:to>
      <xdr:col>19</xdr:col>
      <xdr:colOff>177800</xdr:colOff>
      <xdr:row>38</xdr:row>
      <xdr:rowOff>161109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549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62956</xdr:rowOff>
    </xdr:from>
    <xdr:to>
      <xdr:col>10</xdr:col>
      <xdr:colOff>165100</xdr:colOff>
      <xdr:row>38</xdr:row>
      <xdr:rowOff>164556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113756</xdr:rowOff>
    </xdr:from>
    <xdr:to>
      <xdr:col>15</xdr:col>
      <xdr:colOff>50800</xdr:colOff>
      <xdr:row>38</xdr:row>
      <xdr:rowOff>139881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288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10358</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155683</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53118</xdr:rowOff>
    </xdr:from>
    <xdr:to>
      <xdr:col>55</xdr:col>
      <xdr:colOff>50800</xdr:colOff>
      <xdr:row>41</xdr:row>
      <xdr:rowOff>154718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139495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54417</xdr:rowOff>
    </xdr:from>
    <xdr:to>
      <xdr:col>50</xdr:col>
      <xdr:colOff>165100</xdr:colOff>
      <xdr:row>41</xdr:row>
      <xdr:rowOff>156017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103918</xdr:rowOff>
    </xdr:from>
    <xdr:to>
      <xdr:col>55</xdr:col>
      <xdr:colOff>0</xdr:colOff>
      <xdr:row>41</xdr:row>
      <xdr:rowOff>105217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33368"/>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54904</xdr:rowOff>
    </xdr:from>
    <xdr:to>
      <xdr:col>46</xdr:col>
      <xdr:colOff>38100</xdr:colOff>
      <xdr:row>41</xdr:row>
      <xdr:rowOff>156504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105217</xdr:rowOff>
    </xdr:from>
    <xdr:to>
      <xdr:col>50</xdr:col>
      <xdr:colOff>114300</xdr:colOff>
      <xdr:row>41</xdr:row>
      <xdr:rowOff>105704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34667"/>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56882</xdr:rowOff>
    </xdr:from>
    <xdr:to>
      <xdr:col>41</xdr:col>
      <xdr:colOff>101600</xdr:colOff>
      <xdr:row>41</xdr:row>
      <xdr:rowOff>158482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105704</xdr:rowOff>
    </xdr:from>
    <xdr:to>
      <xdr:col>45</xdr:col>
      <xdr:colOff>177800</xdr:colOff>
      <xdr:row>41</xdr:row>
      <xdr:rowOff>107682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35154"/>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147144</xdr:rowOff>
    </xdr:from>
    <xdr:ext cx="534377"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9359411" y="71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147631</xdr:rowOff>
    </xdr:from>
    <xdr:ext cx="534377"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8483111" y="71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149609</xdr:rowOff>
    </xdr:from>
    <xdr:ext cx="534377"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7594111" y="71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69686</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164737</xdr:rowOff>
    </xdr:from>
    <xdr:to>
      <xdr:col>20</xdr:col>
      <xdr:colOff>38100</xdr:colOff>
      <xdr:row>55</xdr:row>
      <xdr:rowOff>94887</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94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44087</xdr:rowOff>
    </xdr:from>
    <xdr:to>
      <xdr:col>24</xdr:col>
      <xdr:colOff>63500</xdr:colOff>
      <xdr:row>60</xdr:row>
      <xdr:rowOff>142059</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9473837"/>
          <a:ext cx="838200" cy="95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17780</xdr:rowOff>
    </xdr:from>
    <xdr:to>
      <xdr:col>15</xdr:col>
      <xdr:colOff>101600</xdr:colOff>
      <xdr:row>55</xdr:row>
      <xdr:rowOff>119380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44087</xdr:rowOff>
    </xdr:from>
    <xdr:to>
      <xdr:col>19</xdr:col>
      <xdr:colOff>177800</xdr:colOff>
      <xdr:row>55</xdr:row>
      <xdr:rowOff>68580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2908300" y="94738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68580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111414</xdr:rowOff>
    </xdr:from>
    <xdr:ext cx="340478" cy="259045"/>
    <xdr:sp macro="" textlink="">
      <xdr:nvSpPr>
        <xdr:cNvPr id="196" name="n_1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614361" y="919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135907</xdr:rowOff>
    </xdr:from>
    <xdr:ext cx="340478" cy="259045"/>
    <xdr:sp macro="" textlink="">
      <xdr:nvSpPr>
        <xdr:cNvPr id="197" name="n_2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38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98" name="n_3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32003</xdr:rowOff>
    </xdr:from>
    <xdr:to>
      <xdr:col>55</xdr:col>
      <xdr:colOff>50800</xdr:colOff>
      <xdr:row>62</xdr:row>
      <xdr:rowOff>133603</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66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54880</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513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23316</xdr:rowOff>
    </xdr:from>
    <xdr:to>
      <xdr:col>50</xdr:col>
      <xdr:colOff>165100</xdr:colOff>
      <xdr:row>64</xdr:row>
      <xdr:rowOff>124916</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9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82803</xdr:rowOff>
    </xdr:from>
    <xdr:to>
      <xdr:col>55</xdr:col>
      <xdr:colOff>0</xdr:colOff>
      <xdr:row>64</xdr:row>
      <xdr:rowOff>74116</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0712703"/>
          <a:ext cx="838200" cy="3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25249</xdr:rowOff>
    </xdr:from>
    <xdr:to>
      <xdr:col>46</xdr:col>
      <xdr:colOff>38100</xdr:colOff>
      <xdr:row>64</xdr:row>
      <xdr:rowOff>126849</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9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74116</xdr:rowOff>
    </xdr:from>
    <xdr:to>
      <xdr:col>50</xdr:col>
      <xdr:colOff>114300</xdr:colOff>
      <xdr:row>64</xdr:row>
      <xdr:rowOff>76049</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1046916"/>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25251</xdr:rowOff>
    </xdr:from>
    <xdr:to>
      <xdr:col>41</xdr:col>
      <xdr:colOff>101600</xdr:colOff>
      <xdr:row>64</xdr:row>
      <xdr:rowOff>126851</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9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76049</xdr:rowOff>
    </xdr:from>
    <xdr:to>
      <xdr:col>45</xdr:col>
      <xdr:colOff>177800</xdr:colOff>
      <xdr:row>64</xdr:row>
      <xdr:rowOff>76051</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104884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116043</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59411" y="110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117976</xdr:rowOff>
    </xdr:from>
    <xdr:ext cx="378565"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561017" y="11090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117978</xdr:rowOff>
    </xdr:from>
    <xdr:ext cx="378565"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672017" y="1109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88537</xdr:rowOff>
    </xdr:from>
    <xdr:to>
      <xdr:col>24</xdr:col>
      <xdr:colOff>114300</xdr:colOff>
      <xdr:row>85</xdr:row>
      <xdr:rowOff>18687</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45847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66964</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E00-000027010000}"/>
            </a:ext>
          </a:extLst>
        </xdr:cNvPr>
        <xdr:cNvSpPr txBox="1"/>
      </xdr:nvSpPr>
      <xdr:spPr>
        <a:xfrm>
          <a:off x="4673600"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50981</xdr:rowOff>
    </xdr:from>
    <xdr:to>
      <xdr:col>20</xdr:col>
      <xdr:colOff>38100</xdr:colOff>
      <xdr:row>84</xdr:row>
      <xdr:rowOff>152581</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3746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101781</xdr:rowOff>
    </xdr:from>
    <xdr:to>
      <xdr:col>24</xdr:col>
      <xdr:colOff>63500</xdr:colOff>
      <xdr:row>84</xdr:row>
      <xdr:rowOff>139337</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3797300" y="145035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xdr:rowOff>
    </xdr:from>
    <xdr:to>
      <xdr:col>15</xdr:col>
      <xdr:colOff>101600</xdr:colOff>
      <xdr:row>84</xdr:row>
      <xdr:rowOff>116658</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2857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65858</xdr:rowOff>
    </xdr:from>
    <xdr:to>
      <xdr:col>19</xdr:col>
      <xdr:colOff>177800</xdr:colOff>
      <xdr:row>84</xdr:row>
      <xdr:rowOff>101781</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2908300" y="144676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65858</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2019300" y="144399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E00-000031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143708</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E00-000032010000}"/>
            </a:ext>
          </a:extLst>
        </xdr:cNvPr>
        <xdr:cNvSpPr txBox="1"/>
      </xdr:nvSpPr>
      <xdr:spPr>
        <a:xfrm>
          <a:off x="3582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107785</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E00-000033010000}"/>
            </a:ext>
          </a:extLst>
        </xdr:cNvPr>
        <xdr:cNvSpPr txBox="1"/>
      </xdr:nvSpPr>
      <xdr:spPr>
        <a:xfrm>
          <a:off x="2705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E00-000034010000}"/>
            </a:ext>
          </a:extLst>
        </xdr:cNvPr>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E00-00004D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E00-00004F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E00-000051010000}"/>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8637</xdr:rowOff>
    </xdr:from>
    <xdr:to>
      <xdr:col>55</xdr:col>
      <xdr:colOff>50800</xdr:colOff>
      <xdr:row>85</xdr:row>
      <xdr:rowOff>110237</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104267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31514</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E00-00005D010000}"/>
            </a:ext>
          </a:extLst>
        </xdr:cNvPr>
        <xdr:cNvSpPr txBox="1"/>
      </xdr:nvSpPr>
      <xdr:spPr>
        <a:xfrm>
          <a:off x="10515600" y="14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11379</xdr:rowOff>
    </xdr:from>
    <xdr:to>
      <xdr:col>50</xdr:col>
      <xdr:colOff>165100</xdr:colOff>
      <xdr:row>85</xdr:row>
      <xdr:rowOff>112979</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9588500" y="145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59437</xdr:rowOff>
    </xdr:from>
    <xdr:to>
      <xdr:col>55</xdr:col>
      <xdr:colOff>0</xdr:colOff>
      <xdr:row>85</xdr:row>
      <xdr:rowOff>62179</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9639300" y="14632687"/>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xdr:rowOff>
    </xdr:from>
    <xdr:to>
      <xdr:col>46</xdr:col>
      <xdr:colOff>38100</xdr:colOff>
      <xdr:row>85</xdr:row>
      <xdr:rowOff>114046</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8699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62179</xdr:rowOff>
    </xdr:from>
    <xdr:to>
      <xdr:col>50</xdr:col>
      <xdr:colOff>114300</xdr:colOff>
      <xdr:row>85</xdr:row>
      <xdr:rowOff>63246</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8750300" y="1463542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15799</xdr:rowOff>
    </xdr:from>
    <xdr:to>
      <xdr:col>41</xdr:col>
      <xdr:colOff>101600</xdr:colOff>
      <xdr:row>85</xdr:row>
      <xdr:rowOff>117399</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7810500" y="1458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63246</xdr:rowOff>
    </xdr:from>
    <xdr:to>
      <xdr:col>45</xdr:col>
      <xdr:colOff>177800</xdr:colOff>
      <xdr:row>85</xdr:row>
      <xdr:rowOff>66599</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7861300" y="1463649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a:extLst>
            <a:ext uri="{FF2B5EF4-FFF2-40B4-BE49-F238E27FC236}">
              <a16:creationId xmlns:a16="http://schemas.microsoft.com/office/drawing/2014/main" id="{00000000-0008-0000-0E00-000064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57" name="n_2aveValue【公営住宅】&#10;一人当たり面積">
          <a:extLst>
            <a:ext uri="{FF2B5EF4-FFF2-40B4-BE49-F238E27FC236}">
              <a16:creationId xmlns:a16="http://schemas.microsoft.com/office/drawing/2014/main" id="{00000000-0008-0000-0E00-000065010000}"/>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8" name="n_3aveValue【公営住宅】&#10;一人当たり面積">
          <a:extLst>
            <a:ext uri="{FF2B5EF4-FFF2-40B4-BE49-F238E27FC236}">
              <a16:creationId xmlns:a16="http://schemas.microsoft.com/office/drawing/2014/main" id="{00000000-0008-0000-0E00-000066010000}"/>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a:extLst>
            <a:ext uri="{FF2B5EF4-FFF2-40B4-BE49-F238E27FC236}">
              <a16:creationId xmlns:a16="http://schemas.microsoft.com/office/drawing/2014/main" id="{00000000-0008-0000-0E00-000067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104106</xdr:rowOff>
    </xdr:from>
    <xdr:ext cx="469744" cy="259045"/>
    <xdr:sp macro="" textlink="">
      <xdr:nvSpPr>
        <xdr:cNvPr id="360" name="n_1mainValue【公営住宅】&#10;一人当たり面積">
          <a:extLst>
            <a:ext uri="{FF2B5EF4-FFF2-40B4-BE49-F238E27FC236}">
              <a16:creationId xmlns:a16="http://schemas.microsoft.com/office/drawing/2014/main" id="{00000000-0008-0000-0E00-000068010000}"/>
            </a:ext>
          </a:extLst>
        </xdr:cNvPr>
        <xdr:cNvSpPr txBox="1"/>
      </xdr:nvSpPr>
      <xdr:spPr>
        <a:xfrm>
          <a:off x="9391727" y="146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130573</xdr:rowOff>
    </xdr:from>
    <xdr:ext cx="469744" cy="259045"/>
    <xdr:sp macro="" textlink="">
      <xdr:nvSpPr>
        <xdr:cNvPr id="361" name="n_2mainValue【公営住宅】&#10;一人当たり面積">
          <a:extLst>
            <a:ext uri="{FF2B5EF4-FFF2-40B4-BE49-F238E27FC236}">
              <a16:creationId xmlns:a16="http://schemas.microsoft.com/office/drawing/2014/main" id="{00000000-0008-0000-0E00-000069010000}"/>
            </a:ext>
          </a:extLst>
        </xdr:cNvPr>
        <xdr:cNvSpPr txBox="1"/>
      </xdr:nvSpPr>
      <xdr:spPr>
        <a:xfrm>
          <a:off x="8515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133926</xdr:rowOff>
    </xdr:from>
    <xdr:ext cx="469744" cy="259045"/>
    <xdr:sp macro="" textlink="">
      <xdr:nvSpPr>
        <xdr:cNvPr id="362" name="n_3mainValue【公営住宅】&#10;一人当たり面積">
          <a:extLst>
            <a:ext uri="{FF2B5EF4-FFF2-40B4-BE49-F238E27FC236}">
              <a16:creationId xmlns:a16="http://schemas.microsoft.com/office/drawing/2014/main" id="{00000000-0008-0000-0E00-00006A010000}"/>
            </a:ext>
          </a:extLst>
        </xdr:cNvPr>
        <xdr:cNvSpPr txBox="1"/>
      </xdr:nvSpPr>
      <xdr:spPr>
        <a:xfrm>
          <a:off x="7626427" y="1436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a:extLst>
            <a:ext uri="{FF2B5EF4-FFF2-40B4-BE49-F238E27FC236}">
              <a16:creationId xmlns:a16="http://schemas.microsoft.com/office/drawing/2014/main" id="{00000000-0008-0000-0E00-00009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a:extLst>
            <a:ext uri="{FF2B5EF4-FFF2-40B4-BE49-F238E27FC236}">
              <a16:creationId xmlns:a16="http://schemas.microsoft.com/office/drawing/2014/main" id="{00000000-0008-0000-0E00-000097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id="{00000000-0008-0000-0E00-00009901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421" name="【認定こども園・幼稚園・保育所】&#10;有形固定資産減価償却率該当値テキスト">
          <a:extLst>
            <a:ext uri="{FF2B5EF4-FFF2-40B4-BE49-F238E27FC236}">
              <a16:creationId xmlns:a16="http://schemas.microsoft.com/office/drawing/2014/main" id="{00000000-0008-0000-0E00-0000A5010000}"/>
            </a:ext>
          </a:extLst>
        </xdr:cNvPr>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126819</xdr:rowOff>
    </xdr:from>
    <xdr:to>
      <xdr:col>85</xdr:col>
      <xdr:colOff>127000</xdr:colOff>
      <xdr:row>38</xdr:row>
      <xdr:rowOff>7620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5481300" y="64704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38</xdr:row>
      <xdr:rowOff>27215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4592300" y="64704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27215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3703300" y="64965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28" name="n_1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29" name="n_2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30" name="n_3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22696</xdr:rowOff>
    </xdr:from>
    <xdr:ext cx="405111" cy="259045"/>
    <xdr:sp macro="" textlink="">
      <xdr:nvSpPr>
        <xdr:cNvPr id="432" name="n_1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5266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33" name="n_2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34" name="n_3mainValue【認定こども園・幼稚園・保育所】&#10;有形固定資産減価償却率">
          <a:extLst>
            <a:ext uri="{FF2B5EF4-FFF2-40B4-BE49-F238E27FC236}">
              <a16:creationId xmlns:a16="http://schemas.microsoft.com/office/drawing/2014/main" id="{00000000-0008-0000-0E00-0000B2010000}"/>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00000000-0008-0000-0E00-0000C9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00000000-0008-0000-0E00-0000CB01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00000000-0008-0000-0E00-0000CD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40030</xdr:rowOff>
    </xdr:from>
    <xdr:to>
      <xdr:col>116</xdr:col>
      <xdr:colOff>114300</xdr:colOff>
      <xdr:row>40</xdr:row>
      <xdr:rowOff>141630</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21107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18457</xdr:rowOff>
    </xdr:from>
    <xdr:ext cx="469744" cy="259045"/>
    <xdr:sp macro="" textlink="">
      <xdr:nvSpPr>
        <xdr:cNvPr id="473" name="【認定こども園・幼稚園・保育所】&#10;一人当たり面積該当値テキスト">
          <a:extLst>
            <a:ext uri="{FF2B5EF4-FFF2-40B4-BE49-F238E27FC236}">
              <a16:creationId xmlns:a16="http://schemas.microsoft.com/office/drawing/2014/main" id="{00000000-0008-0000-0E00-0000D9010000}"/>
            </a:ext>
          </a:extLst>
        </xdr:cNvPr>
        <xdr:cNvSpPr txBox="1"/>
      </xdr:nvSpPr>
      <xdr:spPr>
        <a:xfrm>
          <a:off x="22199600" y="68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42773</xdr:rowOff>
    </xdr:from>
    <xdr:to>
      <xdr:col>112</xdr:col>
      <xdr:colOff>38100</xdr:colOff>
      <xdr:row>40</xdr:row>
      <xdr:rowOff>144373</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21272500" y="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90830</xdr:rowOff>
    </xdr:from>
    <xdr:to>
      <xdr:col>116</xdr:col>
      <xdr:colOff>63500</xdr:colOff>
      <xdr:row>40</xdr:row>
      <xdr:rowOff>93573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1323300" y="694883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58318</xdr:rowOff>
    </xdr:from>
    <xdr:to>
      <xdr:col>107</xdr:col>
      <xdr:colOff>101600</xdr:colOff>
      <xdr:row>40</xdr:row>
      <xdr:rowOff>159918</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20383500" y="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93573</xdr:rowOff>
    </xdr:from>
    <xdr:to>
      <xdr:col>111</xdr:col>
      <xdr:colOff>177800</xdr:colOff>
      <xdr:row>40</xdr:row>
      <xdr:rowOff>109118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0434300" y="695157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61061</xdr:rowOff>
    </xdr:from>
    <xdr:to>
      <xdr:col>102</xdr:col>
      <xdr:colOff>165100</xdr:colOff>
      <xdr:row>40</xdr:row>
      <xdr:rowOff>162661</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9494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109118</xdr:rowOff>
    </xdr:from>
    <xdr:to>
      <xdr:col>107</xdr:col>
      <xdr:colOff>50800</xdr:colOff>
      <xdr:row>40</xdr:row>
      <xdr:rowOff>111861</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9545300" y="69671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135500</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21075727" y="6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151045</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20199427" y="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153788</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00000000-0008-0000-0E00-0000E6010000}"/>
            </a:ext>
          </a:extLst>
        </xdr:cNvPr>
        <xdr:cNvSpPr txBox="1"/>
      </xdr:nvSpPr>
      <xdr:spPr>
        <a:xfrm>
          <a:off x="193104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00000000-0008-0000-0E00-000010020000}"/>
            </a:ext>
          </a:extLst>
        </xdr:cNvPr>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121920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5481300" y="10363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76200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592300" y="10309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78740</xdr:rowOff>
    </xdr:from>
    <xdr:to>
      <xdr:col>72</xdr:col>
      <xdr:colOff>38100</xdr:colOff>
      <xdr:row>60</xdr:row>
      <xdr:rowOff>8890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652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129540</xdr:rowOff>
    </xdr:from>
    <xdr:to>
      <xdr:col>76</xdr:col>
      <xdr:colOff>114300</xdr:colOff>
      <xdr:row>60</xdr:row>
      <xdr:rowOff>22860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703300" y="102450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5" name="n_1aveValue【学校施設】&#10;有形固定資産減価償却率">
          <a:extLst>
            <a:ext uri="{FF2B5EF4-FFF2-40B4-BE49-F238E27FC236}">
              <a16:creationId xmlns:a16="http://schemas.microsoft.com/office/drawing/2014/main" id="{00000000-0008-0000-0E00-000017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6" name="n_2aveValue【学校施設】&#10;有形固定資産減価償却率">
          <a:extLst>
            <a:ext uri="{FF2B5EF4-FFF2-40B4-BE49-F238E27FC236}">
              <a16:creationId xmlns:a16="http://schemas.microsoft.com/office/drawing/2014/main" id="{00000000-0008-0000-0E00-000018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37" name="n_3aveValue【学校施設】&#10;有形固定資産減価償却率">
          <a:extLst>
            <a:ext uri="{FF2B5EF4-FFF2-40B4-BE49-F238E27FC236}">
              <a16:creationId xmlns:a16="http://schemas.microsoft.com/office/drawing/2014/main" id="{00000000-0008-0000-0E00-00001902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a:extLst>
            <a:ext uri="{FF2B5EF4-FFF2-40B4-BE49-F238E27FC236}">
              <a16:creationId xmlns:a16="http://schemas.microsoft.com/office/drawing/2014/main" id="{00000000-0008-0000-0E00-00001A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E00-00001B020000}"/>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E00-00001C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xdr:rowOff>
    </xdr:from>
    <xdr:ext cx="405111" cy="259045"/>
    <xdr:sp macro="" textlink="">
      <xdr:nvSpPr>
        <xdr:cNvPr id="541" name="n_3mainValue【学校施設】&#10;有形固定資産減価償却率">
          <a:extLst>
            <a:ext uri="{FF2B5EF4-FFF2-40B4-BE49-F238E27FC236}">
              <a16:creationId xmlns:a16="http://schemas.microsoft.com/office/drawing/2014/main" id="{00000000-0008-0000-0E00-00001D020000}"/>
            </a:ext>
          </a:extLst>
        </xdr:cNvPr>
        <xdr:cNvSpPr txBox="1"/>
      </xdr:nvSpPr>
      <xdr:spPr>
        <a:xfrm>
          <a:off x="13500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00000000-0008-0000-0E00-00003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a:extLst>
            <a:ext uri="{FF2B5EF4-FFF2-40B4-BE49-F238E27FC236}">
              <a16:creationId xmlns:a16="http://schemas.microsoft.com/office/drawing/2014/main" id="{00000000-0008-0000-0E00-000036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a:extLst>
            <a:ext uri="{FF2B5EF4-FFF2-40B4-BE49-F238E27FC236}">
              <a16:creationId xmlns:a16="http://schemas.microsoft.com/office/drawing/2014/main" id="{00000000-0008-0000-0E00-000038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a:extLst>
            <a:ext uri="{FF2B5EF4-FFF2-40B4-BE49-F238E27FC236}">
              <a16:creationId xmlns:a16="http://schemas.microsoft.com/office/drawing/2014/main" id="{00000000-0008-0000-0E00-00003A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30429</xdr:rowOff>
    </xdr:from>
    <xdr:to>
      <xdr:col>116</xdr:col>
      <xdr:colOff>114300</xdr:colOff>
      <xdr:row>63</xdr:row>
      <xdr:rowOff>132029</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2110700" y="108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116806</xdr:rowOff>
    </xdr:from>
    <xdr:ext cx="469744" cy="259045"/>
    <xdr:sp macro="" textlink="">
      <xdr:nvSpPr>
        <xdr:cNvPr id="582" name="【学校施設】&#10;一人当たり面積該当値テキスト">
          <a:extLst>
            <a:ext uri="{FF2B5EF4-FFF2-40B4-BE49-F238E27FC236}">
              <a16:creationId xmlns:a16="http://schemas.microsoft.com/office/drawing/2014/main" id="{00000000-0008-0000-0E00-000046020000}"/>
            </a:ext>
          </a:extLst>
        </xdr:cNvPr>
        <xdr:cNvSpPr txBox="1"/>
      </xdr:nvSpPr>
      <xdr:spPr>
        <a:xfrm>
          <a:off x="22199600" y="107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32486</xdr:rowOff>
    </xdr:from>
    <xdr:to>
      <xdr:col>112</xdr:col>
      <xdr:colOff>38100</xdr:colOff>
      <xdr:row>63</xdr:row>
      <xdr:rowOff>134086</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1272500" y="10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81229</xdr:rowOff>
    </xdr:from>
    <xdr:to>
      <xdr:col>116</xdr:col>
      <xdr:colOff>63500</xdr:colOff>
      <xdr:row>63</xdr:row>
      <xdr:rowOff>83286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1323300" y="1088257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33248</xdr:rowOff>
    </xdr:from>
    <xdr:to>
      <xdr:col>107</xdr:col>
      <xdr:colOff>101600</xdr:colOff>
      <xdr:row>63</xdr:row>
      <xdr:rowOff>134848</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383500" y="10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83286</xdr:rowOff>
    </xdr:from>
    <xdr:to>
      <xdr:col>111</xdr:col>
      <xdr:colOff>177800</xdr:colOff>
      <xdr:row>63</xdr:row>
      <xdr:rowOff>84048</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0434300" y="108846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35763</xdr:rowOff>
    </xdr:from>
    <xdr:to>
      <xdr:col>102</xdr:col>
      <xdr:colOff>165100</xdr:colOff>
      <xdr:row>63</xdr:row>
      <xdr:rowOff>137363</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9494500" y="108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84048</xdr:rowOff>
    </xdr:from>
    <xdr:to>
      <xdr:col>107</xdr:col>
      <xdr:colOff>50800</xdr:colOff>
      <xdr:row>63</xdr:row>
      <xdr:rowOff>86563</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9545300" y="108853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89" name="n_1aveValue【学校施設】&#10;一人当たり面積">
          <a:extLst>
            <a:ext uri="{FF2B5EF4-FFF2-40B4-BE49-F238E27FC236}">
              <a16:creationId xmlns:a16="http://schemas.microsoft.com/office/drawing/2014/main" id="{00000000-0008-0000-0E00-00004D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0" name="n_2aveValue【学校施設】&#10;一人当たり面積">
          <a:extLst>
            <a:ext uri="{FF2B5EF4-FFF2-40B4-BE49-F238E27FC236}">
              <a16:creationId xmlns:a16="http://schemas.microsoft.com/office/drawing/2014/main" id="{00000000-0008-0000-0E00-00004E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1" name="n_3aveValue【学校施設】&#10;一人当たり面積">
          <a:extLst>
            <a:ext uri="{FF2B5EF4-FFF2-40B4-BE49-F238E27FC236}">
              <a16:creationId xmlns:a16="http://schemas.microsoft.com/office/drawing/2014/main" id="{00000000-0008-0000-0E00-00004F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a:extLst>
            <a:ext uri="{FF2B5EF4-FFF2-40B4-BE49-F238E27FC236}">
              <a16:creationId xmlns:a16="http://schemas.microsoft.com/office/drawing/2014/main" id="{00000000-0008-0000-0E00-000050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125213</xdr:rowOff>
    </xdr:from>
    <xdr:ext cx="469744" cy="259045"/>
    <xdr:sp macro="" textlink="">
      <xdr:nvSpPr>
        <xdr:cNvPr id="593" name="n_1mainValue【学校施設】&#10;一人当たり面積">
          <a:extLst>
            <a:ext uri="{FF2B5EF4-FFF2-40B4-BE49-F238E27FC236}">
              <a16:creationId xmlns:a16="http://schemas.microsoft.com/office/drawing/2014/main" id="{00000000-0008-0000-0E00-000051020000}"/>
            </a:ext>
          </a:extLst>
        </xdr:cNvPr>
        <xdr:cNvSpPr txBox="1"/>
      </xdr:nvSpPr>
      <xdr:spPr>
        <a:xfrm>
          <a:off x="21075727" y="109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125975</xdr:rowOff>
    </xdr:from>
    <xdr:ext cx="469744" cy="259045"/>
    <xdr:sp macro="" textlink="">
      <xdr:nvSpPr>
        <xdr:cNvPr id="594" name="n_2mainValue【学校施設】&#10;一人当たり面積">
          <a:extLst>
            <a:ext uri="{FF2B5EF4-FFF2-40B4-BE49-F238E27FC236}">
              <a16:creationId xmlns:a16="http://schemas.microsoft.com/office/drawing/2014/main" id="{00000000-0008-0000-0E00-000052020000}"/>
            </a:ext>
          </a:extLst>
        </xdr:cNvPr>
        <xdr:cNvSpPr txBox="1"/>
      </xdr:nvSpPr>
      <xdr:spPr>
        <a:xfrm>
          <a:off x="20199427" y="10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128490</xdr:rowOff>
    </xdr:from>
    <xdr:ext cx="469744" cy="259045"/>
    <xdr:sp macro="" textlink="">
      <xdr:nvSpPr>
        <xdr:cNvPr id="595" name="n_3mainValue【学校施設】&#10;一人当たり面積">
          <a:extLst>
            <a:ext uri="{FF2B5EF4-FFF2-40B4-BE49-F238E27FC236}">
              <a16:creationId xmlns:a16="http://schemas.microsoft.com/office/drawing/2014/main" id="{00000000-0008-0000-0E00-000053020000}"/>
            </a:ext>
          </a:extLst>
        </xdr:cNvPr>
        <xdr:cNvSpPr txBox="1"/>
      </xdr:nvSpPr>
      <xdr:spPr>
        <a:xfrm>
          <a:off x="19310427" y="1092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a:extLst>
            <a:ext uri="{FF2B5EF4-FFF2-40B4-BE49-F238E27FC236}">
              <a16:creationId xmlns:a16="http://schemas.microsoft.com/office/drawing/2014/main" id="{00000000-0008-0000-0E00-00006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2" name="【児童館】&#10;有形固定資産減価償却率最小値テキスト">
          <a:extLst>
            <a:ext uri="{FF2B5EF4-FFF2-40B4-BE49-F238E27FC236}">
              <a16:creationId xmlns:a16="http://schemas.microsoft.com/office/drawing/2014/main" id="{00000000-0008-0000-0E00-00006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24" name="【児童館】&#10;有形固定資産減価償却率最大値テキスト">
          <a:extLst>
            <a:ext uri="{FF2B5EF4-FFF2-40B4-BE49-F238E27FC236}">
              <a16:creationId xmlns:a16="http://schemas.microsoft.com/office/drawing/2014/main" id="{00000000-0008-0000-0E00-000070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26" name="【児童館】&#10;有形固定資産減価償却率平均値テキスト">
          <a:extLst>
            <a:ext uri="{FF2B5EF4-FFF2-40B4-BE49-F238E27FC236}">
              <a16:creationId xmlns:a16="http://schemas.microsoft.com/office/drawing/2014/main" id="{00000000-0008-0000-0E00-00007202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31387</xdr:rowOff>
    </xdr:from>
    <xdr:to>
      <xdr:col>85</xdr:col>
      <xdr:colOff>177800</xdr:colOff>
      <xdr:row>85</xdr:row>
      <xdr:rowOff>132987</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6268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9814</xdr:rowOff>
    </xdr:from>
    <xdr:ext cx="405111" cy="259045"/>
    <xdr:sp macro="" textlink="">
      <xdr:nvSpPr>
        <xdr:cNvPr id="638" name="【児童館】&#10;有形固定資産減価償却率該当値テキスト">
          <a:extLst>
            <a:ext uri="{FF2B5EF4-FFF2-40B4-BE49-F238E27FC236}">
              <a16:creationId xmlns:a16="http://schemas.microsoft.com/office/drawing/2014/main" id="{00000000-0008-0000-0E00-00007E020000}"/>
            </a:ext>
          </a:extLst>
        </xdr:cNvPr>
        <xdr:cNvSpPr txBox="1"/>
      </xdr:nvSpPr>
      <xdr:spPr>
        <a:xfrm>
          <a:off x="16357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127726</xdr:rowOff>
    </xdr:from>
    <xdr:to>
      <xdr:col>81</xdr:col>
      <xdr:colOff>101600</xdr:colOff>
      <xdr:row>85</xdr:row>
      <xdr:rowOff>57876</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543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7076</xdr:rowOff>
    </xdr:from>
    <xdr:to>
      <xdr:col>85</xdr:col>
      <xdr:colOff>127000</xdr:colOff>
      <xdr:row>85</xdr:row>
      <xdr:rowOff>82187</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5481300" y="1458032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65677</xdr:rowOff>
    </xdr:from>
    <xdr:to>
      <xdr:col>76</xdr:col>
      <xdr:colOff>165100</xdr:colOff>
      <xdr:row>84</xdr:row>
      <xdr:rowOff>167277</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85</xdr:row>
      <xdr:rowOff>7076</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4592300" y="145182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162016</xdr:rowOff>
    </xdr:from>
    <xdr:to>
      <xdr:col>72</xdr:col>
      <xdr:colOff>38100</xdr:colOff>
      <xdr:row>84</xdr:row>
      <xdr:rowOff>92166</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365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41366</xdr:rowOff>
    </xdr:from>
    <xdr:to>
      <xdr:col>76</xdr:col>
      <xdr:colOff>114300</xdr:colOff>
      <xdr:row>84</xdr:row>
      <xdr:rowOff>116477</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3703300" y="144431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45" name="n_1aveValue【児童館】&#10;有形固定資産減価償却率">
          <a:extLst>
            <a:ext uri="{FF2B5EF4-FFF2-40B4-BE49-F238E27FC236}">
              <a16:creationId xmlns:a16="http://schemas.microsoft.com/office/drawing/2014/main" id="{00000000-0008-0000-0E00-00008502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46" name="n_2aveValue【児童館】&#10;有形固定資産減価償却率">
          <a:extLst>
            <a:ext uri="{FF2B5EF4-FFF2-40B4-BE49-F238E27FC236}">
              <a16:creationId xmlns:a16="http://schemas.microsoft.com/office/drawing/2014/main" id="{00000000-0008-0000-0E00-00008602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47" name="n_3aveValue【児童館】&#10;有形固定資産減価償却率">
          <a:extLst>
            <a:ext uri="{FF2B5EF4-FFF2-40B4-BE49-F238E27FC236}">
              <a16:creationId xmlns:a16="http://schemas.microsoft.com/office/drawing/2014/main" id="{00000000-0008-0000-0E00-00008702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48" name="n_4aveValue【児童館】&#10;有形固定資産減価償却率">
          <a:extLst>
            <a:ext uri="{FF2B5EF4-FFF2-40B4-BE49-F238E27FC236}">
              <a16:creationId xmlns:a16="http://schemas.microsoft.com/office/drawing/2014/main" id="{00000000-0008-0000-0E00-00008802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49003</xdr:rowOff>
    </xdr:from>
    <xdr:ext cx="405111" cy="259045"/>
    <xdr:sp macro="" textlink="">
      <xdr:nvSpPr>
        <xdr:cNvPr id="649" name="n_1mainValue【児童館】&#10;有形固定資産減価償却率">
          <a:extLst>
            <a:ext uri="{FF2B5EF4-FFF2-40B4-BE49-F238E27FC236}">
              <a16:creationId xmlns:a16="http://schemas.microsoft.com/office/drawing/2014/main" id="{00000000-0008-0000-0E00-000089020000}"/>
            </a:ext>
          </a:extLst>
        </xdr:cNvPr>
        <xdr:cNvSpPr txBox="1"/>
      </xdr:nvSpPr>
      <xdr:spPr>
        <a:xfrm>
          <a:off x="152660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650" name="n_2mainValue【児童館】&#10;有形固定資産減価償却率">
          <a:extLst>
            <a:ext uri="{FF2B5EF4-FFF2-40B4-BE49-F238E27FC236}">
              <a16:creationId xmlns:a16="http://schemas.microsoft.com/office/drawing/2014/main" id="{00000000-0008-0000-0E00-00008A020000}"/>
            </a:ext>
          </a:extLst>
        </xdr:cNvPr>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83293</xdr:rowOff>
    </xdr:from>
    <xdr:ext cx="405111" cy="259045"/>
    <xdr:sp macro="" textlink="">
      <xdr:nvSpPr>
        <xdr:cNvPr id="651" name="n_3mainValue【児童館】&#10;有形固定資産減価償却率">
          <a:extLst>
            <a:ext uri="{FF2B5EF4-FFF2-40B4-BE49-F238E27FC236}">
              <a16:creationId xmlns:a16="http://schemas.microsoft.com/office/drawing/2014/main" id="{00000000-0008-0000-0E00-00008B020000}"/>
            </a:ext>
          </a:extLst>
        </xdr:cNvPr>
        <xdr:cNvSpPr txBox="1"/>
      </xdr:nvSpPr>
      <xdr:spPr>
        <a:xfrm>
          <a:off x="13500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00000000-0008-0000-0E00-0000A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74" name="【児童館】&#10;一人当たり面積最小値テキスト">
          <a:extLst>
            <a:ext uri="{FF2B5EF4-FFF2-40B4-BE49-F238E27FC236}">
              <a16:creationId xmlns:a16="http://schemas.microsoft.com/office/drawing/2014/main" id="{00000000-0008-0000-0E00-0000A2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76" name="【児童館】&#10;一人当たり面積最大値テキスト">
          <a:extLst>
            <a:ext uri="{FF2B5EF4-FFF2-40B4-BE49-F238E27FC236}">
              <a16:creationId xmlns:a16="http://schemas.microsoft.com/office/drawing/2014/main" id="{00000000-0008-0000-0E00-0000A402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678" name="【児童館】&#10;一人当たり面積平均値テキスト">
          <a:extLst>
            <a:ext uri="{FF2B5EF4-FFF2-40B4-BE49-F238E27FC236}">
              <a16:creationId xmlns:a16="http://schemas.microsoft.com/office/drawing/2014/main" id="{00000000-0008-0000-0E00-0000A6020000}"/>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90" name="【児童館】&#10;一人当たり面積該当値テキスト">
          <a:extLst>
            <a:ext uri="{FF2B5EF4-FFF2-40B4-BE49-F238E27FC236}">
              <a16:creationId xmlns:a16="http://schemas.microsoft.com/office/drawing/2014/main" id="{00000000-0008-0000-0E00-0000B2020000}"/>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138685</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0434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97" name="n_1aveValue【児童館】&#10;一人当たり面積">
          <a:extLst>
            <a:ext uri="{FF2B5EF4-FFF2-40B4-BE49-F238E27FC236}">
              <a16:creationId xmlns:a16="http://schemas.microsoft.com/office/drawing/2014/main" id="{00000000-0008-0000-0E00-0000B9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98" name="n_2aveValue【児童館】&#10;一人当たり面積">
          <a:extLst>
            <a:ext uri="{FF2B5EF4-FFF2-40B4-BE49-F238E27FC236}">
              <a16:creationId xmlns:a16="http://schemas.microsoft.com/office/drawing/2014/main" id="{00000000-0008-0000-0E00-0000BA020000}"/>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99" name="n_3aveValue【児童館】&#10;一人当たり面積">
          <a:extLst>
            <a:ext uri="{FF2B5EF4-FFF2-40B4-BE49-F238E27FC236}">
              <a16:creationId xmlns:a16="http://schemas.microsoft.com/office/drawing/2014/main" id="{00000000-0008-0000-0E00-0000BB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00" name="n_4aveValue【児童館】&#10;一人当たり面積">
          <a:extLst>
            <a:ext uri="{FF2B5EF4-FFF2-40B4-BE49-F238E27FC236}">
              <a16:creationId xmlns:a16="http://schemas.microsoft.com/office/drawing/2014/main" id="{00000000-0008-0000-0E00-0000BC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701" name="n_1mainValue【児童館】&#10;一人当たり面積">
          <a:extLst>
            <a:ext uri="{FF2B5EF4-FFF2-40B4-BE49-F238E27FC236}">
              <a16:creationId xmlns:a16="http://schemas.microsoft.com/office/drawing/2014/main" id="{00000000-0008-0000-0E00-0000BD020000}"/>
            </a:ext>
          </a:extLst>
        </xdr:cNvPr>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02" name="n_2mainValue【児童館】&#10;一人当たり面積">
          <a:extLst>
            <a:ext uri="{FF2B5EF4-FFF2-40B4-BE49-F238E27FC236}">
              <a16:creationId xmlns:a16="http://schemas.microsoft.com/office/drawing/2014/main" id="{00000000-0008-0000-0E00-0000BE02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703" name="n_3mainValue【児童館】&#10;一人当たり面積">
          <a:extLst>
            <a:ext uri="{FF2B5EF4-FFF2-40B4-BE49-F238E27FC236}">
              <a16:creationId xmlns:a16="http://schemas.microsoft.com/office/drawing/2014/main" id="{00000000-0008-0000-0E00-0000BF020000}"/>
            </a:ext>
          </a:extLst>
        </xdr:cNvPr>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00000000-0008-0000-0E00-0000D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32" name="【公民館】&#10;有形固定資産減価償却率最大値テキスト">
          <a:extLst>
            <a:ext uri="{FF2B5EF4-FFF2-40B4-BE49-F238E27FC236}">
              <a16:creationId xmlns:a16="http://schemas.microsoft.com/office/drawing/2014/main" id="{00000000-0008-0000-0E00-0000DC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34" name="【公民館】&#10;有形固定資産減価償却率平均値テキスト">
          <a:extLst>
            <a:ext uri="{FF2B5EF4-FFF2-40B4-BE49-F238E27FC236}">
              <a16:creationId xmlns:a16="http://schemas.microsoft.com/office/drawing/2014/main" id="{00000000-0008-0000-0E00-0000DE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80918</xdr:rowOff>
    </xdr:from>
    <xdr:to>
      <xdr:col>85</xdr:col>
      <xdr:colOff>177800</xdr:colOff>
      <xdr:row>108</xdr:row>
      <xdr:rowOff>11068</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6268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59345</xdr:rowOff>
    </xdr:from>
    <xdr:ext cx="405111" cy="259045"/>
    <xdr:sp macro="" textlink="">
      <xdr:nvSpPr>
        <xdr:cNvPr id="746" name="【公民館】&#10;有形固定資産減価償却率該当値テキスト">
          <a:extLst>
            <a:ext uri="{FF2B5EF4-FFF2-40B4-BE49-F238E27FC236}">
              <a16:creationId xmlns:a16="http://schemas.microsoft.com/office/drawing/2014/main" id="{00000000-0008-0000-0E00-0000EA020000}"/>
            </a:ext>
          </a:extLst>
        </xdr:cNvPr>
        <xdr:cNvSpPr txBox="1"/>
      </xdr:nvSpPr>
      <xdr:spPr>
        <a:xfrm>
          <a:off x="16357600"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99061</xdr:rowOff>
    </xdr:from>
    <xdr:to>
      <xdr:col>85</xdr:col>
      <xdr:colOff>127000</xdr:colOff>
      <xdr:row>107</xdr:row>
      <xdr:rowOff>131718</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5481300" y="184442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99061</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4592300" y="184115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154395</xdr:rowOff>
    </xdr:from>
    <xdr:to>
      <xdr:col>72</xdr:col>
      <xdr:colOff>38100</xdr:colOff>
      <xdr:row>107</xdr:row>
      <xdr:rowOff>84545</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365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33745</xdr:rowOff>
    </xdr:from>
    <xdr:to>
      <xdr:col>76</xdr:col>
      <xdr:colOff>114300</xdr:colOff>
      <xdr:row>107</xdr:row>
      <xdr:rowOff>66402</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3703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53" name="n_1aveValue【公民館】&#10;有形固定資産減価償却率">
          <a:extLst>
            <a:ext uri="{FF2B5EF4-FFF2-40B4-BE49-F238E27FC236}">
              <a16:creationId xmlns:a16="http://schemas.microsoft.com/office/drawing/2014/main" id="{00000000-0008-0000-0E00-0000F1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54" name="n_2aveValue【公民館】&#10;有形固定資産減価償却率">
          <a:extLst>
            <a:ext uri="{FF2B5EF4-FFF2-40B4-BE49-F238E27FC236}">
              <a16:creationId xmlns:a16="http://schemas.microsoft.com/office/drawing/2014/main" id="{00000000-0008-0000-0E00-0000F2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55" name="n_3aveValue【公民館】&#10;有形固定資産減価償却率">
          <a:extLst>
            <a:ext uri="{FF2B5EF4-FFF2-40B4-BE49-F238E27FC236}">
              <a16:creationId xmlns:a16="http://schemas.microsoft.com/office/drawing/2014/main" id="{00000000-0008-0000-0E00-0000F3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56" name="n_4aveValue【公民館】&#10;有形固定資産減価償却率">
          <a:extLst>
            <a:ext uri="{FF2B5EF4-FFF2-40B4-BE49-F238E27FC236}">
              <a16:creationId xmlns:a16="http://schemas.microsoft.com/office/drawing/2014/main" id="{00000000-0008-0000-0E00-0000F4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757" name="n_1mainValue【公民館】&#10;有形固定資産減価償却率">
          <a:extLst>
            <a:ext uri="{FF2B5EF4-FFF2-40B4-BE49-F238E27FC236}">
              <a16:creationId xmlns:a16="http://schemas.microsoft.com/office/drawing/2014/main" id="{00000000-0008-0000-0E00-0000F5020000}"/>
            </a:ext>
          </a:extLst>
        </xdr:cNvPr>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E00-0000F6020000}"/>
            </a:ext>
          </a:extLst>
        </xdr:cNvPr>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75672</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E00-0000F7020000}"/>
            </a:ext>
          </a:extLst>
        </xdr:cNvPr>
        <xdr:cNvSpPr txBox="1"/>
      </xdr:nvSpPr>
      <xdr:spPr>
        <a:xfrm>
          <a:off x="13500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a:extLst>
            <a:ext uri="{FF2B5EF4-FFF2-40B4-BE49-F238E27FC236}">
              <a16:creationId xmlns:a16="http://schemas.microsoft.com/office/drawing/2014/main" id="{00000000-0008-0000-0E00-00000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84" name="【公民館】&#10;一人当たり面積最小値テキスト">
          <a:extLst>
            <a:ext uri="{FF2B5EF4-FFF2-40B4-BE49-F238E27FC236}">
              <a16:creationId xmlns:a16="http://schemas.microsoft.com/office/drawing/2014/main" id="{00000000-0008-0000-0E00-000010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86" name="【公民館】&#10;一人当たり面積最大値テキスト">
          <a:extLst>
            <a:ext uri="{FF2B5EF4-FFF2-40B4-BE49-F238E27FC236}">
              <a16:creationId xmlns:a16="http://schemas.microsoft.com/office/drawing/2014/main" id="{00000000-0008-0000-0E00-000012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88" name="【公民館】&#10;一人当たり面積平均値テキスト">
          <a:extLst>
            <a:ext uri="{FF2B5EF4-FFF2-40B4-BE49-F238E27FC236}">
              <a16:creationId xmlns:a16="http://schemas.microsoft.com/office/drawing/2014/main" id="{00000000-0008-0000-0E00-000014030000}"/>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90" name="フローチャート: 判断 789">
          <a:extLst>
            <a:ext uri="{FF2B5EF4-FFF2-40B4-BE49-F238E27FC236}">
              <a16:creationId xmlns:a16="http://schemas.microsoft.com/office/drawing/2014/main" id="{00000000-0008-0000-0E00-000016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91" name="フローチャート: 判断 790">
          <a:extLst>
            <a:ext uri="{FF2B5EF4-FFF2-40B4-BE49-F238E27FC236}">
              <a16:creationId xmlns:a16="http://schemas.microsoft.com/office/drawing/2014/main" id="{00000000-0008-0000-0E00-000017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xdr:rowOff>
    </xdr:from>
    <xdr:to>
      <xdr:col>116</xdr:col>
      <xdr:colOff>114300</xdr:colOff>
      <xdr:row>106</xdr:row>
      <xdr:rowOff>104902</xdr:rowOff>
    </xdr:to>
    <xdr:sp macro="" textlink="">
      <xdr:nvSpPr>
        <xdr:cNvPr id="799" name="楕円 798">
          <a:extLst>
            <a:ext uri="{FF2B5EF4-FFF2-40B4-BE49-F238E27FC236}">
              <a16:creationId xmlns:a16="http://schemas.microsoft.com/office/drawing/2014/main" id="{00000000-0008-0000-0E00-00001F030000}"/>
            </a:ext>
          </a:extLst>
        </xdr:cNvPr>
        <xdr:cNvSpPr/>
      </xdr:nvSpPr>
      <xdr:spPr>
        <a:xfrm>
          <a:off x="22110700" y="181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26179</xdr:rowOff>
    </xdr:from>
    <xdr:ext cx="469744" cy="259045"/>
    <xdr:sp macro="" textlink="">
      <xdr:nvSpPr>
        <xdr:cNvPr id="800" name="【公民館】&#10;一人当たり面積該当値テキスト">
          <a:extLst>
            <a:ext uri="{FF2B5EF4-FFF2-40B4-BE49-F238E27FC236}">
              <a16:creationId xmlns:a16="http://schemas.microsoft.com/office/drawing/2014/main" id="{00000000-0008-0000-0E00-000020030000}"/>
            </a:ext>
          </a:extLst>
        </xdr:cNvPr>
        <xdr:cNvSpPr txBox="1"/>
      </xdr:nvSpPr>
      <xdr:spPr>
        <a:xfrm>
          <a:off x="22199600" y="180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8637</xdr:rowOff>
    </xdr:from>
    <xdr:to>
      <xdr:col>112</xdr:col>
      <xdr:colOff>38100</xdr:colOff>
      <xdr:row>106</xdr:row>
      <xdr:rowOff>110237</xdr:rowOff>
    </xdr:to>
    <xdr:sp macro="" textlink="">
      <xdr:nvSpPr>
        <xdr:cNvPr id="801" name="楕円 800">
          <a:extLst>
            <a:ext uri="{FF2B5EF4-FFF2-40B4-BE49-F238E27FC236}">
              <a16:creationId xmlns:a16="http://schemas.microsoft.com/office/drawing/2014/main" id="{00000000-0008-0000-0E00-000021030000}"/>
            </a:ext>
          </a:extLst>
        </xdr:cNvPr>
        <xdr:cNvSpPr/>
      </xdr:nvSpPr>
      <xdr:spPr>
        <a:xfrm>
          <a:off x="21272500" y="181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54102</xdr:rowOff>
    </xdr:from>
    <xdr:to>
      <xdr:col>116</xdr:col>
      <xdr:colOff>63500</xdr:colOff>
      <xdr:row>106</xdr:row>
      <xdr:rowOff>59437</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1323300" y="18227802"/>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xdr:rowOff>
    </xdr:from>
    <xdr:to>
      <xdr:col>107</xdr:col>
      <xdr:colOff>101600</xdr:colOff>
      <xdr:row>106</xdr:row>
      <xdr:rowOff>112522</xdr:rowOff>
    </xdr:to>
    <xdr:sp macro="" textlink="">
      <xdr:nvSpPr>
        <xdr:cNvPr id="803" name="楕円 802">
          <a:extLst>
            <a:ext uri="{FF2B5EF4-FFF2-40B4-BE49-F238E27FC236}">
              <a16:creationId xmlns:a16="http://schemas.microsoft.com/office/drawing/2014/main" id="{00000000-0008-0000-0E00-000023030000}"/>
            </a:ext>
          </a:extLst>
        </xdr:cNvPr>
        <xdr:cNvSpPr/>
      </xdr:nvSpPr>
      <xdr:spPr>
        <a:xfrm>
          <a:off x="203835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59437</xdr:rowOff>
    </xdr:from>
    <xdr:to>
      <xdr:col>111</xdr:col>
      <xdr:colOff>177800</xdr:colOff>
      <xdr:row>106</xdr:row>
      <xdr:rowOff>61722</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20434300" y="182331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xdr:rowOff>
    </xdr:from>
    <xdr:to>
      <xdr:col>102</xdr:col>
      <xdr:colOff>165100</xdr:colOff>
      <xdr:row>106</xdr:row>
      <xdr:rowOff>118618</xdr:rowOff>
    </xdr:to>
    <xdr:sp macro="" textlink="">
      <xdr:nvSpPr>
        <xdr:cNvPr id="805" name="楕円 804">
          <a:extLst>
            <a:ext uri="{FF2B5EF4-FFF2-40B4-BE49-F238E27FC236}">
              <a16:creationId xmlns:a16="http://schemas.microsoft.com/office/drawing/2014/main" id="{00000000-0008-0000-0E00-000025030000}"/>
            </a:ext>
          </a:extLst>
        </xdr:cNvPr>
        <xdr:cNvSpPr/>
      </xdr:nvSpPr>
      <xdr:spPr>
        <a:xfrm>
          <a:off x="19494500" y="18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61722</xdr:rowOff>
    </xdr:from>
    <xdr:to>
      <xdr:col>107</xdr:col>
      <xdr:colOff>50800</xdr:colOff>
      <xdr:row>106</xdr:row>
      <xdr:rowOff>67818</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flipV="1">
          <a:off x="19545300" y="182354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07" name="n_1aveValue【公民館】&#10;一人当たり面積">
          <a:extLst>
            <a:ext uri="{FF2B5EF4-FFF2-40B4-BE49-F238E27FC236}">
              <a16:creationId xmlns:a16="http://schemas.microsoft.com/office/drawing/2014/main" id="{00000000-0008-0000-0E00-000027030000}"/>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08" name="n_2aveValue【公民館】&#10;一人当たり面積">
          <a:extLst>
            <a:ext uri="{FF2B5EF4-FFF2-40B4-BE49-F238E27FC236}">
              <a16:creationId xmlns:a16="http://schemas.microsoft.com/office/drawing/2014/main" id="{00000000-0008-0000-0E00-00002803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09" name="n_3aveValue【公民館】&#10;一人当たり面積">
          <a:extLst>
            <a:ext uri="{FF2B5EF4-FFF2-40B4-BE49-F238E27FC236}">
              <a16:creationId xmlns:a16="http://schemas.microsoft.com/office/drawing/2014/main" id="{00000000-0008-0000-0E00-000029030000}"/>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10" name="n_4aveValue【公民館】&#10;一人当たり面積">
          <a:extLst>
            <a:ext uri="{FF2B5EF4-FFF2-40B4-BE49-F238E27FC236}">
              <a16:creationId xmlns:a16="http://schemas.microsoft.com/office/drawing/2014/main" id="{00000000-0008-0000-0E00-00002A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126764</xdr:rowOff>
    </xdr:from>
    <xdr:ext cx="469744" cy="259045"/>
    <xdr:sp macro="" textlink="">
      <xdr:nvSpPr>
        <xdr:cNvPr id="811" name="n_1mainValue【公民館】&#10;一人当たり面積">
          <a:extLst>
            <a:ext uri="{FF2B5EF4-FFF2-40B4-BE49-F238E27FC236}">
              <a16:creationId xmlns:a16="http://schemas.microsoft.com/office/drawing/2014/main" id="{00000000-0008-0000-0E00-00002B030000}"/>
            </a:ext>
          </a:extLst>
        </xdr:cNvPr>
        <xdr:cNvSpPr txBox="1"/>
      </xdr:nvSpPr>
      <xdr:spPr>
        <a:xfrm>
          <a:off x="21075727" y="1795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129049</xdr:rowOff>
    </xdr:from>
    <xdr:ext cx="469744" cy="259045"/>
    <xdr:sp macro="" textlink="">
      <xdr:nvSpPr>
        <xdr:cNvPr id="812" name="n_2mainValue【公民館】&#10;一人当たり面積">
          <a:extLst>
            <a:ext uri="{FF2B5EF4-FFF2-40B4-BE49-F238E27FC236}">
              <a16:creationId xmlns:a16="http://schemas.microsoft.com/office/drawing/2014/main" id="{00000000-0008-0000-0E00-00002C030000}"/>
            </a:ext>
          </a:extLst>
        </xdr:cNvPr>
        <xdr:cNvSpPr txBox="1"/>
      </xdr:nvSpPr>
      <xdr:spPr>
        <a:xfrm>
          <a:off x="20199427"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135145</xdr:rowOff>
    </xdr:from>
    <xdr:ext cx="469744" cy="259045"/>
    <xdr:sp macro="" textlink="">
      <xdr:nvSpPr>
        <xdr:cNvPr id="813" name="n_3mainValue【公民館】&#10;一人当たり面積">
          <a:extLst>
            <a:ext uri="{FF2B5EF4-FFF2-40B4-BE49-F238E27FC236}">
              <a16:creationId xmlns:a16="http://schemas.microsoft.com/office/drawing/2014/main" id="{00000000-0008-0000-0E00-00002D030000}"/>
            </a:ext>
          </a:extLst>
        </xdr:cNvPr>
        <xdr:cNvSpPr txBox="1"/>
      </xdr:nvSpPr>
      <xdr:spPr>
        <a:xfrm>
          <a:off x="19310427"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橋梁・トンネルの有形固定資産減価償却率は</a:t>
          </a:r>
          <a:r>
            <a:rPr lang="ja-JP" altLang="en-US" sz="1100" b="0" i="0" baseline="0">
              <a:solidFill>
                <a:schemeClr val="dk1"/>
              </a:solidFill>
              <a:effectLst/>
              <a:latin typeface="+mn-lt"/>
              <a:ea typeface="+mn-ea"/>
              <a:cs typeface="+mn-cs"/>
            </a:rPr>
            <a:t>令和元年度に見直しを行ったため大きく変動している。また、</a:t>
          </a:r>
          <a:r>
            <a:rPr lang="ja-JP" altLang="ja-JP" sz="1100" b="0" i="0" baseline="0">
              <a:solidFill>
                <a:schemeClr val="dk1"/>
              </a:solidFill>
              <a:effectLst/>
              <a:latin typeface="+mn-lt"/>
              <a:ea typeface="+mn-ea"/>
              <a:cs typeface="+mn-cs"/>
            </a:rPr>
            <a:t>道路、認定子ども園等、学校施設、公営住宅、児童館、公民館は老朽化の進んでいる施設も多</a:t>
          </a:r>
          <a:r>
            <a:rPr lang="ja-JP" altLang="en-US" sz="1100" b="0" i="0" baseline="0">
              <a:solidFill>
                <a:schemeClr val="dk1"/>
              </a:solidFill>
              <a:effectLst/>
              <a:latin typeface="+mn-lt"/>
              <a:ea typeface="+mn-ea"/>
              <a:cs typeface="+mn-cs"/>
            </a:rPr>
            <a:t>く、類似団体内平均よりもやや高い水準となっている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学校施設は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に個別施設計画を策定し</a:t>
          </a:r>
          <a:r>
            <a:rPr kumimoji="1" lang="ja-JP" altLang="en-US" sz="1100" b="0" i="0" baseline="0">
              <a:solidFill>
                <a:schemeClr val="dk1"/>
              </a:solidFill>
              <a:effectLst/>
              <a:latin typeface="+mn-lt"/>
              <a:ea typeface="+mn-ea"/>
              <a:cs typeface="+mn-cs"/>
            </a:rPr>
            <a:t>ているので</a:t>
          </a:r>
          <a:r>
            <a:rPr kumimoji="1" lang="ja-JP" altLang="ja-JP" sz="1100" b="0" i="0" baseline="0">
              <a:solidFill>
                <a:schemeClr val="dk1"/>
              </a:solidFill>
              <a:effectLst/>
              <a:latin typeface="+mn-lt"/>
              <a:ea typeface="+mn-ea"/>
              <a:cs typeface="+mn-cs"/>
            </a:rPr>
            <a:t>、適切な維持管理・予防保全を計画的に行っていく。それ以外の施設についても</a:t>
          </a:r>
          <a:r>
            <a:rPr kumimoji="1" lang="ja-JP" altLang="en-US" sz="1100" b="0" i="0" baseline="0">
              <a:solidFill>
                <a:schemeClr val="dk1"/>
              </a:solidFill>
              <a:effectLst/>
              <a:latin typeface="+mn-lt"/>
              <a:ea typeface="+mn-ea"/>
              <a:cs typeface="+mn-cs"/>
            </a:rPr>
            <a:t>令和元年度に個別施設計画を策定しており、今後計画に沿って</a:t>
          </a:r>
          <a:r>
            <a:rPr kumimoji="1" lang="ja-JP" altLang="ja-JP" sz="1100" b="0" i="0" baseline="0">
              <a:solidFill>
                <a:schemeClr val="dk1"/>
              </a:solidFill>
              <a:effectLst/>
              <a:latin typeface="+mn-lt"/>
              <a:ea typeface="+mn-ea"/>
              <a:cs typeface="+mn-cs"/>
            </a:rPr>
            <a:t>維持補修</a:t>
          </a:r>
          <a:r>
            <a:rPr kumimoji="1" lang="ja-JP" altLang="en-US" sz="1100" b="0" i="0" baseline="0">
              <a:solidFill>
                <a:schemeClr val="dk1"/>
              </a:solidFill>
              <a:effectLst/>
              <a:latin typeface="+mn-lt"/>
              <a:ea typeface="+mn-ea"/>
              <a:cs typeface="+mn-cs"/>
            </a:rPr>
            <a:t>等を行い、</a:t>
          </a:r>
          <a:r>
            <a:rPr kumimoji="1" lang="ja-JP" altLang="ja-JP" sz="1100" b="0" i="0" baseline="0">
              <a:solidFill>
                <a:schemeClr val="dk1"/>
              </a:solidFill>
              <a:effectLst/>
              <a:latin typeface="+mn-lt"/>
              <a:ea typeface="+mn-ea"/>
              <a:cs typeface="+mn-cs"/>
            </a:rPr>
            <a:t>統合・廃止など多角的に検討していく必要がある。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7,318
7,292
95.19
4,809,236
4,662,085
127,151
2,482,580
4,507,219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851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84364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51707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153416</xdr:rowOff>
    </xdr:from>
    <xdr:to>
      <xdr:col>55</xdr:col>
      <xdr:colOff>50800</xdr:colOff>
      <xdr:row>37</xdr:row>
      <xdr:rowOff>83566</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4843</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32766</xdr:rowOff>
    </xdr:from>
    <xdr:to>
      <xdr:col>55</xdr:col>
      <xdr:colOff>0</xdr:colOff>
      <xdr:row>37</xdr:row>
      <xdr:rowOff>41910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63764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167132</xdr:rowOff>
    </xdr:from>
    <xdr:to>
      <xdr:col>46</xdr:col>
      <xdr:colOff>38100</xdr:colOff>
      <xdr:row>37</xdr:row>
      <xdr:rowOff>97282</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46482</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6385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9398</xdr:rowOff>
    </xdr:from>
    <xdr:to>
      <xdr:col>41</xdr:col>
      <xdr:colOff>101600</xdr:colOff>
      <xdr:row>37</xdr:row>
      <xdr:rowOff>110998</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46482</xdr:rowOff>
    </xdr:from>
    <xdr:to>
      <xdr:col>45</xdr:col>
      <xdr:colOff>177800</xdr:colOff>
      <xdr:row>37</xdr:row>
      <xdr:rowOff>60198</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6390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113809</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127525</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00000000-0008-0000-0F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00000000-0008-0000-0F00-0000A7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00000000-0008-0000-0F00-0000A9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0000000-0008-0000-0F00-0000AB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0000000-0008-0000-0F00-0000B7000000}"/>
            </a:ext>
          </a:extLst>
        </xdr:cNvPr>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60416</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3797300" y="103147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27759</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2908300" y="1028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168184</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019300" y="1025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168673</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154940</xdr:rowOff>
    </xdr:from>
    <xdr:to>
      <xdr:col>50</xdr:col>
      <xdr:colOff>165100</xdr:colOff>
      <xdr:row>59</xdr:row>
      <xdr:rowOff>85090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25146</xdr:rowOff>
    </xdr:from>
    <xdr:to>
      <xdr:col>55</xdr:col>
      <xdr:colOff>0</xdr:colOff>
      <xdr:row>59</xdr:row>
      <xdr:rowOff>34290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01406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158369</xdr:rowOff>
    </xdr:from>
    <xdr:to>
      <xdr:col>46</xdr:col>
      <xdr:colOff>38100</xdr:colOff>
      <xdr:row>59</xdr:row>
      <xdr:rowOff>88519</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1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34290</xdr:rowOff>
    </xdr:from>
    <xdr:to>
      <xdr:col>50</xdr:col>
      <xdr:colOff>114300</xdr:colOff>
      <xdr:row>59</xdr:row>
      <xdr:rowOff>37719</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8750300" y="101498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168656</xdr:rowOff>
    </xdr:from>
    <xdr:to>
      <xdr:col>41</xdr:col>
      <xdr:colOff>101600</xdr:colOff>
      <xdr:row>59</xdr:row>
      <xdr:rowOff>98806</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37719</xdr:rowOff>
    </xdr:from>
    <xdr:to>
      <xdr:col>45</xdr:col>
      <xdr:colOff>177800</xdr:colOff>
      <xdr:row>59</xdr:row>
      <xdr:rowOff>48006</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7861300" y="1015326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F00-0000F3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101617</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F00-0000F4000000}"/>
            </a:ext>
          </a:extLst>
        </xdr:cNvPr>
        <xdr:cNvSpPr txBox="1"/>
      </xdr:nvSpPr>
      <xdr:spPr>
        <a:xfrm>
          <a:off x="9391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105046</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F00-0000F5000000}"/>
            </a:ext>
          </a:extLst>
        </xdr:cNvPr>
        <xdr:cNvSpPr txBox="1"/>
      </xdr:nvSpPr>
      <xdr:spPr>
        <a:xfrm>
          <a:off x="8515427" y="98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115333</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F00-0000F6000000}"/>
            </a:ext>
          </a:extLst>
        </xdr:cNvPr>
        <xdr:cNvSpPr txBox="1"/>
      </xdr:nvSpPr>
      <xdr:spPr>
        <a:xfrm>
          <a:off x="7626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142421</xdr:rowOff>
    </xdr:from>
    <xdr:to>
      <xdr:col>24</xdr:col>
      <xdr:colOff>114300</xdr:colOff>
      <xdr:row>83</xdr:row>
      <xdr:rowOff>72571</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120848</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21771</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797300" y="142227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80373</xdr:rowOff>
    </xdr:from>
    <xdr:to>
      <xdr:col>15</xdr:col>
      <xdr:colOff>101600</xdr:colOff>
      <xdr:row>83</xdr:row>
      <xdr:rowOff>10523</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131173</xdr:rowOff>
    </xdr:from>
    <xdr:to>
      <xdr:col>19</xdr:col>
      <xdr:colOff>177800</xdr:colOff>
      <xdr:row>82</xdr:row>
      <xdr:rowOff>163830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19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42818</xdr:rowOff>
    </xdr:from>
    <xdr:to>
      <xdr:col>10</xdr:col>
      <xdr:colOff>165100</xdr:colOff>
      <xdr:row>82</xdr:row>
      <xdr:rowOff>144418</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93618</xdr:rowOff>
    </xdr:from>
    <xdr:to>
      <xdr:col>15</xdr:col>
      <xdr:colOff>50800</xdr:colOff>
      <xdr:row>82</xdr:row>
      <xdr:rowOff>131173</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019300" y="141525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F00-00002B010000}"/>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1650</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135545</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F00-000045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F00-00004701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F00-00004901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145035</xdr:rowOff>
    </xdr:from>
    <xdr:to>
      <xdr:col>55</xdr:col>
      <xdr:colOff>50800</xdr:colOff>
      <xdr:row>85</xdr:row>
      <xdr:rowOff>75185</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0426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167912</xdr:rowOff>
    </xdr:from>
    <xdr:ext cx="469744" cy="259045"/>
    <xdr:sp macro="" textlink="">
      <xdr:nvSpPr>
        <xdr:cNvPr id="341" name="【福祉施設】&#10;一人当たり面積該当値テキスト">
          <a:extLst>
            <a:ext uri="{FF2B5EF4-FFF2-40B4-BE49-F238E27FC236}">
              <a16:creationId xmlns:a16="http://schemas.microsoft.com/office/drawing/2014/main" id="{00000000-0008-0000-0F00-000055010000}"/>
            </a:ext>
          </a:extLst>
        </xdr:cNvPr>
        <xdr:cNvSpPr txBox="1"/>
      </xdr:nvSpPr>
      <xdr:spPr>
        <a:xfrm>
          <a:off x="10515600" y="143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24385</xdr:rowOff>
    </xdr:from>
    <xdr:to>
      <xdr:col>55</xdr:col>
      <xdr:colOff>0</xdr:colOff>
      <xdr:row>85</xdr:row>
      <xdr:rowOff>26670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639300" y="145976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8699500" y="145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27127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8750300" y="145999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150521</xdr:rowOff>
    </xdr:from>
    <xdr:to>
      <xdr:col>41</xdr:col>
      <xdr:colOff>101600</xdr:colOff>
      <xdr:row>85</xdr:row>
      <xdr:rowOff>80671</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7810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27127</xdr:rowOff>
    </xdr:from>
    <xdr:to>
      <xdr:col>45</xdr:col>
      <xdr:colOff>177800</xdr:colOff>
      <xdr:row>85</xdr:row>
      <xdr:rowOff>29871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7861300" y="14600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48" name="n_1aveValue【福祉施設】&#10;一人当たり面積">
          <a:extLst>
            <a:ext uri="{FF2B5EF4-FFF2-40B4-BE49-F238E27FC236}">
              <a16:creationId xmlns:a16="http://schemas.microsoft.com/office/drawing/2014/main" id="{00000000-0008-0000-0F00-00005C010000}"/>
            </a:ext>
          </a:extLst>
        </xdr:cNvPr>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49" name="n_2aveValue【福祉施設】&#10;一人当たり面積">
          <a:extLst>
            <a:ext uri="{FF2B5EF4-FFF2-40B4-BE49-F238E27FC236}">
              <a16:creationId xmlns:a16="http://schemas.microsoft.com/office/drawing/2014/main" id="{00000000-0008-0000-0F00-00005D010000}"/>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50" name="n_3aveValue【福祉施設】&#10;一人当たり面積">
          <a:extLst>
            <a:ext uri="{FF2B5EF4-FFF2-40B4-BE49-F238E27FC236}">
              <a16:creationId xmlns:a16="http://schemas.microsoft.com/office/drawing/2014/main" id="{00000000-0008-0000-0F00-00005E010000}"/>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a:extLst>
            <a:ext uri="{FF2B5EF4-FFF2-40B4-BE49-F238E27FC236}">
              <a16:creationId xmlns:a16="http://schemas.microsoft.com/office/drawing/2014/main" id="{00000000-0008-0000-0F00-00005F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93997</xdr:rowOff>
    </xdr:from>
    <xdr:ext cx="469744" cy="259045"/>
    <xdr:sp macro="" textlink="">
      <xdr:nvSpPr>
        <xdr:cNvPr id="352" name="n_1mainValue【福祉施設】&#10;一人当たり面積">
          <a:extLst>
            <a:ext uri="{FF2B5EF4-FFF2-40B4-BE49-F238E27FC236}">
              <a16:creationId xmlns:a16="http://schemas.microsoft.com/office/drawing/2014/main" id="{00000000-0008-0000-0F00-000060010000}"/>
            </a:ext>
          </a:extLst>
        </xdr:cNvPr>
        <xdr:cNvSpPr txBox="1"/>
      </xdr:nvSpPr>
      <xdr:spPr>
        <a:xfrm>
          <a:off x="9391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53" name="n_2mainValue【福祉施設】&#10;一人当たり面積">
          <a:extLst>
            <a:ext uri="{FF2B5EF4-FFF2-40B4-BE49-F238E27FC236}">
              <a16:creationId xmlns:a16="http://schemas.microsoft.com/office/drawing/2014/main" id="{00000000-0008-0000-0F00-00006101000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97198</xdr:rowOff>
    </xdr:from>
    <xdr:ext cx="469744" cy="259045"/>
    <xdr:sp macro="" textlink="">
      <xdr:nvSpPr>
        <xdr:cNvPr id="354" name="n_3mainValue【福祉施設】&#10;一人当たり面積">
          <a:extLst>
            <a:ext uri="{FF2B5EF4-FFF2-40B4-BE49-F238E27FC236}">
              <a16:creationId xmlns:a16="http://schemas.microsoft.com/office/drawing/2014/main" id="{00000000-0008-0000-0F00-000062010000}"/>
            </a:ext>
          </a:extLst>
        </xdr:cNvPr>
        <xdr:cNvSpPr txBox="1"/>
      </xdr:nvSpPr>
      <xdr:spPr>
        <a:xfrm>
          <a:off x="7626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a:extLst>
            <a:ext uri="{FF2B5EF4-FFF2-40B4-BE49-F238E27FC236}">
              <a16:creationId xmlns:a16="http://schemas.microsoft.com/office/drawing/2014/main" id="{00000000-0008-0000-0F00-00008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97" name="【一般廃棄物処理施設】&#10;有形固定資産減価償却率最小値テキスト">
          <a:extLst>
            <a:ext uri="{FF2B5EF4-FFF2-40B4-BE49-F238E27FC236}">
              <a16:creationId xmlns:a16="http://schemas.microsoft.com/office/drawing/2014/main" id="{00000000-0008-0000-0F00-00008D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99" name="【一般廃棄物処理施設】&#10;有形固定資産減価償却率最大値テキスト">
          <a:extLst>
            <a:ext uri="{FF2B5EF4-FFF2-40B4-BE49-F238E27FC236}">
              <a16:creationId xmlns:a16="http://schemas.microsoft.com/office/drawing/2014/main" id="{00000000-0008-0000-0F00-00008F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01" name="【一般廃棄物処理施設】&#10;有形固定資産減価償却率平均値テキスト">
          <a:extLst>
            <a:ext uri="{FF2B5EF4-FFF2-40B4-BE49-F238E27FC236}">
              <a16:creationId xmlns:a16="http://schemas.microsoft.com/office/drawing/2014/main" id="{00000000-0008-0000-0F00-000091010000}"/>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413" name="【一般廃棄物処理施設】&#10;有形固定資産減価償却率該当値テキスト">
          <a:extLst>
            <a:ext uri="{FF2B5EF4-FFF2-40B4-BE49-F238E27FC236}">
              <a16:creationId xmlns:a16="http://schemas.microsoft.com/office/drawing/2014/main" id="{00000000-0008-0000-0F00-00009D010000}"/>
            </a:ext>
          </a:extLst>
        </xdr:cNvPr>
        <xdr:cNvSpPr txBox="1"/>
      </xdr:nvSpPr>
      <xdr:spPr>
        <a:xfrm>
          <a:off x="16357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143147</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5481300" y="644434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7439</xdr:rowOff>
    </xdr:from>
    <xdr:to>
      <xdr:col>76</xdr:col>
      <xdr:colOff>165100</xdr:colOff>
      <xdr:row>37</xdr:row>
      <xdr:rowOff>109039</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14541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100693</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4592300" y="64018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18869</xdr:rowOff>
    </xdr:from>
    <xdr:to>
      <xdr:col>72</xdr:col>
      <xdr:colOff>38100</xdr:colOff>
      <xdr:row>35</xdr:row>
      <xdr:rowOff>120469</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3652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69669</xdr:rowOff>
    </xdr:from>
    <xdr:to>
      <xdr:col>76</xdr:col>
      <xdr:colOff>114300</xdr:colOff>
      <xdr:row>37</xdr:row>
      <xdr:rowOff>58239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3703300" y="6070419"/>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00000000-0008-0000-0F00-0000A4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00000000-0008-0000-0F00-0000A5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00000000-0008-0000-0F00-0000A6010000}"/>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00000000-0008-0000-0F00-0000A7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168020</xdr:rowOff>
    </xdr:from>
    <xdr:ext cx="405111" cy="259045"/>
    <xdr:sp macro="" textlink="">
      <xdr:nvSpPr>
        <xdr:cNvPr id="424" name="n_1mainValue【一般廃棄物処理施設】&#10;有形固定資産減価償却率">
          <a:extLst>
            <a:ext uri="{FF2B5EF4-FFF2-40B4-BE49-F238E27FC236}">
              <a16:creationId xmlns:a16="http://schemas.microsoft.com/office/drawing/2014/main" id="{00000000-0008-0000-0F00-0000A8010000}"/>
            </a:ext>
          </a:extLst>
        </xdr:cNvPr>
        <xdr:cNvSpPr txBox="1"/>
      </xdr:nvSpPr>
      <xdr:spPr>
        <a:xfrm>
          <a:off x="15266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425" name="n_2mainValue【一般廃棄物処理施設】&#10;有形固定資産減価償却率">
          <a:extLst>
            <a:ext uri="{FF2B5EF4-FFF2-40B4-BE49-F238E27FC236}">
              <a16:creationId xmlns:a16="http://schemas.microsoft.com/office/drawing/2014/main" id="{00000000-0008-0000-0F00-0000A9010000}"/>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136996</xdr:rowOff>
    </xdr:from>
    <xdr:ext cx="405111" cy="259045"/>
    <xdr:sp macro="" textlink="">
      <xdr:nvSpPr>
        <xdr:cNvPr id="426" name="n_3mainValue【一般廃棄物処理施設】&#10;有形固定資産減価償却率">
          <a:extLst>
            <a:ext uri="{FF2B5EF4-FFF2-40B4-BE49-F238E27FC236}">
              <a16:creationId xmlns:a16="http://schemas.microsoft.com/office/drawing/2014/main" id="{00000000-0008-0000-0F00-0000AA010000}"/>
            </a:ext>
          </a:extLst>
        </xdr:cNvPr>
        <xdr:cNvSpPr txBox="1"/>
      </xdr:nvSpPr>
      <xdr:spPr>
        <a:xfrm>
          <a:off x="13500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a:extLst>
            <a:ext uri="{FF2B5EF4-FFF2-40B4-BE49-F238E27FC236}">
              <a16:creationId xmlns:a16="http://schemas.microsoft.com/office/drawing/2014/main" id="{00000000-0008-0000-0F00-0000C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3" name="【一般廃棄物処理施設】&#10;一人当たり有形固定資産（償却資産）額最小値テキスト">
          <a:extLst>
            <a:ext uri="{FF2B5EF4-FFF2-40B4-BE49-F238E27FC236}">
              <a16:creationId xmlns:a16="http://schemas.microsoft.com/office/drawing/2014/main" id="{00000000-0008-0000-0F00-0000C5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5" name="【一般廃棄物処理施設】&#10;一人当たり有形固定資産（償却資産）額最大値テキスト">
          <a:extLst>
            <a:ext uri="{FF2B5EF4-FFF2-40B4-BE49-F238E27FC236}">
              <a16:creationId xmlns:a16="http://schemas.microsoft.com/office/drawing/2014/main" id="{00000000-0008-0000-0F00-0000C7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57" name="【一般廃棄物処理施設】&#10;一人当たり有形固定資産（償却資産）額平均値テキスト">
          <a:extLst>
            <a:ext uri="{FF2B5EF4-FFF2-40B4-BE49-F238E27FC236}">
              <a16:creationId xmlns:a16="http://schemas.microsoft.com/office/drawing/2014/main" id="{00000000-0008-0000-0F00-0000C9010000}"/>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47218</xdr:rowOff>
    </xdr:from>
    <xdr:to>
      <xdr:col>116</xdr:col>
      <xdr:colOff>114300</xdr:colOff>
      <xdr:row>41</xdr:row>
      <xdr:rowOff>148818</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22110700" y="70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25645</xdr:rowOff>
    </xdr:from>
    <xdr:ext cx="534377" cy="259045"/>
    <xdr:sp macro="" textlink="">
      <xdr:nvSpPr>
        <xdr:cNvPr id="469" name="【一般廃棄物処理施設】&#10;一人当たり有形固定資産（償却資産）額該当値テキスト">
          <a:extLst>
            <a:ext uri="{FF2B5EF4-FFF2-40B4-BE49-F238E27FC236}">
              <a16:creationId xmlns:a16="http://schemas.microsoft.com/office/drawing/2014/main" id="{00000000-0008-0000-0F00-0000D5010000}"/>
            </a:ext>
          </a:extLst>
        </xdr:cNvPr>
        <xdr:cNvSpPr txBox="1"/>
      </xdr:nvSpPr>
      <xdr:spPr>
        <a:xfrm>
          <a:off x="22199600" y="70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49256</xdr:rowOff>
    </xdr:from>
    <xdr:to>
      <xdr:col>112</xdr:col>
      <xdr:colOff>38100</xdr:colOff>
      <xdr:row>41</xdr:row>
      <xdr:rowOff>150856</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1272500" y="70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98018</xdr:rowOff>
    </xdr:from>
    <xdr:to>
      <xdr:col>116</xdr:col>
      <xdr:colOff>63500</xdr:colOff>
      <xdr:row>41</xdr:row>
      <xdr:rowOff>100056</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1323300" y="7127468"/>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50026</xdr:rowOff>
    </xdr:from>
    <xdr:to>
      <xdr:col>107</xdr:col>
      <xdr:colOff>101600</xdr:colOff>
      <xdr:row>41</xdr:row>
      <xdr:rowOff>151626</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0383500" y="7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100056</xdr:rowOff>
    </xdr:from>
    <xdr:to>
      <xdr:col>111</xdr:col>
      <xdr:colOff>177800</xdr:colOff>
      <xdr:row>41</xdr:row>
      <xdr:rowOff>100826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0434300" y="7129506"/>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131882</xdr:rowOff>
    </xdr:from>
    <xdr:to>
      <xdr:col>102</xdr:col>
      <xdr:colOff>165100</xdr:colOff>
      <xdr:row>34</xdr:row>
      <xdr:rowOff>62032</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9494500" y="57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11232</xdr:rowOff>
    </xdr:from>
    <xdr:to>
      <xdr:col>107</xdr:col>
      <xdr:colOff>50800</xdr:colOff>
      <xdr:row>41</xdr:row>
      <xdr:rowOff>100826</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9545300" y="5840532"/>
          <a:ext cx="889000" cy="12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76" name="n_1aveValue【一般廃棄物処理施設】&#10;一人当たり有形固定資産（償却資産）額">
          <a:extLst>
            <a:ext uri="{FF2B5EF4-FFF2-40B4-BE49-F238E27FC236}">
              <a16:creationId xmlns:a16="http://schemas.microsoft.com/office/drawing/2014/main" id="{00000000-0008-0000-0F00-0000DC01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77" name="n_2aveValue【一般廃棄物処理施設】&#10;一人当たり有形固定資産（償却資産）額">
          <a:extLst>
            <a:ext uri="{FF2B5EF4-FFF2-40B4-BE49-F238E27FC236}">
              <a16:creationId xmlns:a16="http://schemas.microsoft.com/office/drawing/2014/main" id="{00000000-0008-0000-0F00-0000DD01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478" name="n_3aveValue【一般廃棄物処理施設】&#10;一人当たり有形固定資産（償却資産）額">
          <a:extLst>
            <a:ext uri="{FF2B5EF4-FFF2-40B4-BE49-F238E27FC236}">
              <a16:creationId xmlns:a16="http://schemas.microsoft.com/office/drawing/2014/main" id="{00000000-0008-0000-0F00-0000DE010000}"/>
            </a:ext>
          </a:extLst>
        </xdr:cNvPr>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79" name="n_4aveValue【一般廃棄物処理施設】&#10;一人当たり有形固定資産（償却資産）額">
          <a:extLst>
            <a:ext uri="{FF2B5EF4-FFF2-40B4-BE49-F238E27FC236}">
              <a16:creationId xmlns:a16="http://schemas.microsoft.com/office/drawing/2014/main" id="{00000000-0008-0000-0F00-0000DF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141983</xdr:rowOff>
    </xdr:from>
    <xdr:ext cx="534377" cy="259045"/>
    <xdr:sp macro="" textlink="">
      <xdr:nvSpPr>
        <xdr:cNvPr id="480" name="n_1mainValue【一般廃棄物処理施設】&#10;一人当たり有形固定資産（償却資産）額">
          <a:extLst>
            <a:ext uri="{FF2B5EF4-FFF2-40B4-BE49-F238E27FC236}">
              <a16:creationId xmlns:a16="http://schemas.microsoft.com/office/drawing/2014/main" id="{00000000-0008-0000-0F00-0000E0010000}"/>
            </a:ext>
          </a:extLst>
        </xdr:cNvPr>
        <xdr:cNvSpPr txBox="1"/>
      </xdr:nvSpPr>
      <xdr:spPr>
        <a:xfrm>
          <a:off x="21043411" y="717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142753</xdr:rowOff>
    </xdr:from>
    <xdr:ext cx="534377" cy="259045"/>
    <xdr:sp macro="" textlink="">
      <xdr:nvSpPr>
        <xdr:cNvPr id="481" name="n_2mainValue【一般廃棄物処理施設】&#10;一人当たり有形固定資産（償却資産）額">
          <a:extLst>
            <a:ext uri="{FF2B5EF4-FFF2-40B4-BE49-F238E27FC236}">
              <a16:creationId xmlns:a16="http://schemas.microsoft.com/office/drawing/2014/main" id="{00000000-0008-0000-0F00-0000E1010000}"/>
            </a:ext>
          </a:extLst>
        </xdr:cNvPr>
        <xdr:cNvSpPr txBox="1"/>
      </xdr:nvSpPr>
      <xdr:spPr>
        <a:xfrm>
          <a:off x="20167111" y="7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78559</xdr:rowOff>
    </xdr:from>
    <xdr:ext cx="599010" cy="259045"/>
    <xdr:sp macro="" textlink="">
      <xdr:nvSpPr>
        <xdr:cNvPr id="482" name="n_3mainValue【一般廃棄物処理施設】&#10;一人当たり有形固定資産（償却資産）額">
          <a:extLst>
            <a:ext uri="{FF2B5EF4-FFF2-40B4-BE49-F238E27FC236}">
              <a16:creationId xmlns:a16="http://schemas.microsoft.com/office/drawing/2014/main" id="{00000000-0008-0000-0F00-0000E2010000}"/>
            </a:ext>
          </a:extLst>
        </xdr:cNvPr>
        <xdr:cNvSpPr txBox="1"/>
      </xdr:nvSpPr>
      <xdr:spPr>
        <a:xfrm>
          <a:off x="19245795" y="55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a16="http://schemas.microsoft.com/office/drawing/2014/main" id="{00000000-0008-0000-0F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保健センター・保健所】&#10;有形固定資産減価償却率最小値テキスト">
          <a:extLst>
            <a:ext uri="{FF2B5EF4-FFF2-40B4-BE49-F238E27FC236}">
              <a16:creationId xmlns:a16="http://schemas.microsoft.com/office/drawing/2014/main" id="{00000000-0008-0000-0F00-0000FD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1" name="【保健センター・保健所】&#10;有形固定資産減価償却率最大値テキスト">
          <a:extLst>
            <a:ext uri="{FF2B5EF4-FFF2-40B4-BE49-F238E27FC236}">
              <a16:creationId xmlns:a16="http://schemas.microsoft.com/office/drawing/2014/main" id="{00000000-0008-0000-0F00-0000FF01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513" name="【保健センター・保健所】&#10;有形固定資産減価償却率平均値テキスト">
          <a:extLst>
            <a:ext uri="{FF2B5EF4-FFF2-40B4-BE49-F238E27FC236}">
              <a16:creationId xmlns:a16="http://schemas.microsoft.com/office/drawing/2014/main" id="{00000000-0008-0000-0F00-000001020000}"/>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525" name="【保健センター・保健所】&#10;有形固定資産減価償却率該当値テキスト">
          <a:extLst>
            <a:ext uri="{FF2B5EF4-FFF2-40B4-BE49-F238E27FC236}">
              <a16:creationId xmlns:a16="http://schemas.microsoft.com/office/drawing/2014/main" id="{00000000-0008-0000-0F00-00000D020000}"/>
            </a:ext>
          </a:extLst>
        </xdr:cNvPr>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89807</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5481300" y="1051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57150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4592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24493</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3703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00000000-0008-0000-0F00-000014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00000000-0008-0000-0F00-000015020000}"/>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00000000-0008-0000-0F00-000016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00000000-0008-0000-0F00-00001702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36" name="n_1mainValue【保健センター・保健所】&#10;有形固定資産減価償却率">
          <a:extLst>
            <a:ext uri="{FF2B5EF4-FFF2-40B4-BE49-F238E27FC236}">
              <a16:creationId xmlns:a16="http://schemas.microsoft.com/office/drawing/2014/main" id="{00000000-0008-0000-0F00-00001802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00000000-0008-0000-0F00-000019020000}"/>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00000000-0008-0000-0F00-00001A020000}"/>
            </a:ext>
          </a:extLst>
        </xdr:cNvPr>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a:extLst>
            <a:ext uri="{FF2B5EF4-FFF2-40B4-BE49-F238E27FC236}">
              <a16:creationId xmlns:a16="http://schemas.microsoft.com/office/drawing/2014/main" id="{00000000-0008-0000-0F00-00002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1" name="【保健センター・保健所】&#10;一人当たり面積最小値テキスト">
          <a:extLst>
            <a:ext uri="{FF2B5EF4-FFF2-40B4-BE49-F238E27FC236}">
              <a16:creationId xmlns:a16="http://schemas.microsoft.com/office/drawing/2014/main" id="{00000000-0008-0000-0F00-000031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3" name="【保健センター・保健所】&#10;一人当たり面積最大値テキスト">
          <a:extLst>
            <a:ext uri="{FF2B5EF4-FFF2-40B4-BE49-F238E27FC236}">
              <a16:creationId xmlns:a16="http://schemas.microsoft.com/office/drawing/2014/main" id="{00000000-0008-0000-0F00-00003302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65" name="【保健センター・保健所】&#10;一人当たり面積平均値テキスト">
          <a:extLst>
            <a:ext uri="{FF2B5EF4-FFF2-40B4-BE49-F238E27FC236}">
              <a16:creationId xmlns:a16="http://schemas.microsoft.com/office/drawing/2014/main" id="{00000000-0008-0000-0F00-000035020000}"/>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577" name="【保健センター・保健所】&#10;一人当たり面積該当値テキスト">
          <a:extLst>
            <a:ext uri="{FF2B5EF4-FFF2-40B4-BE49-F238E27FC236}">
              <a16:creationId xmlns:a16="http://schemas.microsoft.com/office/drawing/2014/main" id="{00000000-0008-0000-0F00-000041020000}"/>
            </a:ext>
          </a:extLst>
        </xdr:cNvPr>
        <xdr:cNvSpPr txBox="1"/>
      </xdr:nvSpPr>
      <xdr:spPr>
        <a:xfrm>
          <a:off x="22199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128016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1323300" y="107556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128016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0434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132588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19545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84" name="n_1aveValue【保健センター・保健所】&#10;一人当たり面積">
          <a:extLst>
            <a:ext uri="{FF2B5EF4-FFF2-40B4-BE49-F238E27FC236}">
              <a16:creationId xmlns:a16="http://schemas.microsoft.com/office/drawing/2014/main" id="{00000000-0008-0000-0F00-000048020000}"/>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85" name="n_2aveValue【保健センター・保健所】&#10;一人当たり面積">
          <a:extLst>
            <a:ext uri="{FF2B5EF4-FFF2-40B4-BE49-F238E27FC236}">
              <a16:creationId xmlns:a16="http://schemas.microsoft.com/office/drawing/2014/main" id="{00000000-0008-0000-0F00-000049020000}"/>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86" name="n_3aveValue【保健センター・保健所】&#10;一人当たり面積">
          <a:extLst>
            <a:ext uri="{FF2B5EF4-FFF2-40B4-BE49-F238E27FC236}">
              <a16:creationId xmlns:a16="http://schemas.microsoft.com/office/drawing/2014/main" id="{00000000-0008-0000-0F00-00004A02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87" name="n_4aveValue【保健センター・保健所】&#10;一人当たり面積">
          <a:extLst>
            <a:ext uri="{FF2B5EF4-FFF2-40B4-BE49-F238E27FC236}">
              <a16:creationId xmlns:a16="http://schemas.microsoft.com/office/drawing/2014/main" id="{00000000-0008-0000-0F00-00004B02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169943</xdr:rowOff>
    </xdr:from>
    <xdr:ext cx="469744" cy="259045"/>
    <xdr:sp macro="" textlink="">
      <xdr:nvSpPr>
        <xdr:cNvPr id="588" name="n_1mainValue【保健センター・保健所】&#10;一人当たり面積">
          <a:extLst>
            <a:ext uri="{FF2B5EF4-FFF2-40B4-BE49-F238E27FC236}">
              <a16:creationId xmlns:a16="http://schemas.microsoft.com/office/drawing/2014/main" id="{00000000-0008-0000-0F00-00004C020000}"/>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589" name="n_2mainValue【保健センター・保健所】&#10;一人当たり面積">
          <a:extLst>
            <a:ext uri="{FF2B5EF4-FFF2-40B4-BE49-F238E27FC236}">
              <a16:creationId xmlns:a16="http://schemas.microsoft.com/office/drawing/2014/main" id="{00000000-0008-0000-0F00-00004D020000}"/>
            </a:ext>
          </a:extLst>
        </xdr:cNvPr>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590" name="n_3mainValue【保健センター・保健所】&#10;一人当たり面積">
          <a:extLst>
            <a:ext uri="{FF2B5EF4-FFF2-40B4-BE49-F238E27FC236}">
              <a16:creationId xmlns:a16="http://schemas.microsoft.com/office/drawing/2014/main" id="{00000000-0008-0000-0F00-00004E02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00000000-0008-0000-0F00-00006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消防施設】&#10;有形固定資産減価償却率最小値テキスト">
          <a:extLst>
            <a:ext uri="{FF2B5EF4-FFF2-40B4-BE49-F238E27FC236}">
              <a16:creationId xmlns:a16="http://schemas.microsoft.com/office/drawing/2014/main" id="{00000000-0008-0000-0F00-00006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18" name="【消防施設】&#10;有形固定資産減価償却率最大値テキスト">
          <a:extLst>
            <a:ext uri="{FF2B5EF4-FFF2-40B4-BE49-F238E27FC236}">
              <a16:creationId xmlns:a16="http://schemas.microsoft.com/office/drawing/2014/main" id="{00000000-0008-0000-0F00-00006A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00000000-0008-0000-0F00-00006C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00000000-0008-0000-0F00-000078020000}"/>
            </a:ext>
          </a:extLst>
        </xdr:cNvPr>
        <xdr:cNvSpPr txBox="1"/>
      </xdr:nvSpPr>
      <xdr:spPr>
        <a:xfrm>
          <a:off x="16357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128270</xdr:rowOff>
    </xdr:from>
    <xdr:to>
      <xdr:col>81</xdr:col>
      <xdr:colOff>101600</xdr:colOff>
      <xdr:row>82</xdr:row>
      <xdr:rowOff>58420</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5430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82</xdr:row>
      <xdr:rowOff>7620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5481300" y="13990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454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xdr:rowOff>
    </xdr:from>
    <xdr:to>
      <xdr:col>81</xdr:col>
      <xdr:colOff>50800</xdr:colOff>
      <xdr:row>83</xdr:row>
      <xdr:rowOff>76200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4592300" y="140665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153036</xdr:rowOff>
    </xdr:from>
    <xdr:to>
      <xdr:col>72</xdr:col>
      <xdr:colOff>38100</xdr:colOff>
      <xdr:row>83</xdr:row>
      <xdr:rowOff>83186</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3652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32386</xdr:rowOff>
    </xdr:from>
    <xdr:to>
      <xdr:col>76</xdr:col>
      <xdr:colOff>114300</xdr:colOff>
      <xdr:row>83</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3703300" y="142627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639" name="n_1aveValue【消防施設】&#10;有形固定資産減価償却率">
          <a:extLst>
            <a:ext uri="{FF2B5EF4-FFF2-40B4-BE49-F238E27FC236}">
              <a16:creationId xmlns:a16="http://schemas.microsoft.com/office/drawing/2014/main" id="{00000000-0008-0000-0F00-00007F02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40" name="n_2aveValue【消防施設】&#10;有形固定資産減価償却率">
          <a:extLst>
            <a:ext uri="{FF2B5EF4-FFF2-40B4-BE49-F238E27FC236}">
              <a16:creationId xmlns:a16="http://schemas.microsoft.com/office/drawing/2014/main" id="{00000000-0008-0000-0F00-000080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41" name="n_3aveValue【消防施設】&#10;有形固定資産減価償却率">
          <a:extLst>
            <a:ext uri="{FF2B5EF4-FFF2-40B4-BE49-F238E27FC236}">
              <a16:creationId xmlns:a16="http://schemas.microsoft.com/office/drawing/2014/main" id="{00000000-0008-0000-0F00-000081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42" name="n_4aveValue【消防施設】&#10;有形固定資産減価償却率">
          <a:extLst>
            <a:ext uri="{FF2B5EF4-FFF2-40B4-BE49-F238E27FC236}">
              <a16:creationId xmlns:a16="http://schemas.microsoft.com/office/drawing/2014/main" id="{00000000-0008-0000-0F00-000082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74947</xdr:rowOff>
    </xdr:from>
    <xdr:ext cx="405111" cy="259045"/>
    <xdr:sp macro="" textlink="">
      <xdr:nvSpPr>
        <xdr:cNvPr id="643" name="n_1mainValue【消防施設】&#10;有形固定資産減価償却率">
          <a:extLst>
            <a:ext uri="{FF2B5EF4-FFF2-40B4-BE49-F238E27FC236}">
              <a16:creationId xmlns:a16="http://schemas.microsoft.com/office/drawing/2014/main" id="{00000000-0008-0000-0F00-000083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44" name="n_2mainValue【消防施設】&#10;有形固定資産減価償却率">
          <a:extLst>
            <a:ext uri="{FF2B5EF4-FFF2-40B4-BE49-F238E27FC236}">
              <a16:creationId xmlns:a16="http://schemas.microsoft.com/office/drawing/2014/main" id="{00000000-0008-0000-0F00-000084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74313</xdr:rowOff>
    </xdr:from>
    <xdr:ext cx="405111" cy="259045"/>
    <xdr:sp macro="" textlink="">
      <xdr:nvSpPr>
        <xdr:cNvPr id="645" name="n_3mainValue【消防施設】&#10;有形固定資産減価償却率">
          <a:extLst>
            <a:ext uri="{FF2B5EF4-FFF2-40B4-BE49-F238E27FC236}">
              <a16:creationId xmlns:a16="http://schemas.microsoft.com/office/drawing/2014/main" id="{00000000-0008-0000-0F00-000085020000}"/>
            </a:ext>
          </a:extLst>
        </xdr:cNvPr>
        <xdr:cNvSpPr txBox="1"/>
      </xdr:nvSpPr>
      <xdr:spPr>
        <a:xfrm>
          <a:off x="13500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a:extLst>
            <a:ext uri="{FF2B5EF4-FFF2-40B4-BE49-F238E27FC236}">
              <a16:creationId xmlns:a16="http://schemas.microsoft.com/office/drawing/2014/main" id="{00000000-0008-0000-0F00-00009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70" name="【消防施設】&#10;一人当たり面積最小値テキスト">
          <a:extLst>
            <a:ext uri="{FF2B5EF4-FFF2-40B4-BE49-F238E27FC236}">
              <a16:creationId xmlns:a16="http://schemas.microsoft.com/office/drawing/2014/main" id="{00000000-0008-0000-0F00-00009E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72" name="【消防施設】&#10;一人当たり面積最大値テキスト">
          <a:extLst>
            <a:ext uri="{FF2B5EF4-FFF2-40B4-BE49-F238E27FC236}">
              <a16:creationId xmlns:a16="http://schemas.microsoft.com/office/drawing/2014/main" id="{00000000-0008-0000-0F00-0000A0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74" name="【消防施設】&#10;一人当たり面積平均値テキスト">
          <a:extLst>
            <a:ext uri="{FF2B5EF4-FFF2-40B4-BE49-F238E27FC236}">
              <a16:creationId xmlns:a16="http://schemas.microsoft.com/office/drawing/2014/main" id="{00000000-0008-0000-0F00-0000A202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22110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121938</xdr:rowOff>
    </xdr:from>
    <xdr:ext cx="469744" cy="259045"/>
    <xdr:sp macro="" textlink="">
      <xdr:nvSpPr>
        <xdr:cNvPr id="686" name="【消防施設】&#10;一人当たり面積該当値テキスト">
          <a:extLst>
            <a:ext uri="{FF2B5EF4-FFF2-40B4-BE49-F238E27FC236}">
              <a16:creationId xmlns:a16="http://schemas.microsoft.com/office/drawing/2014/main" id="{00000000-0008-0000-0F00-0000AE020000}"/>
            </a:ext>
          </a:extLst>
        </xdr:cNvPr>
        <xdr:cNvSpPr txBox="1"/>
      </xdr:nvSpPr>
      <xdr:spPr>
        <a:xfrm>
          <a:off x="22199600"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153036</xdr:rowOff>
    </xdr:from>
    <xdr:to>
      <xdr:col>112</xdr:col>
      <xdr:colOff>38100</xdr:colOff>
      <xdr:row>85</xdr:row>
      <xdr:rowOff>83186</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21272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22861</xdr:rowOff>
    </xdr:from>
    <xdr:to>
      <xdr:col>116</xdr:col>
      <xdr:colOff>63500</xdr:colOff>
      <xdr:row>85</xdr:row>
      <xdr:rowOff>32386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1323300" y="145961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32386</xdr:rowOff>
    </xdr:from>
    <xdr:to>
      <xdr:col>111</xdr:col>
      <xdr:colOff>177800</xdr:colOff>
      <xdr:row>85</xdr:row>
      <xdr:rowOff>64770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0434300" y="14605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85</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9545300" y="14439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93" name="n_1aveValue【消防施設】&#10;一人当たり面積">
          <a:extLst>
            <a:ext uri="{FF2B5EF4-FFF2-40B4-BE49-F238E27FC236}">
              <a16:creationId xmlns:a16="http://schemas.microsoft.com/office/drawing/2014/main" id="{00000000-0008-0000-0F00-0000B502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4" name="n_2aveValue【消防施設】&#10;一人当たり面積">
          <a:extLst>
            <a:ext uri="{FF2B5EF4-FFF2-40B4-BE49-F238E27FC236}">
              <a16:creationId xmlns:a16="http://schemas.microsoft.com/office/drawing/2014/main" id="{00000000-0008-0000-0F00-0000B6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695" name="n_3aveValue【消防施設】&#10;一人当たり面積">
          <a:extLst>
            <a:ext uri="{FF2B5EF4-FFF2-40B4-BE49-F238E27FC236}">
              <a16:creationId xmlns:a16="http://schemas.microsoft.com/office/drawing/2014/main" id="{00000000-0008-0000-0F00-0000B702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96" name="n_4aveValue【消防施設】&#10;一人当たり面積">
          <a:extLst>
            <a:ext uri="{FF2B5EF4-FFF2-40B4-BE49-F238E27FC236}">
              <a16:creationId xmlns:a16="http://schemas.microsoft.com/office/drawing/2014/main" id="{00000000-0008-0000-0F00-0000B8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74313</xdr:rowOff>
    </xdr:from>
    <xdr:ext cx="469744" cy="259045"/>
    <xdr:sp macro="" textlink="">
      <xdr:nvSpPr>
        <xdr:cNvPr id="697" name="n_1mainValue【消防施設】&#10;一人当たり面積">
          <a:extLst>
            <a:ext uri="{FF2B5EF4-FFF2-40B4-BE49-F238E27FC236}">
              <a16:creationId xmlns:a16="http://schemas.microsoft.com/office/drawing/2014/main" id="{00000000-0008-0000-0F00-0000B9020000}"/>
            </a:ext>
          </a:extLst>
        </xdr:cNvPr>
        <xdr:cNvSpPr txBox="1"/>
      </xdr:nvSpPr>
      <xdr:spPr>
        <a:xfrm>
          <a:off x="21075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698" name="n_2mainValue【消防施設】&#10;一人当たり面積">
          <a:extLst>
            <a:ext uri="{FF2B5EF4-FFF2-40B4-BE49-F238E27FC236}">
              <a16:creationId xmlns:a16="http://schemas.microsoft.com/office/drawing/2014/main" id="{00000000-0008-0000-0F00-0000BA020000}"/>
            </a:ext>
          </a:extLst>
        </xdr:cNvPr>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99" name="n_3mainValue【消防施設】&#10;一人当たり面積">
          <a:extLst>
            <a:ext uri="{FF2B5EF4-FFF2-40B4-BE49-F238E27FC236}">
              <a16:creationId xmlns:a16="http://schemas.microsoft.com/office/drawing/2014/main" id="{00000000-0008-0000-0F00-0000BB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00000000-0008-0000-0F00-0000D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庁舎】&#10;有形固定資産減価償却率最小値テキスト">
          <a:extLst>
            <a:ext uri="{FF2B5EF4-FFF2-40B4-BE49-F238E27FC236}">
              <a16:creationId xmlns:a16="http://schemas.microsoft.com/office/drawing/2014/main" id="{00000000-0008-0000-0F00-0000D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28" name="【庁舎】&#10;有形固定資産減価償却率最大値テキスト">
          <a:extLst>
            <a:ext uri="{FF2B5EF4-FFF2-40B4-BE49-F238E27FC236}">
              <a16:creationId xmlns:a16="http://schemas.microsoft.com/office/drawing/2014/main" id="{00000000-0008-0000-0F00-0000D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30" name="【庁舎】&#10;有形固定資産減価償却率平均値テキスト">
          <a:extLst>
            <a:ext uri="{FF2B5EF4-FFF2-40B4-BE49-F238E27FC236}">
              <a16:creationId xmlns:a16="http://schemas.microsoft.com/office/drawing/2014/main" id="{00000000-0008-0000-0F00-0000DA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170724</xdr:rowOff>
    </xdr:from>
    <xdr:to>
      <xdr:col>85</xdr:col>
      <xdr:colOff>177800</xdr:colOff>
      <xdr:row>107</xdr:row>
      <xdr:rowOff>100874</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6268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149151</xdr:rowOff>
    </xdr:from>
    <xdr:ext cx="405111" cy="259045"/>
    <xdr:sp macro="" textlink="">
      <xdr:nvSpPr>
        <xdr:cNvPr id="742" name="【庁舎】&#10;有形固定資産減価償却率該当値テキスト">
          <a:extLst>
            <a:ext uri="{FF2B5EF4-FFF2-40B4-BE49-F238E27FC236}">
              <a16:creationId xmlns:a16="http://schemas.microsoft.com/office/drawing/2014/main" id="{00000000-0008-0000-0F00-0000E6020000}"/>
            </a:ext>
          </a:extLst>
        </xdr:cNvPr>
        <xdr:cNvSpPr txBox="1"/>
      </xdr:nvSpPr>
      <xdr:spPr>
        <a:xfrm>
          <a:off x="16357600"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50074</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5481300" y="183642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110308</xdr:rowOff>
    </xdr:from>
    <xdr:to>
      <xdr:col>76</xdr:col>
      <xdr:colOff>165100</xdr:colOff>
      <xdr:row>107</xdr:row>
      <xdr:rowOff>40458</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4541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161108</xdr:rowOff>
    </xdr:from>
    <xdr:to>
      <xdr:col>81</xdr:col>
      <xdr:colOff>50800</xdr:colOff>
      <xdr:row>107</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4592300" y="18334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128451</xdr:rowOff>
    </xdr:from>
    <xdr:to>
      <xdr:col>76</xdr:col>
      <xdr:colOff>114300</xdr:colOff>
      <xdr:row>106</xdr:row>
      <xdr:rowOff>161108</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3703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49" name="n_1aveValue【庁舎】&#10;有形固定資産減価償却率">
          <a:extLst>
            <a:ext uri="{FF2B5EF4-FFF2-40B4-BE49-F238E27FC236}">
              <a16:creationId xmlns:a16="http://schemas.microsoft.com/office/drawing/2014/main" id="{00000000-0008-0000-0F00-0000ED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50" name="n_2aveValue【庁舎】&#10;有形固定資産減価償却率">
          <a:extLst>
            <a:ext uri="{FF2B5EF4-FFF2-40B4-BE49-F238E27FC236}">
              <a16:creationId xmlns:a16="http://schemas.microsoft.com/office/drawing/2014/main" id="{00000000-0008-0000-0F00-0000EE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51" name="n_3aveValue【庁舎】&#10;有形固定資産減価償却率">
          <a:extLst>
            <a:ext uri="{FF2B5EF4-FFF2-40B4-BE49-F238E27FC236}">
              <a16:creationId xmlns:a16="http://schemas.microsoft.com/office/drawing/2014/main" id="{00000000-0008-0000-0F00-0000EF02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52" name="n_4aveValue【庁舎】&#10;有形固定資産減価償却率">
          <a:extLst>
            <a:ext uri="{FF2B5EF4-FFF2-40B4-BE49-F238E27FC236}">
              <a16:creationId xmlns:a16="http://schemas.microsoft.com/office/drawing/2014/main" id="{00000000-0008-0000-0F00-0000F0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753" name="n_1mainValue【庁舎】&#10;有形固定資産減価償却率">
          <a:extLst>
            <a:ext uri="{FF2B5EF4-FFF2-40B4-BE49-F238E27FC236}">
              <a16:creationId xmlns:a16="http://schemas.microsoft.com/office/drawing/2014/main" id="{00000000-0008-0000-0F00-0000F1020000}"/>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31585</xdr:rowOff>
    </xdr:from>
    <xdr:ext cx="405111" cy="259045"/>
    <xdr:sp macro="" textlink="">
      <xdr:nvSpPr>
        <xdr:cNvPr id="754" name="n_2mainValue【庁舎】&#10;有形固定資産減価償却率">
          <a:extLst>
            <a:ext uri="{FF2B5EF4-FFF2-40B4-BE49-F238E27FC236}">
              <a16:creationId xmlns:a16="http://schemas.microsoft.com/office/drawing/2014/main" id="{00000000-0008-0000-0F00-0000F2020000}"/>
            </a:ext>
          </a:extLst>
        </xdr:cNvPr>
        <xdr:cNvSpPr txBox="1"/>
      </xdr:nvSpPr>
      <xdr:spPr>
        <a:xfrm>
          <a:off x="14389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755" name="n_3mainValue【庁舎】&#10;有形固定資産減価償却率">
          <a:extLst>
            <a:ext uri="{FF2B5EF4-FFF2-40B4-BE49-F238E27FC236}">
              <a16:creationId xmlns:a16="http://schemas.microsoft.com/office/drawing/2014/main" id="{00000000-0008-0000-0F00-0000F3020000}"/>
            </a:ext>
          </a:extLst>
        </xdr:cNvPr>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a:extLst>
            <a:ext uri="{FF2B5EF4-FFF2-40B4-BE49-F238E27FC236}">
              <a16:creationId xmlns:a16="http://schemas.microsoft.com/office/drawing/2014/main" id="{00000000-0008-0000-0F00-00000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2" name="【庁舎】&#10;一人当たり面積最小値テキスト">
          <a:extLst>
            <a:ext uri="{FF2B5EF4-FFF2-40B4-BE49-F238E27FC236}">
              <a16:creationId xmlns:a16="http://schemas.microsoft.com/office/drawing/2014/main" id="{00000000-0008-0000-0F00-00000E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4" name="【庁舎】&#10;一人当たり面積最大値テキスト">
          <a:extLst>
            <a:ext uri="{FF2B5EF4-FFF2-40B4-BE49-F238E27FC236}">
              <a16:creationId xmlns:a16="http://schemas.microsoft.com/office/drawing/2014/main" id="{00000000-0008-0000-0F00-000010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86" name="【庁舎】&#10;一人当たり面積平均値テキスト">
          <a:extLst>
            <a:ext uri="{FF2B5EF4-FFF2-40B4-BE49-F238E27FC236}">
              <a16:creationId xmlns:a16="http://schemas.microsoft.com/office/drawing/2014/main" id="{00000000-0008-0000-0F00-00001203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77651</xdr:rowOff>
    </xdr:from>
    <xdr:to>
      <xdr:col>116</xdr:col>
      <xdr:colOff>114300</xdr:colOff>
      <xdr:row>109</xdr:row>
      <xdr:rowOff>7801</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22110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798" name="【庁舎】&#10;一人当たり面積該当値テキスト">
          <a:extLst>
            <a:ext uri="{FF2B5EF4-FFF2-40B4-BE49-F238E27FC236}">
              <a16:creationId xmlns:a16="http://schemas.microsoft.com/office/drawing/2014/main" id="{00000000-0008-0000-0F00-00001E030000}"/>
            </a:ext>
          </a:extLst>
        </xdr:cNvPr>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78631</xdr:rowOff>
    </xdr:from>
    <xdr:to>
      <xdr:col>112</xdr:col>
      <xdr:colOff>38100</xdr:colOff>
      <xdr:row>109</xdr:row>
      <xdr:rowOff>8781</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21272500" y="185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128451</xdr:rowOff>
    </xdr:from>
    <xdr:to>
      <xdr:col>116</xdr:col>
      <xdr:colOff>63500</xdr:colOff>
      <xdr:row>108</xdr:row>
      <xdr:rowOff>129431</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1323300" y="1864505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78958</xdr:rowOff>
    </xdr:from>
    <xdr:to>
      <xdr:col>107</xdr:col>
      <xdr:colOff>101600</xdr:colOff>
      <xdr:row>109</xdr:row>
      <xdr:rowOff>9108</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20383500" y="18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129431</xdr:rowOff>
    </xdr:from>
    <xdr:to>
      <xdr:col>111</xdr:col>
      <xdr:colOff>177800</xdr:colOff>
      <xdr:row>108</xdr:row>
      <xdr:rowOff>129758</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20434300" y="1864603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80101</xdr:rowOff>
    </xdr:from>
    <xdr:to>
      <xdr:col>102</xdr:col>
      <xdr:colOff>165100</xdr:colOff>
      <xdr:row>109</xdr:row>
      <xdr:rowOff>10251</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9494500" y="185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129758</xdr:rowOff>
    </xdr:from>
    <xdr:to>
      <xdr:col>107</xdr:col>
      <xdr:colOff>50800</xdr:colOff>
      <xdr:row>108</xdr:row>
      <xdr:rowOff>130901</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19545300" y="186463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05" name="n_1aveValue【庁舎】&#10;一人当たり面積">
          <a:extLst>
            <a:ext uri="{FF2B5EF4-FFF2-40B4-BE49-F238E27FC236}">
              <a16:creationId xmlns:a16="http://schemas.microsoft.com/office/drawing/2014/main" id="{00000000-0008-0000-0F00-00002503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06" name="n_2aveValue【庁舎】&#10;一人当たり面積">
          <a:extLst>
            <a:ext uri="{FF2B5EF4-FFF2-40B4-BE49-F238E27FC236}">
              <a16:creationId xmlns:a16="http://schemas.microsoft.com/office/drawing/2014/main" id="{00000000-0008-0000-0F00-00002603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07" name="n_3aveValue【庁舎】&#10;一人当たり面積">
          <a:extLst>
            <a:ext uri="{FF2B5EF4-FFF2-40B4-BE49-F238E27FC236}">
              <a16:creationId xmlns:a16="http://schemas.microsoft.com/office/drawing/2014/main" id="{00000000-0008-0000-0F00-00002703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08" name="n_4aveValue【庁舎】&#10;一人当たり面積">
          <a:extLst>
            <a:ext uri="{FF2B5EF4-FFF2-40B4-BE49-F238E27FC236}">
              <a16:creationId xmlns:a16="http://schemas.microsoft.com/office/drawing/2014/main" id="{00000000-0008-0000-0F00-00002803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171358</xdr:rowOff>
    </xdr:from>
    <xdr:ext cx="469744" cy="259045"/>
    <xdr:sp macro="" textlink="">
      <xdr:nvSpPr>
        <xdr:cNvPr id="809" name="n_1mainValue【庁舎】&#10;一人当たり面積">
          <a:extLst>
            <a:ext uri="{FF2B5EF4-FFF2-40B4-BE49-F238E27FC236}">
              <a16:creationId xmlns:a16="http://schemas.microsoft.com/office/drawing/2014/main" id="{00000000-0008-0000-0F00-000029030000}"/>
            </a:ext>
          </a:extLst>
        </xdr:cNvPr>
        <xdr:cNvSpPr txBox="1"/>
      </xdr:nvSpPr>
      <xdr:spPr>
        <a:xfrm>
          <a:off x="21075727" y="18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235</xdr:rowOff>
    </xdr:from>
    <xdr:ext cx="469744" cy="259045"/>
    <xdr:sp macro="" textlink="">
      <xdr:nvSpPr>
        <xdr:cNvPr id="810" name="n_2mainValue【庁舎】&#10;一人当たり面積">
          <a:extLst>
            <a:ext uri="{FF2B5EF4-FFF2-40B4-BE49-F238E27FC236}">
              <a16:creationId xmlns:a16="http://schemas.microsoft.com/office/drawing/2014/main" id="{00000000-0008-0000-0F00-00002A030000}"/>
            </a:ext>
          </a:extLst>
        </xdr:cNvPr>
        <xdr:cNvSpPr txBox="1"/>
      </xdr:nvSpPr>
      <xdr:spPr>
        <a:xfrm>
          <a:off x="20199427" y="1868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1378</xdr:rowOff>
    </xdr:from>
    <xdr:ext cx="469744" cy="259045"/>
    <xdr:sp macro="" textlink="">
      <xdr:nvSpPr>
        <xdr:cNvPr id="811" name="n_3mainValue【庁舎】&#10;一人当たり面積">
          <a:extLst>
            <a:ext uri="{FF2B5EF4-FFF2-40B4-BE49-F238E27FC236}">
              <a16:creationId xmlns:a16="http://schemas.microsoft.com/office/drawing/2014/main" id="{00000000-0008-0000-0F00-00002B030000}"/>
            </a:ext>
          </a:extLst>
        </xdr:cNvPr>
        <xdr:cNvSpPr txBox="1"/>
      </xdr:nvSpPr>
      <xdr:spPr>
        <a:xfrm>
          <a:off x="19310427" y="1868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図書館は平成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年に</a:t>
          </a:r>
          <a:r>
            <a:rPr lang="ja-JP" altLang="en-US" sz="1100" b="0" i="0" baseline="0">
              <a:solidFill>
                <a:schemeClr val="dk1"/>
              </a:solidFill>
              <a:effectLst/>
              <a:latin typeface="+mn-lt"/>
              <a:ea typeface="+mn-ea"/>
              <a:cs typeface="+mn-cs"/>
            </a:rPr>
            <a:t>建設</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、体育館は</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年以上経過するものもあるが平成</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年築の</a:t>
          </a:r>
          <a:r>
            <a:rPr lang="ja-JP" altLang="ja-JP" sz="1100" b="0" i="0" baseline="0">
              <a:solidFill>
                <a:schemeClr val="dk1"/>
              </a:solidFill>
              <a:effectLst/>
              <a:latin typeface="+mn-lt"/>
              <a:ea typeface="+mn-ea"/>
              <a:cs typeface="+mn-cs"/>
            </a:rPr>
            <a:t>ものもあり、有形固定資産減価償却率は類似団体</a:t>
          </a:r>
          <a:r>
            <a:rPr lang="ja-JP" altLang="en-US" sz="1100" b="0" i="0" baseline="0">
              <a:solidFill>
                <a:schemeClr val="dk1"/>
              </a:solidFill>
              <a:effectLst/>
              <a:latin typeface="+mn-lt"/>
              <a:ea typeface="+mn-ea"/>
              <a:cs typeface="+mn-cs"/>
            </a:rPr>
            <a:t>内平均</a:t>
          </a:r>
          <a:r>
            <a:rPr lang="ja-JP" altLang="ja-JP" sz="1100" b="0" i="0" baseline="0">
              <a:solidFill>
                <a:schemeClr val="dk1"/>
              </a:solidFill>
              <a:effectLst/>
              <a:latin typeface="+mn-lt"/>
              <a:ea typeface="+mn-ea"/>
              <a:cs typeface="+mn-cs"/>
            </a:rPr>
            <a:t>と比較して低い</a:t>
          </a:r>
          <a:r>
            <a:rPr lang="ja-JP" altLang="en-US" sz="1100" b="0" i="0" baseline="0">
              <a:solidFill>
                <a:schemeClr val="dk1"/>
              </a:solidFill>
              <a:effectLst/>
              <a:latin typeface="+mn-lt"/>
              <a:ea typeface="+mn-ea"/>
              <a:cs typeface="+mn-cs"/>
            </a:rPr>
            <a:t>水準である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一般廃棄物処理施設についても</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内平均</a:t>
          </a:r>
          <a:r>
            <a:rPr lang="ja-JP" altLang="ja-JP" sz="1100" b="0" i="0" baseline="0">
              <a:solidFill>
                <a:schemeClr val="dk1"/>
              </a:solidFill>
              <a:effectLst/>
              <a:latin typeface="+mn-lt"/>
              <a:ea typeface="+mn-ea"/>
              <a:cs typeface="+mn-cs"/>
            </a:rPr>
            <a:t>と比較して</a:t>
          </a:r>
          <a:r>
            <a:rPr lang="ja-JP" altLang="en-US" sz="1100" b="0" i="0" baseline="0">
              <a:solidFill>
                <a:schemeClr val="dk1"/>
              </a:solidFill>
              <a:effectLst/>
              <a:latin typeface="+mn-lt"/>
              <a:ea typeface="+mn-ea"/>
              <a:cs typeface="+mn-cs"/>
            </a:rPr>
            <a:t>低い水準である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保健センター、福祉施設、については</a:t>
          </a:r>
          <a:r>
            <a:rPr lang="ja-JP" altLang="en-US" sz="1100" b="0" i="0" baseline="0">
              <a:solidFill>
                <a:schemeClr val="dk1"/>
              </a:solidFill>
              <a:effectLst/>
              <a:latin typeface="+mn-lt"/>
              <a:ea typeface="+mn-ea"/>
              <a:cs typeface="+mn-cs"/>
            </a:rPr>
            <a:t>類似団体内平均と比較して高い水準である</a:t>
          </a:r>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保健センターは築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年が経過しており、今後は町民の利便性などを考慮し、改修だけでなく、建替えや複合化なども検討する必要がある。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庁舎については、築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年が経過</a:t>
          </a:r>
          <a:r>
            <a:rPr kumimoji="1" lang="ja-JP" altLang="en-US" sz="1100" b="0" i="0" baseline="0">
              <a:solidFill>
                <a:schemeClr val="dk1"/>
              </a:solidFill>
              <a:effectLst/>
              <a:latin typeface="+mn-lt"/>
              <a:ea typeface="+mn-ea"/>
              <a:cs typeface="+mn-cs"/>
            </a:rPr>
            <a:t>しているが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年に耐震補強工事を</a:t>
          </a:r>
          <a:r>
            <a:rPr kumimoji="1" lang="ja-JP" altLang="en-US" sz="1100" b="0" i="0" baseline="0">
              <a:solidFill>
                <a:schemeClr val="dk1"/>
              </a:solidFill>
              <a:effectLst/>
              <a:latin typeface="+mn-lt"/>
              <a:ea typeface="+mn-ea"/>
              <a:cs typeface="+mn-cs"/>
            </a:rPr>
            <a:t>行っており</a:t>
          </a:r>
          <a:r>
            <a:rPr kumimoji="1" lang="ja-JP" altLang="ja-JP" sz="1100" b="0" i="0" baseline="0">
              <a:solidFill>
                <a:schemeClr val="dk1"/>
              </a:solidFill>
              <a:effectLst/>
              <a:latin typeface="+mn-lt"/>
              <a:ea typeface="+mn-ea"/>
              <a:cs typeface="+mn-cs"/>
            </a:rPr>
            <a:t>、今後は予防保全の観点からの維持補修が必要である。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消防施設については、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年度以降、類似団体内平均と比較して低い水準となっている。これは、</a:t>
          </a:r>
          <a:r>
            <a:rPr kumimoji="1" lang="ja-JP" altLang="ja-JP" sz="1100" b="0" i="0" baseline="0">
              <a:solidFill>
                <a:schemeClr val="dk1"/>
              </a:solidFill>
              <a:effectLst/>
              <a:latin typeface="+mn-lt"/>
              <a:ea typeface="+mn-ea"/>
              <a:cs typeface="+mn-cs"/>
            </a:rPr>
            <a:t>消防団詰所が町内に</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か所設置してあり、古いもので築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年以上が経過しているが、平成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年度から年次的に建替えを行っており、令和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年度までにはすべての建替えを行う予定である。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それぞれの施設において、令和元年度に個別施設計画を策定しており、施設の維持補修、長寿命化に取り組んでいく。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78105</xdr:rowOff>
    </xdr:from>
    <xdr:to>
      <xdr:col>64</xdr:col>
      <xdr:colOff>12700</xdr:colOff>
      <xdr:row>6</xdr:row>
      <xdr:rowOff>26035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3385"/>
          <a:ext cx="1281620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64770</xdr:rowOff>
    </xdr:from>
    <xdr:to>
      <xdr:col>115</xdr:col>
      <xdr:colOff>25400</xdr:colOff>
      <xdr:row>5</xdr:row>
      <xdr:rowOff>110490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400050"/>
          <a:ext cx="3966845" cy="5486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90805</xdr:rowOff>
    </xdr:from>
    <xdr:to>
      <xdr:col>115</xdr:col>
      <xdr:colOff>6350</xdr:colOff>
      <xdr:row>5</xdr:row>
      <xdr:rowOff>84455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26085"/>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116840</xdr:rowOff>
    </xdr:from>
    <xdr:to>
      <xdr:col>114</xdr:col>
      <xdr:colOff>184150</xdr:colOff>
      <xdr:row>5</xdr:row>
      <xdr:rowOff>58420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52120"/>
          <a:ext cx="3863340" cy="4445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83</xdr:col>
      <xdr:colOff>6350</xdr:colOff>
      <xdr:row>2</xdr:row>
      <xdr:rowOff>64770</xdr:rowOff>
    </xdr:from>
    <xdr:to>
      <xdr:col>95</xdr:col>
      <xdr:colOff>152400</xdr:colOff>
      <xdr:row>5</xdr:row>
      <xdr:rowOff>110490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400050"/>
          <a:ext cx="2683510" cy="5486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90805</xdr:rowOff>
    </xdr:from>
    <xdr:to>
      <xdr:col>95</xdr:col>
      <xdr:colOff>133350</xdr:colOff>
      <xdr:row>5</xdr:row>
      <xdr:rowOff>84455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26085"/>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116840</xdr:rowOff>
    </xdr:from>
    <xdr:to>
      <xdr:col>95</xdr:col>
      <xdr:colOff>101600</xdr:colOff>
      <xdr:row>5</xdr:row>
      <xdr:rowOff>58420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52120"/>
          <a:ext cx="2581910" cy="4445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6985</xdr:rowOff>
    </xdr:from>
    <xdr:to>
      <xdr:col>50</xdr:col>
      <xdr:colOff>0</xdr:colOff>
      <xdr:row>17</xdr:row>
      <xdr:rowOff>52070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31215" y="1180465"/>
          <a:ext cx="9741535" cy="17214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38735</xdr:rowOff>
    </xdr:from>
    <xdr:to>
      <xdr:col>11</xdr:col>
      <xdr:colOff>44450</xdr:colOff>
      <xdr:row>17</xdr:row>
      <xdr:rowOff>38735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12215"/>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38735</xdr:rowOff>
    </xdr:from>
    <xdr:to>
      <xdr:col>16</xdr:col>
      <xdr:colOff>203200</xdr:colOff>
      <xdr:row>17</xdr:row>
      <xdr:rowOff>38735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5050" y="1212215"/>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7,318
7,292
95.19
4,809,236
4,662,085
127,151
2,482,580
4,507,219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38735</xdr:rowOff>
    </xdr:from>
    <xdr:to>
      <xdr:col>24</xdr:col>
      <xdr:colOff>114300</xdr:colOff>
      <xdr:row>17</xdr:row>
      <xdr:rowOff>38735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12215"/>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58420</xdr:rowOff>
    </xdr:from>
    <xdr:to>
      <xdr:col>34</xdr:col>
      <xdr:colOff>50800</xdr:colOff>
      <xdr:row>13</xdr:row>
      <xdr:rowOff>45720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3190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58420</xdr:rowOff>
    </xdr:from>
    <xdr:to>
      <xdr:col>40</xdr:col>
      <xdr:colOff>63500</xdr:colOff>
      <xdr:row>13</xdr:row>
      <xdr:rowOff>45720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3190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52.3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58420</xdr:rowOff>
    </xdr:from>
    <xdr:to>
      <xdr:col>43</xdr:col>
      <xdr:colOff>133350</xdr:colOff>
      <xdr:row>13</xdr:row>
      <xdr:rowOff>45720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3190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38735</xdr:rowOff>
    </xdr:from>
    <xdr:to>
      <xdr:col>34</xdr:col>
      <xdr:colOff>50800</xdr:colOff>
      <xdr:row>15</xdr:row>
      <xdr:rowOff>161925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50415"/>
          <a:ext cx="205105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38735</xdr:rowOff>
    </xdr:from>
    <xdr:to>
      <xdr:col>50</xdr:col>
      <xdr:colOff>190500</xdr:colOff>
      <xdr:row>15</xdr:row>
      <xdr:rowOff>161925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50415"/>
          <a:ext cx="3459480" cy="626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6985</xdr:rowOff>
    </xdr:from>
    <xdr:to>
      <xdr:col>58</xdr:col>
      <xdr:colOff>0</xdr:colOff>
      <xdr:row>13</xdr:row>
      <xdr:rowOff>123825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180465"/>
          <a:ext cx="1448435" cy="11226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71120</xdr:rowOff>
    </xdr:from>
    <xdr:to>
      <xdr:col>58</xdr:col>
      <xdr:colOff>69850</xdr:colOff>
      <xdr:row>8</xdr:row>
      <xdr:rowOff>156210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4460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167640</xdr:rowOff>
    </xdr:from>
    <xdr:to>
      <xdr:col>58</xdr:col>
      <xdr:colOff>69850</xdr:colOff>
      <xdr:row>10</xdr:row>
      <xdr:rowOff>78105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0876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156210</xdr:rowOff>
    </xdr:from>
    <xdr:to>
      <xdr:col>58</xdr:col>
      <xdr:colOff>69850</xdr:colOff>
      <xdr:row>14</xdr:row>
      <xdr:rowOff>104140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32610"/>
          <a:ext cx="1281430"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161925</xdr:rowOff>
    </xdr:from>
    <xdr:to>
      <xdr:col>52</xdr:col>
      <xdr:colOff>69850</xdr:colOff>
      <xdr:row>7</xdr:row>
      <xdr:rowOff>161925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3540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129540</xdr:rowOff>
    </xdr:from>
    <xdr:to>
      <xdr:col>51</xdr:col>
      <xdr:colOff>190500</xdr:colOff>
      <xdr:row>11</xdr:row>
      <xdr:rowOff>97790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705" y="180594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129540</xdr:rowOff>
    </xdr:from>
    <xdr:to>
      <xdr:col>52</xdr:col>
      <xdr:colOff>69850</xdr:colOff>
      <xdr:row>10</xdr:row>
      <xdr:rowOff>129540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0594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22860</xdr:rowOff>
    </xdr:from>
    <xdr:to>
      <xdr:col>51</xdr:col>
      <xdr:colOff>190500</xdr:colOff>
      <xdr:row>12</xdr:row>
      <xdr:rowOff>165100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705" y="203454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167640</xdr:rowOff>
    </xdr:from>
    <xdr:to>
      <xdr:col>52</xdr:col>
      <xdr:colOff>69850</xdr:colOff>
      <xdr:row>12</xdr:row>
      <xdr:rowOff>167640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17932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110490</xdr:rowOff>
    </xdr:from>
    <xdr:to>
      <xdr:col>52</xdr:col>
      <xdr:colOff>34925</xdr:colOff>
      <xdr:row>8</xdr:row>
      <xdr:rowOff>38735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28397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32385</xdr:rowOff>
    </xdr:from>
    <xdr:to>
      <xdr:col>52</xdr:col>
      <xdr:colOff>34925</xdr:colOff>
      <xdr:row>9</xdr:row>
      <xdr:rowOff>136525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4114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97790</xdr:rowOff>
    </xdr:from>
    <xdr:ext cx="8808720" cy="2641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2947670"/>
          <a:ext cx="88087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6985</xdr:rowOff>
    </xdr:from>
    <xdr:ext cx="9186545" cy="26225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192145"/>
          <a:ext cx="91865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90805</xdr:rowOff>
    </xdr:from>
    <xdr:ext cx="5756275" cy="25971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443605"/>
          <a:ext cx="57562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2995" cy="26479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688080"/>
          <a:ext cx="8722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84455</xdr:rowOff>
    </xdr:from>
    <xdr:ext cx="5958840" cy="26479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3940175"/>
          <a:ext cx="5958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167640</xdr:rowOff>
    </xdr:from>
    <xdr:ext cx="8208010" cy="26289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191000"/>
          <a:ext cx="82080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78105</xdr:rowOff>
    </xdr:from>
    <xdr:ext cx="182245" cy="26162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436745"/>
          <a:ext cx="18224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45720</xdr:rowOff>
    </xdr:from>
    <xdr:to>
      <xdr:col>27</xdr:col>
      <xdr:colOff>184150</xdr:colOff>
      <xdr:row>31</xdr:row>
      <xdr:rowOff>19685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4907280"/>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64770</xdr:rowOff>
    </xdr:from>
    <xdr:ext cx="1270000" cy="31432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261610"/>
          <a:ext cx="127000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38735</xdr:rowOff>
    </xdr:from>
    <xdr:ext cx="1648460" cy="36766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235575"/>
          <a:ext cx="164846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129540</xdr:rowOff>
    </xdr:from>
    <xdr:to>
      <xdr:col>35</xdr:col>
      <xdr:colOff>95250</xdr:colOff>
      <xdr:row>32</xdr:row>
      <xdr:rowOff>38735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158740"/>
          <a:ext cx="153733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149225</xdr:rowOff>
    </xdr:from>
    <xdr:to>
      <xdr:col>35</xdr:col>
      <xdr:colOff>95250</xdr:colOff>
      <xdr:row>33</xdr:row>
      <xdr:rowOff>58420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346065"/>
          <a:ext cx="153733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129540</xdr:rowOff>
    </xdr:from>
    <xdr:to>
      <xdr:col>42</xdr:col>
      <xdr:colOff>25400</xdr:colOff>
      <xdr:row>32</xdr:row>
      <xdr:rowOff>38735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149225</xdr:rowOff>
    </xdr:from>
    <xdr:to>
      <xdr:col>42</xdr:col>
      <xdr:colOff>25400</xdr:colOff>
      <xdr:row>33</xdr:row>
      <xdr:rowOff>58420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129540</xdr:rowOff>
    </xdr:from>
    <xdr:to>
      <xdr:col>49</xdr:col>
      <xdr:colOff>19050</xdr:colOff>
      <xdr:row>32</xdr:row>
      <xdr:rowOff>38735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149225</xdr:rowOff>
    </xdr:from>
    <xdr:to>
      <xdr:col>49</xdr:col>
      <xdr:colOff>19050</xdr:colOff>
      <xdr:row>33</xdr:row>
      <xdr:rowOff>58420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123825</xdr:rowOff>
    </xdr:from>
    <xdr:to>
      <xdr:col>27</xdr:col>
      <xdr:colOff>184150</xdr:colOff>
      <xdr:row>47</xdr:row>
      <xdr:rowOff>136525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65594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57</xdr:col>
      <xdr:colOff>120650</xdr:colOff>
      <xdr:row>47</xdr:row>
      <xdr:rowOff>136525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65594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46</xdr:col>
      <xdr:colOff>203200</xdr:colOff>
      <xdr:row>35</xdr:row>
      <xdr:rowOff>32385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655945"/>
          <a:ext cx="38442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97790</xdr:rowOff>
    </xdr:from>
    <xdr:to>
      <xdr:col>56</xdr:col>
      <xdr:colOff>203200</xdr:colOff>
      <xdr:row>47</xdr:row>
      <xdr:rowOff>71120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5965190"/>
          <a:ext cx="5829935"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近年継続して取り組んできた施策の「若者定住対策」などの成果で類似団体と同水準となった。新築住宅による固定資産税の増（対前年度比5百万円）が影響している。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今後は、人口減が見込まれるので減収による財政基盤が弱くならないように、徴収率向上を図り、</a:t>
          </a:r>
          <a:r>
            <a:rPr kumimoji="1" lang="ja-JP" altLang="ja-JP" sz="1300">
              <a:solidFill>
                <a:schemeClr val="dk1"/>
              </a:solidFill>
              <a:effectLst/>
              <a:latin typeface="ＭＳ Ｐゴシック"/>
              <a:ea typeface="ＭＳ Ｐゴシック"/>
              <a:cs typeface="+mn-cs"/>
            </a:rPr>
            <a:t>遊休土地の売却を積極的にすすめ自主財源</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確保</a:t>
          </a:r>
          <a:r>
            <a:rPr kumimoji="1" lang="ja-JP" altLang="en-US" sz="1300">
              <a:solidFill>
                <a:schemeClr val="dk1"/>
              </a:solidFill>
              <a:effectLst/>
              <a:latin typeface="ＭＳ Ｐゴシック"/>
              <a:ea typeface="ＭＳ Ｐゴシック"/>
              <a:cs typeface="+mn-cs"/>
            </a:rPr>
            <a:t>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136525</xdr:rowOff>
    </xdr:from>
    <xdr:to>
      <xdr:col>27</xdr:col>
      <xdr:colOff>184150</xdr:colOff>
      <xdr:row>47</xdr:row>
      <xdr:rowOff>136525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0156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76835</xdr:rowOff>
    </xdr:from>
    <xdr:to>
      <xdr:col>27</xdr:col>
      <xdr:colOff>184150</xdr:colOff>
      <xdr:row>45</xdr:row>
      <xdr:rowOff>76835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7715" y="76206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105410</xdr:rowOff>
    </xdr:from>
    <xdr:ext cx="762000" cy="26352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8157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45085</xdr:rowOff>
    </xdr:from>
    <xdr:ext cx="762000" cy="26162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596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129540</xdr:rowOff>
    </xdr:from>
    <xdr:to>
      <xdr:col>27</xdr:col>
      <xdr:colOff>184150</xdr:colOff>
      <xdr:row>40</xdr:row>
      <xdr:rowOff>129540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7715" y="6835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160020</xdr:rowOff>
    </xdr:from>
    <xdr:ext cx="762000" cy="26162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9798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69215</xdr:rowOff>
    </xdr:from>
    <xdr:to>
      <xdr:col>27</xdr:col>
      <xdr:colOff>184150</xdr:colOff>
      <xdr:row>38</xdr:row>
      <xdr:rowOff>69215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7715" y="64395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100330</xdr:rowOff>
    </xdr:from>
    <xdr:ext cx="762000" cy="26162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30301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xdr:rowOff>
    </xdr:from>
    <xdr:to>
      <xdr:col>27</xdr:col>
      <xdr:colOff>184150</xdr:colOff>
      <xdr:row>36</xdr:row>
      <xdr:rowOff>8890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7715" y="60439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9055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184150</xdr:colOff>
      <xdr:row>33</xdr:row>
      <xdr:rowOff>123825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7715" y="56559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153035</xdr:rowOff>
    </xdr:from>
    <xdr:ext cx="762000" cy="26543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51751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184150</xdr:colOff>
      <xdr:row>47</xdr:row>
      <xdr:rowOff>136525</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7715" y="565594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90805</xdr:rowOff>
    </xdr:from>
    <xdr:to>
      <xdr:col>23</xdr:col>
      <xdr:colOff>133350</xdr:colOff>
      <xdr:row>44</xdr:row>
      <xdr:rowOff>86360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96815" y="6125845"/>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57785</xdr:rowOff>
    </xdr:from>
    <xdr:ext cx="759460" cy="26416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87620" y="743394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86360</xdr:rowOff>
    </xdr:from>
    <xdr:to>
      <xdr:col>24</xdr:col>
      <xdr:colOff>12700</xdr:colOff>
      <xdr:row>44</xdr:row>
      <xdr:rowOff>86360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907915" y="74625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59460" cy="26543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87620" y="587121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90805</xdr:rowOff>
    </xdr:from>
    <xdr:to>
      <xdr:col>24</xdr:col>
      <xdr:colOff>12700</xdr:colOff>
      <xdr:row>36</xdr:row>
      <xdr:rowOff>90805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907915" y="61258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43180</xdr:rowOff>
    </xdr:from>
    <xdr:to>
      <xdr:col>23</xdr:col>
      <xdr:colOff>133350</xdr:colOff>
      <xdr:row>43</xdr:row>
      <xdr:rowOff>56515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50995" y="7251700"/>
          <a:ext cx="8458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137795</xdr:rowOff>
    </xdr:from>
    <xdr:ext cx="759460" cy="26225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87620" y="7178675"/>
          <a:ext cx="75946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166370</xdr:rowOff>
    </xdr:from>
    <xdr:to>
      <xdr:col>23</xdr:col>
      <xdr:colOff>184150</xdr:colOff>
      <xdr:row>43</xdr:row>
      <xdr:rowOff>94615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46015" y="72072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56515</xdr:rowOff>
    </xdr:from>
    <xdr:to>
      <xdr:col>19</xdr:col>
      <xdr:colOff>133350</xdr:colOff>
      <xdr:row>43</xdr:row>
      <xdr:rowOff>69850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54375" y="726503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xdr:rowOff>
    </xdr:from>
    <xdr:to>
      <xdr:col>19</xdr:col>
      <xdr:colOff>184150</xdr:colOff>
      <xdr:row>43</xdr:row>
      <xdr:rowOff>107950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100195" y="72129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92710</xdr:rowOff>
    </xdr:from>
    <xdr:ext cx="734060" cy="26225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66185" y="7301230"/>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69850</xdr:rowOff>
    </xdr:from>
    <xdr:to>
      <xdr:col>15</xdr:col>
      <xdr:colOff>82550</xdr:colOff>
      <xdr:row>43</xdr:row>
      <xdr:rowOff>84455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57755" y="7278370"/>
          <a:ext cx="8966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xdr:rowOff>
    </xdr:from>
    <xdr:to>
      <xdr:col>15</xdr:col>
      <xdr:colOff>133350</xdr:colOff>
      <xdr:row>43</xdr:row>
      <xdr:rowOff>107950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203575" y="72129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118745</xdr:rowOff>
    </xdr:from>
    <xdr:ext cx="762000" cy="26543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69565" y="699198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84455</xdr:rowOff>
    </xdr:from>
    <xdr:to>
      <xdr:col>11</xdr:col>
      <xdr:colOff>31750</xdr:colOff>
      <xdr:row>43</xdr:row>
      <xdr:rowOff>97790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59230" y="7292975"/>
          <a:ext cx="898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18415</xdr:rowOff>
    </xdr:from>
    <xdr:to>
      <xdr:col>11</xdr:col>
      <xdr:colOff>82550</xdr:colOff>
      <xdr:row>43</xdr:row>
      <xdr:rowOff>122555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305050" y="722693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132715</xdr:rowOff>
    </xdr:from>
    <xdr:ext cx="762000" cy="26289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72945" y="700595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31750</xdr:rowOff>
    </xdr:from>
    <xdr:to>
      <xdr:col>7</xdr:col>
      <xdr:colOff>31750</xdr:colOff>
      <xdr:row>43</xdr:row>
      <xdr:rowOff>135890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408430" y="724027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146685</xdr:rowOff>
    </xdr:from>
    <xdr:ext cx="759460" cy="26035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76325" y="7019925"/>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133985</xdr:rowOff>
    </xdr:from>
    <xdr:ext cx="759460" cy="2641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79010" y="801306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133985</xdr:rowOff>
    </xdr:from>
    <xdr:ext cx="759460" cy="2641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933190" y="801306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133985</xdr:rowOff>
    </xdr:from>
    <xdr:ext cx="762000" cy="2641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36570" y="80130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133985</xdr:rowOff>
    </xdr:from>
    <xdr:ext cx="762000" cy="2641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39950" y="80130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133985</xdr:rowOff>
    </xdr:from>
    <xdr:ext cx="762000" cy="2641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41425" y="80130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166370</xdr:rowOff>
    </xdr:from>
    <xdr:to>
      <xdr:col>23</xdr:col>
      <xdr:colOff>184150</xdr:colOff>
      <xdr:row>43</xdr:row>
      <xdr:rowOff>94615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46015" y="72072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8255</xdr:rowOff>
    </xdr:from>
    <xdr:ext cx="759460" cy="26225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87620" y="704913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xdr:rowOff>
    </xdr:from>
    <xdr:to>
      <xdr:col>19</xdr:col>
      <xdr:colOff>184150</xdr:colOff>
      <xdr:row>43</xdr:row>
      <xdr:rowOff>107950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100195" y="72129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118745</xdr:rowOff>
    </xdr:from>
    <xdr:ext cx="734060" cy="26543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66185" y="6991985"/>
          <a:ext cx="7340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18415</xdr:rowOff>
    </xdr:from>
    <xdr:to>
      <xdr:col>15</xdr:col>
      <xdr:colOff>133350</xdr:colOff>
      <xdr:row>43</xdr:row>
      <xdr:rowOff>122555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203575" y="72269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106045</xdr:rowOff>
    </xdr:from>
    <xdr:ext cx="762000" cy="26352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69565" y="73145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31750</xdr:rowOff>
    </xdr:from>
    <xdr:to>
      <xdr:col>11</xdr:col>
      <xdr:colOff>82550</xdr:colOff>
      <xdr:row>43</xdr:row>
      <xdr:rowOff>135890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305050" y="724027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120650</xdr:rowOff>
    </xdr:from>
    <xdr:ext cx="762000" cy="26416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72945" y="732917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45720</xdr:rowOff>
    </xdr:from>
    <xdr:to>
      <xdr:col>7</xdr:col>
      <xdr:colOff>31750</xdr:colOff>
      <xdr:row>43</xdr:row>
      <xdr:rowOff>149225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408430" y="72542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133985</xdr:rowOff>
    </xdr:from>
    <xdr:ext cx="759460" cy="26416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76325" y="734250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84455</xdr:rowOff>
    </xdr:from>
    <xdr:to>
      <xdr:col>27</xdr:col>
      <xdr:colOff>184150</xdr:colOff>
      <xdr:row>53</xdr:row>
      <xdr:rowOff>58420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7715" y="863409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104140</xdr:rowOff>
    </xdr:from>
    <xdr:ext cx="1438910" cy="31305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708785" y="8989060"/>
          <a:ext cx="1438910" cy="3130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78105</xdr:rowOff>
    </xdr:from>
    <xdr:ext cx="1645920" cy="36385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88030" y="8963025"/>
          <a:ext cx="1645920" cy="3638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167640</xdr:rowOff>
    </xdr:from>
    <xdr:to>
      <xdr:col>35</xdr:col>
      <xdr:colOff>95250</xdr:colOff>
      <xdr:row>54</xdr:row>
      <xdr:rowOff>78105</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58840" y="8884920"/>
          <a:ext cx="1537335"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97790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58840" y="9065260"/>
          <a:ext cx="153733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167640</xdr:rowOff>
    </xdr:from>
    <xdr:to>
      <xdr:col>42</xdr:col>
      <xdr:colOff>25400</xdr:colOff>
      <xdr:row>54</xdr:row>
      <xdr:rowOff>78105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5080"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97790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5080"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167640</xdr:rowOff>
    </xdr:from>
    <xdr:to>
      <xdr:col>49</xdr:col>
      <xdr:colOff>19050</xdr:colOff>
      <xdr:row>54</xdr:row>
      <xdr:rowOff>78105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98915"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97790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98915"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161925</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7715" y="9382125"/>
          <a:ext cx="5125720" cy="23526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85840" y="9382125"/>
          <a:ext cx="6087745" cy="2352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46</xdr:col>
      <xdr:colOff>203200</xdr:colOff>
      <xdr:row>57</xdr:row>
      <xdr:rowOff>71120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85840" y="9382125"/>
          <a:ext cx="38442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136525</xdr:rowOff>
    </xdr:from>
    <xdr:to>
      <xdr:col>56</xdr:col>
      <xdr:colOff>203200</xdr:colOff>
      <xdr:row>69</xdr:row>
      <xdr:rowOff>110490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214745" y="9692005"/>
          <a:ext cx="5829935"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前年度対比で</a:t>
          </a:r>
          <a:r>
            <a:rPr kumimoji="1" lang="en-US" altLang="ja-JP" sz="1300">
              <a:solidFill>
                <a:schemeClr val="dk1"/>
              </a:solidFill>
              <a:effectLst/>
              <a:latin typeface="ＭＳ Ｐゴシック"/>
              <a:ea typeface="ＭＳ Ｐゴシック"/>
              <a:cs typeface="+mn-cs"/>
            </a:rPr>
            <a:t>0.1</a:t>
          </a:r>
          <a:r>
            <a:rPr kumimoji="1" lang="ja-JP" altLang="ja-JP" sz="1300">
              <a:solidFill>
                <a:schemeClr val="dk1"/>
              </a:solidFill>
              <a:effectLst/>
              <a:latin typeface="ＭＳ Ｐゴシック"/>
              <a:ea typeface="ＭＳ Ｐゴシック"/>
              <a:cs typeface="+mn-cs"/>
            </a:rPr>
            <a:t>ポイント減少したが、類似団体と比較して非常に高い状況である。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経常的な事業の見直しを図っている最中であり、ここ</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年間で、</a:t>
          </a:r>
          <a:r>
            <a:rPr kumimoji="1" lang="ja-JP" altLang="en-US" sz="1300">
              <a:solidFill>
                <a:schemeClr val="dk1"/>
              </a:solidFill>
              <a:effectLst/>
              <a:latin typeface="ＭＳ Ｐゴシック"/>
              <a:ea typeface="ＭＳ Ｐゴシック"/>
              <a:cs typeface="+mn-cs"/>
            </a:rPr>
            <a:t>廃止及び内容見直しなどを行い、</a:t>
          </a:r>
          <a:r>
            <a:rPr kumimoji="1" lang="ja-JP" altLang="ja-JP" sz="1300">
              <a:solidFill>
                <a:schemeClr val="dk1"/>
              </a:solidFill>
              <a:effectLst/>
              <a:latin typeface="ＭＳ Ｐゴシック"/>
              <a:ea typeface="ＭＳ Ｐゴシック"/>
              <a:cs typeface="+mn-cs"/>
            </a:rPr>
            <a:t>経常収支比率を9</a:t>
          </a:r>
          <a:r>
            <a:rPr kumimoji="1" lang="en-US" altLang="ja-JP" sz="1300">
              <a:solidFill>
                <a:schemeClr val="dk1"/>
              </a:solidFill>
              <a:effectLst/>
              <a:latin typeface="ＭＳ Ｐゴシック"/>
              <a:ea typeface="ＭＳ Ｐゴシック"/>
              <a:cs typeface="+mn-cs"/>
            </a:rPr>
            <a:t>0</a:t>
          </a:r>
          <a:r>
            <a:rPr kumimoji="1" lang="ja-JP" altLang="ja-JP" sz="1300">
              <a:solidFill>
                <a:schemeClr val="dk1"/>
              </a:solidFill>
              <a:effectLst/>
              <a:latin typeface="ＭＳ Ｐゴシック"/>
              <a:ea typeface="ＭＳ Ｐゴシック"/>
              <a:cs typeface="+mn-cs"/>
            </a:rPr>
            <a:t>％台前半に改善することを目標と</a:t>
          </a:r>
          <a:r>
            <a:rPr kumimoji="1" lang="ja-JP" altLang="en-US" sz="1300">
              <a:solidFill>
                <a:schemeClr val="dk1"/>
              </a:solidFill>
              <a:effectLst/>
              <a:latin typeface="ＭＳ Ｐゴシック"/>
              <a:ea typeface="ＭＳ Ｐゴシック"/>
              <a:cs typeface="+mn-cs"/>
            </a:rPr>
            <a:t>する</a:t>
          </a:r>
          <a:r>
            <a:rPr kumimoji="1" lang="ja-JP" altLang="ja-JP" sz="130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dr:col>3</xdr:col>
      <xdr:colOff>95250</xdr:colOff>
      <xdr:row>54</xdr:row>
      <xdr:rowOff>143510</xdr:rowOff>
    </xdr:from>
    <xdr:ext cx="298450" cy="22796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9615" y="9196070"/>
          <a:ext cx="29845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29845</xdr:rowOff>
    </xdr:from>
    <xdr:ext cx="762000" cy="25971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5970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32385</xdr:rowOff>
    </xdr:from>
    <xdr:to>
      <xdr:col>27</xdr:col>
      <xdr:colOff>184150</xdr:colOff>
      <xdr:row>67</xdr:row>
      <xdr:rowOff>32385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7715" y="11264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62230</xdr:rowOff>
    </xdr:from>
    <xdr:ext cx="762000" cy="26543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1264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64770</xdr:rowOff>
    </xdr:from>
    <xdr:to>
      <xdr:col>27</xdr:col>
      <xdr:colOff>184150</xdr:colOff>
      <xdr:row>64</xdr:row>
      <xdr:rowOff>64770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7715" y="10793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94615</xdr:rowOff>
    </xdr:from>
    <xdr:ext cx="762000" cy="26352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59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97790</xdr:rowOff>
    </xdr:from>
    <xdr:to>
      <xdr:col>27</xdr:col>
      <xdr:colOff>184150</xdr:colOff>
      <xdr:row>61</xdr:row>
      <xdr:rowOff>97790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7715" y="103238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127000</xdr:rowOff>
    </xdr:from>
    <xdr:ext cx="762000" cy="26289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18540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129540</xdr:rowOff>
    </xdr:from>
    <xdr:to>
      <xdr:col>27</xdr:col>
      <xdr:colOff>184150</xdr:colOff>
      <xdr:row>58</xdr:row>
      <xdr:rowOff>129540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7715" y="98526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160020</xdr:rowOff>
    </xdr:from>
    <xdr:ext cx="762000" cy="26162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71550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184150</xdr:colOff>
      <xdr:row>55</xdr:row>
      <xdr:rowOff>161925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7715" y="9382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6352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23671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7715" y="9382125"/>
          <a:ext cx="5125720" cy="23526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167640</xdr:rowOff>
    </xdr:from>
    <xdr:to>
      <xdr:col>23</xdr:col>
      <xdr:colOff>133350</xdr:colOff>
      <xdr:row>66</xdr:row>
      <xdr:rowOff>163195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96815" y="9890760"/>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135255</xdr:rowOff>
    </xdr:from>
    <xdr:ext cx="759460" cy="261620"/>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87620" y="1119949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163195</xdr:rowOff>
    </xdr:from>
    <xdr:to>
      <xdr:col>24</xdr:col>
      <xdr:colOff>12700</xdr:colOff>
      <xdr:row>66</xdr:row>
      <xdr:rowOff>163195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907915" y="112274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82550</xdr:rowOff>
    </xdr:from>
    <xdr:ext cx="759460" cy="26479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87620" y="963803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167640</xdr:rowOff>
    </xdr:from>
    <xdr:to>
      <xdr:col>24</xdr:col>
      <xdr:colOff>12700</xdr:colOff>
      <xdr:row>58</xdr:row>
      <xdr:rowOff>167640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907915" y="9890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136525</xdr:rowOff>
    </xdr:from>
    <xdr:to>
      <xdr:col>23</xdr:col>
      <xdr:colOff>133350</xdr:colOff>
      <xdr:row>65</xdr:row>
      <xdr:rowOff>141605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50995" y="11033125"/>
          <a:ext cx="8458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111760</xdr:rowOff>
    </xdr:from>
    <xdr:ext cx="759460" cy="260350"/>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87620" y="10505440"/>
          <a:ext cx="7594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94615</xdr:rowOff>
    </xdr:from>
    <xdr:to>
      <xdr:col>23</xdr:col>
      <xdr:colOff>184150</xdr:colOff>
      <xdr:row>64</xdr:row>
      <xdr:rowOff>23495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46015" y="106559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141605</xdr:rowOff>
    </xdr:from>
    <xdr:to>
      <xdr:col>19</xdr:col>
      <xdr:colOff>133350</xdr:colOff>
      <xdr:row>65</xdr:row>
      <xdr:rowOff>146685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54375" y="11038205"/>
          <a:ext cx="896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84455</xdr:rowOff>
    </xdr:from>
    <xdr:to>
      <xdr:col>19</xdr:col>
      <xdr:colOff>184150</xdr:colOff>
      <xdr:row>64</xdr:row>
      <xdr:rowOff>12700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100195" y="106457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23495</xdr:rowOff>
    </xdr:from>
    <xdr:ext cx="734060" cy="26479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66185" y="10417175"/>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146685</xdr:rowOff>
    </xdr:from>
    <xdr:to>
      <xdr:col>15</xdr:col>
      <xdr:colOff>82550</xdr:colOff>
      <xdr:row>66</xdr:row>
      <xdr:rowOff>49530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57755" y="11043285"/>
          <a:ext cx="89662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6985</xdr:rowOff>
    </xdr:from>
    <xdr:to>
      <xdr:col>15</xdr:col>
      <xdr:colOff>133350</xdr:colOff>
      <xdr:row>63</xdr:row>
      <xdr:rowOff>109855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203575" y="105683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120650</xdr:rowOff>
    </xdr:from>
    <xdr:ext cx="762000" cy="26416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69565" y="1034669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167640</xdr:rowOff>
    </xdr:from>
    <xdr:to>
      <xdr:col>11</xdr:col>
      <xdr:colOff>31750</xdr:colOff>
      <xdr:row>66</xdr:row>
      <xdr:rowOff>49530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59230" y="11064240"/>
          <a:ext cx="8985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92075</xdr:rowOff>
    </xdr:from>
    <xdr:to>
      <xdr:col>11</xdr:col>
      <xdr:colOff>82550</xdr:colOff>
      <xdr:row>63</xdr:row>
      <xdr:rowOff>20955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305050" y="10485755"/>
          <a:ext cx="10350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31115</xdr:rowOff>
    </xdr:from>
    <xdr:ext cx="762000" cy="26035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72945" y="1025715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159385</xdr:rowOff>
    </xdr:from>
    <xdr:to>
      <xdr:col>7</xdr:col>
      <xdr:colOff>31750</xdr:colOff>
      <xdr:row>62</xdr:row>
      <xdr:rowOff>88265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408430" y="10385425"/>
          <a:ext cx="10350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98425</xdr:rowOff>
    </xdr:from>
    <xdr:ext cx="759460" cy="26416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76325" y="1015682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59460" cy="26225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79010" y="1173480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59460" cy="26225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933190" y="1173480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6225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36570" y="117348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6225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39950" y="117348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6225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41425" y="117348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65</xdr:row>
      <xdr:rowOff>84455</xdr:rowOff>
    </xdr:from>
    <xdr:to>
      <xdr:col>23</xdr:col>
      <xdr:colOff>184150</xdr:colOff>
      <xdr:row>66</xdr:row>
      <xdr:rowOff>12700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46015" y="109810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55880</xdr:rowOff>
    </xdr:from>
    <xdr:ext cx="759460" cy="260350"/>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87620" y="1095248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89535</xdr:rowOff>
    </xdr:from>
    <xdr:to>
      <xdr:col>19</xdr:col>
      <xdr:colOff>184150</xdr:colOff>
      <xdr:row>66</xdr:row>
      <xdr:rowOff>18415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100195" y="109861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2540</xdr:rowOff>
    </xdr:from>
    <xdr:ext cx="734060" cy="26479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66185" y="1106678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93980</xdr:rowOff>
    </xdr:from>
    <xdr:to>
      <xdr:col>15</xdr:col>
      <xdr:colOff>133350</xdr:colOff>
      <xdr:row>66</xdr:row>
      <xdr:rowOff>22860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203575" y="109905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7620</xdr:rowOff>
    </xdr:from>
    <xdr:ext cx="762000" cy="26162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69565" y="110718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167640</xdr:rowOff>
    </xdr:from>
    <xdr:to>
      <xdr:col>11</xdr:col>
      <xdr:colOff>82550</xdr:colOff>
      <xdr:row>66</xdr:row>
      <xdr:rowOff>102870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305050" y="11064240"/>
          <a:ext cx="1035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86360</xdr:rowOff>
    </xdr:from>
    <xdr:ext cx="762000" cy="26289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72945" y="1115060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118745</xdr:rowOff>
    </xdr:from>
    <xdr:to>
      <xdr:col>7</xdr:col>
      <xdr:colOff>31750</xdr:colOff>
      <xdr:row>66</xdr:row>
      <xdr:rowOff>47625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408430" y="11015345"/>
          <a:ext cx="10350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31750</xdr:rowOff>
    </xdr:from>
    <xdr:ext cx="759460" cy="26035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76325" y="1109599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123825</xdr:rowOff>
    </xdr:from>
    <xdr:to>
      <xdr:col>27</xdr:col>
      <xdr:colOff>184150</xdr:colOff>
      <xdr:row>75</xdr:row>
      <xdr:rowOff>97790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7715" y="1236154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143510</xdr:rowOff>
    </xdr:from>
    <xdr:ext cx="3218815" cy="31369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9625" y="12716510"/>
          <a:ext cx="321881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116840</xdr:rowOff>
    </xdr:from>
    <xdr:ext cx="1645920" cy="36703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85285" y="12689840"/>
          <a:ext cx="164592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[231,998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32385</xdr:rowOff>
    </xdr:from>
    <xdr:to>
      <xdr:col>35</xdr:col>
      <xdr:colOff>95250</xdr:colOff>
      <xdr:row>76</xdr:row>
      <xdr:rowOff>116840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58840" y="12605385"/>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52070</xdr:rowOff>
    </xdr:from>
    <xdr:to>
      <xdr:col>35</xdr:col>
      <xdr:colOff>95250</xdr:colOff>
      <xdr:row>77</xdr:row>
      <xdr:rowOff>136525</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58840" y="1279271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32385</xdr:rowOff>
    </xdr:from>
    <xdr:to>
      <xdr:col>42</xdr:col>
      <xdr:colOff>25400</xdr:colOff>
      <xdr:row>76</xdr:row>
      <xdr:rowOff>116840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5080"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52070</xdr:rowOff>
    </xdr:from>
    <xdr:to>
      <xdr:col>42</xdr:col>
      <xdr:colOff>25400</xdr:colOff>
      <xdr:row>77</xdr:row>
      <xdr:rowOff>136525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5080"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32385</xdr:rowOff>
    </xdr:from>
    <xdr:to>
      <xdr:col>49</xdr:col>
      <xdr:colOff>19050</xdr:colOff>
      <xdr:row>76</xdr:row>
      <xdr:rowOff>116840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98915"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52070</xdr:rowOff>
    </xdr:from>
    <xdr:to>
      <xdr:col>49</xdr:col>
      <xdr:colOff>19050</xdr:colOff>
      <xdr:row>77</xdr:row>
      <xdr:rowOff>136525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98915"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26035</xdr:rowOff>
    </xdr:from>
    <xdr:to>
      <xdr:col>27</xdr:col>
      <xdr:colOff>184150</xdr:colOff>
      <xdr:row>92</xdr:row>
      <xdr:rowOff>38735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7715" y="1310195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57</xdr:col>
      <xdr:colOff>120650</xdr:colOff>
      <xdr:row>92</xdr:row>
      <xdr:rowOff>38735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85840" y="1310195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46</xdr:col>
      <xdr:colOff>203200</xdr:colOff>
      <xdr:row>79</xdr:row>
      <xdr:rowOff>110490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85840" y="1310195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149225</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214745" y="13411200"/>
          <a:ext cx="5829935" cy="19932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類似団体と比較して決算額が下回っているが、人件費については、退職者が少ないことから、ここ近年は横ばいで推移する見込み。</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また、物件費は、前年度と比較して低くなったが、主にふるさと納税事業によるものである。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6985</xdr:rowOff>
    </xdr:from>
    <xdr:ext cx="349885" cy="22796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9615" y="1291526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38735</xdr:rowOff>
    </xdr:from>
    <xdr:to>
      <xdr:col>27</xdr:col>
      <xdr:colOff>184150</xdr:colOff>
      <xdr:row>92</xdr:row>
      <xdr:rowOff>38735</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7715" y="154616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68580</xdr:rowOff>
    </xdr:from>
    <xdr:ext cx="762000" cy="26416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382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36830</xdr:rowOff>
    </xdr:from>
    <xdr:to>
      <xdr:col>27</xdr:col>
      <xdr:colOff>184150</xdr:colOff>
      <xdr:row>90</xdr:row>
      <xdr:rowOff>36830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7715" y="15124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6098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8663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34925</xdr:rowOff>
    </xdr:from>
    <xdr:to>
      <xdr:col>27</xdr:col>
      <xdr:colOff>184150</xdr:colOff>
      <xdr:row>88</xdr:row>
      <xdr:rowOff>34925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7715" y="14787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64770</xdr:rowOff>
    </xdr:from>
    <xdr:ext cx="762000" cy="26162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4945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33020</xdr:rowOff>
    </xdr:from>
    <xdr:to>
      <xdr:col>27</xdr:col>
      <xdr:colOff>184150</xdr:colOff>
      <xdr:row>86</xdr:row>
      <xdr:rowOff>33020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7715" y="14450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63500</xdr:rowOff>
    </xdr:from>
    <xdr:ext cx="762000" cy="26416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129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31750</xdr:rowOff>
    </xdr:from>
    <xdr:to>
      <xdr:col>27</xdr:col>
      <xdr:colOff>184150</xdr:colOff>
      <xdr:row>84</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7715" y="141135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61595</xdr:rowOff>
    </xdr:from>
    <xdr:ext cx="762000" cy="26543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7571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29845</xdr:rowOff>
    </xdr:from>
    <xdr:to>
      <xdr:col>27</xdr:col>
      <xdr:colOff>184150</xdr:colOff>
      <xdr:row>82</xdr:row>
      <xdr:rowOff>29845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7715" y="13776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59690</xdr:rowOff>
    </xdr:from>
    <xdr:ext cx="762000" cy="26479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38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28575</xdr:rowOff>
    </xdr:from>
    <xdr:to>
      <xdr:col>27</xdr:col>
      <xdr:colOff>184150</xdr:colOff>
      <xdr:row>80</xdr:row>
      <xdr:rowOff>28575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7715" y="13439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57785</xdr:rowOff>
    </xdr:from>
    <xdr:ext cx="762000" cy="26416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30134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78</xdr:row>
      <xdr:rowOff>26035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7715" y="13101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55880</xdr:rowOff>
    </xdr:from>
    <xdr:ext cx="762000" cy="26035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9641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92</xdr:row>
      <xdr:rowOff>38735</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7715" y="1310195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167005</xdr:rowOff>
    </xdr:from>
    <xdr:to>
      <xdr:col>23</xdr:col>
      <xdr:colOff>133350</xdr:colOff>
      <xdr:row>89</xdr:row>
      <xdr:rowOff>18415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96815" y="13578205"/>
          <a:ext cx="0" cy="1360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163830</xdr:rowOff>
    </xdr:from>
    <xdr:ext cx="759460" cy="26479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87620" y="1491615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544,651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18415</xdr:rowOff>
    </xdr:from>
    <xdr:to>
      <xdr:col>24</xdr:col>
      <xdr:colOff>12700</xdr:colOff>
      <xdr:row>89</xdr:row>
      <xdr:rowOff>18415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907915" y="149383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80010</xdr:rowOff>
    </xdr:from>
    <xdr:ext cx="759460" cy="26225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87620" y="1332357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139,416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167005</xdr:rowOff>
    </xdr:from>
    <xdr:to>
      <xdr:col>24</xdr:col>
      <xdr:colOff>12700</xdr:colOff>
      <xdr:row>80</xdr:row>
      <xdr:rowOff>167005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907915" y="135782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142240</xdr:rowOff>
    </xdr:from>
    <xdr:to>
      <xdr:col>23</xdr:col>
      <xdr:colOff>133350</xdr:colOff>
      <xdr:row>82</xdr:row>
      <xdr:rowOff>155575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50995" y="13888720"/>
          <a:ext cx="8458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112395</xdr:rowOff>
    </xdr:from>
    <xdr:ext cx="759460" cy="26035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87620" y="14026515"/>
          <a:ext cx="7594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140970</xdr:rowOff>
    </xdr:from>
    <xdr:to>
      <xdr:col>23</xdr:col>
      <xdr:colOff>184150</xdr:colOff>
      <xdr:row>84</xdr:row>
      <xdr:rowOff>69215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46015" y="140550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155575</xdr:rowOff>
    </xdr:from>
    <xdr:to>
      <xdr:col>19</xdr:col>
      <xdr:colOff>133350</xdr:colOff>
      <xdr:row>83</xdr:row>
      <xdr:rowOff>66675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54375" y="13902055"/>
          <a:ext cx="89662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106045</xdr:rowOff>
    </xdr:from>
    <xdr:to>
      <xdr:col>19</xdr:col>
      <xdr:colOff>184150</xdr:colOff>
      <xdr:row>84</xdr:row>
      <xdr:rowOff>34925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100195" y="1402016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19685</xdr:rowOff>
    </xdr:from>
    <xdr:ext cx="734060" cy="26162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66185" y="14101445"/>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66675</xdr:rowOff>
    </xdr:from>
    <xdr:to>
      <xdr:col>15</xdr:col>
      <xdr:colOff>82550</xdr:colOff>
      <xdr:row>83</xdr:row>
      <xdr:rowOff>103505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57755" y="13980795"/>
          <a:ext cx="8966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85090</xdr:rowOff>
    </xdr:from>
    <xdr:to>
      <xdr:col>15</xdr:col>
      <xdr:colOff>133350</xdr:colOff>
      <xdr:row>84</xdr:row>
      <xdr:rowOff>13335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203575" y="139992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167640</xdr:rowOff>
    </xdr:from>
    <xdr:ext cx="762000" cy="26225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69565" y="140817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103505</xdr:rowOff>
    </xdr:from>
    <xdr:to>
      <xdr:col>11</xdr:col>
      <xdr:colOff>31750</xdr:colOff>
      <xdr:row>84</xdr:row>
      <xdr:rowOff>117475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59230" y="14017625"/>
          <a:ext cx="898525"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47625</xdr:rowOff>
    </xdr:from>
    <xdr:to>
      <xdr:col>11</xdr:col>
      <xdr:colOff>82550</xdr:colOff>
      <xdr:row>83</xdr:row>
      <xdr:rowOff>151130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305050" y="1396174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161925</xdr:rowOff>
    </xdr:from>
    <xdr:ext cx="762000" cy="26098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72945" y="137407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14605</xdr:rowOff>
    </xdr:from>
    <xdr:to>
      <xdr:col>7</xdr:col>
      <xdr:colOff>31750</xdr:colOff>
      <xdr:row>83</xdr:row>
      <xdr:rowOff>118745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408430" y="1392872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128905</xdr:rowOff>
    </xdr:from>
    <xdr:ext cx="759460" cy="26289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76325" y="1370774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36195</xdr:rowOff>
    </xdr:from>
    <xdr:ext cx="759460" cy="26289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79010" y="1545907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36195</xdr:rowOff>
    </xdr:from>
    <xdr:ext cx="759460" cy="26289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933190" y="1545907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36195</xdr:rowOff>
    </xdr:from>
    <xdr:ext cx="762000" cy="26289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36570" y="1545907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36195</xdr:rowOff>
    </xdr:from>
    <xdr:ext cx="762000" cy="26289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39950" y="1545907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36195</xdr:rowOff>
    </xdr:from>
    <xdr:ext cx="762000" cy="26289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41425" y="1545907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90170</xdr:rowOff>
    </xdr:from>
    <xdr:to>
      <xdr:col>23</xdr:col>
      <xdr:colOff>184150</xdr:colOff>
      <xdr:row>83</xdr:row>
      <xdr:rowOff>19050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46015" y="138366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106680</xdr:rowOff>
    </xdr:from>
    <xdr:ext cx="759460" cy="26479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87620" y="1368552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103505</xdr:rowOff>
    </xdr:from>
    <xdr:to>
      <xdr:col>19</xdr:col>
      <xdr:colOff>184150</xdr:colOff>
      <xdr:row>83</xdr:row>
      <xdr:rowOff>31750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100195" y="138499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42545</xdr:rowOff>
    </xdr:from>
    <xdr:ext cx="734060" cy="26162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66185" y="13621385"/>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235,569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13970</xdr:rowOff>
    </xdr:from>
    <xdr:to>
      <xdr:col>15</xdr:col>
      <xdr:colOff>133350</xdr:colOff>
      <xdr:row>83</xdr:row>
      <xdr:rowOff>118110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203575" y="139280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128270</xdr:rowOff>
    </xdr:from>
    <xdr:ext cx="762000" cy="26289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69565" y="137071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260,083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50800</xdr:rowOff>
    </xdr:from>
    <xdr:to>
      <xdr:col>11</xdr:col>
      <xdr:colOff>82550</xdr:colOff>
      <xdr:row>83</xdr:row>
      <xdr:rowOff>155575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305050" y="13964920"/>
          <a:ext cx="10350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140335</xdr:rowOff>
    </xdr:from>
    <xdr:ext cx="762000" cy="26352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72945" y="1405445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270,642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66040</xdr:rowOff>
    </xdr:from>
    <xdr:to>
      <xdr:col>7</xdr:col>
      <xdr:colOff>31750</xdr:colOff>
      <xdr:row>84</xdr:row>
      <xdr:rowOff>167640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408430" y="1414780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153670</xdr:rowOff>
    </xdr:from>
    <xdr:ext cx="759460" cy="26606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76325" y="14235430"/>
          <a:ext cx="7594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324,331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123825</xdr:rowOff>
    </xdr:from>
    <xdr:to>
      <xdr:col>85</xdr:col>
      <xdr:colOff>95250</xdr:colOff>
      <xdr:row>75</xdr:row>
      <xdr:rowOff>97790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943205" y="1236154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143510</xdr:rowOff>
    </xdr:from>
    <xdr:ext cx="1651000" cy="31369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775055" y="12716510"/>
          <a:ext cx="165100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116840</xdr:rowOff>
    </xdr:from>
    <xdr:ext cx="1645920" cy="36703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570835" y="12689840"/>
          <a:ext cx="164592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32385</xdr:rowOff>
    </xdr:from>
    <xdr:to>
      <xdr:col>93</xdr:col>
      <xdr:colOff>6350</xdr:colOff>
      <xdr:row>76</xdr:row>
      <xdr:rowOff>116840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132425" y="1260538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52070</xdr:rowOff>
    </xdr:from>
    <xdr:to>
      <xdr:col>93</xdr:col>
      <xdr:colOff>6350</xdr:colOff>
      <xdr:row>77</xdr:row>
      <xdr:rowOff>136525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132425" y="1279271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32385</xdr:rowOff>
    </xdr:from>
    <xdr:to>
      <xdr:col>99</xdr:col>
      <xdr:colOff>146050</xdr:colOff>
      <xdr:row>76</xdr:row>
      <xdr:rowOff>116840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798665"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52070</xdr:rowOff>
    </xdr:from>
    <xdr:to>
      <xdr:col>99</xdr:col>
      <xdr:colOff>146050</xdr:colOff>
      <xdr:row>77</xdr:row>
      <xdr:rowOff>136525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798665"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32385</xdr:rowOff>
    </xdr:from>
    <xdr:to>
      <xdr:col>106</xdr:col>
      <xdr:colOff>139700</xdr:colOff>
      <xdr:row>76</xdr:row>
      <xdr:rowOff>116840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272500" y="1260538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52070</xdr:rowOff>
    </xdr:from>
    <xdr:to>
      <xdr:col>106</xdr:col>
      <xdr:colOff>139700</xdr:colOff>
      <xdr:row>77</xdr:row>
      <xdr:rowOff>136525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272500" y="127927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26035</xdr:rowOff>
    </xdr:from>
    <xdr:to>
      <xdr:col>85</xdr:col>
      <xdr:colOff>95250</xdr:colOff>
      <xdr:row>92</xdr:row>
      <xdr:rowOff>38735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943205" y="1310195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115</xdr:col>
      <xdr:colOff>31750</xdr:colOff>
      <xdr:row>92</xdr:row>
      <xdr:rowOff>38735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261330" y="1310195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104</xdr:col>
      <xdr:colOff>114300</xdr:colOff>
      <xdr:row>79</xdr:row>
      <xdr:rowOff>110490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261330" y="1310195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149225</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388330" y="13411200"/>
          <a:ext cx="5831840" cy="19932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en-US" sz="1300">
              <a:solidFill>
                <a:schemeClr val="tx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年度</a:t>
          </a:r>
          <a:r>
            <a:rPr kumimoji="1" lang="ja-JP" altLang="en-US" sz="1300">
              <a:solidFill>
                <a:schemeClr val="dk1"/>
              </a:solidFill>
              <a:effectLst/>
              <a:latin typeface="ＭＳ Ｐゴシック"/>
              <a:ea typeface="ＭＳ Ｐゴシック"/>
              <a:cs typeface="+mn-cs"/>
            </a:rPr>
            <a:t>以降ほぼ横ばいであり、</a:t>
          </a:r>
          <a:r>
            <a:rPr kumimoji="1" lang="ja-JP" altLang="ja-JP" sz="1300">
              <a:solidFill>
                <a:schemeClr val="dk1"/>
              </a:solidFill>
              <a:effectLst/>
              <a:latin typeface="ＭＳ Ｐゴシック"/>
              <a:ea typeface="ＭＳ Ｐゴシック"/>
              <a:cs typeface="+mn-cs"/>
            </a:rPr>
            <a:t>全国平均からしても適正な範囲に位置していると思われる。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今後も地域における給与水準の適正な反映、他団体との均衡を図りながら一層の適正化に努めていく。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38735</xdr:rowOff>
    </xdr:from>
    <xdr:to>
      <xdr:col>85</xdr:col>
      <xdr:colOff>95250</xdr:colOff>
      <xdr:row>92</xdr:row>
      <xdr:rowOff>38735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943205" y="154616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68580</xdr:rowOff>
    </xdr:from>
    <xdr:ext cx="762000" cy="26416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173585" y="1532382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153670</xdr:rowOff>
    </xdr:from>
    <xdr:to>
      <xdr:col>85</xdr:col>
      <xdr:colOff>95250</xdr:colOff>
      <xdr:row>89</xdr:row>
      <xdr:rowOff>153670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943205" y="1507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8890</xdr:rowOff>
    </xdr:from>
    <xdr:ext cx="762000" cy="26162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173585" y="1492885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92710</xdr:rowOff>
    </xdr:from>
    <xdr:to>
      <xdr:col>85</xdr:col>
      <xdr:colOff>95250</xdr:colOff>
      <xdr:row>87</xdr:row>
      <xdr:rowOff>92710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943205" y="146773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123825</xdr:rowOff>
    </xdr:from>
    <xdr:ext cx="762000" cy="26098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173585" y="145408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32385</xdr:rowOff>
    </xdr:from>
    <xdr:to>
      <xdr:col>85</xdr:col>
      <xdr:colOff>95250</xdr:colOff>
      <xdr:row>85</xdr:row>
      <xdr:rowOff>32385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943205" y="142817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62230</xdr:rowOff>
    </xdr:from>
    <xdr:ext cx="762000" cy="26543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173585" y="141439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147320</xdr:rowOff>
    </xdr:from>
    <xdr:to>
      <xdr:col>85</xdr:col>
      <xdr:colOff>95250</xdr:colOff>
      <xdr:row>82</xdr:row>
      <xdr:rowOff>147320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943205" y="13893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6479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173585" y="137483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86360</xdr:rowOff>
    </xdr:from>
    <xdr:to>
      <xdr:col>85</xdr:col>
      <xdr:colOff>95250</xdr:colOff>
      <xdr:row>80</xdr:row>
      <xdr:rowOff>86360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943205" y="134975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116205</xdr:rowOff>
    </xdr:from>
    <xdr:ext cx="762000" cy="26416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173585" y="133597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78</xdr:row>
      <xdr:rowOff>26035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943205" y="13101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55880</xdr:rowOff>
    </xdr:from>
    <xdr:ext cx="762000" cy="26035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173585" y="129641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92</xdr:row>
      <xdr:rowOff>38735</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943205" y="1310195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84455</xdr:rowOff>
    </xdr:from>
    <xdr:to>
      <xdr:col>81</xdr:col>
      <xdr:colOff>44450</xdr:colOff>
      <xdr:row>89</xdr:row>
      <xdr:rowOff>63500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172305" y="13663295"/>
          <a:ext cx="0" cy="1320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34290</xdr:rowOff>
    </xdr:from>
    <xdr:ext cx="759460" cy="26225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261205" y="1495425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63500</xdr:rowOff>
    </xdr:from>
    <xdr:to>
      <xdr:col>81</xdr:col>
      <xdr:colOff>133350</xdr:colOff>
      <xdr:row>89</xdr:row>
      <xdr:rowOff>63500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7081500" y="149834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167640</xdr:rowOff>
    </xdr:from>
    <xdr:ext cx="759460" cy="26225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261205" y="1341120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84455</xdr:rowOff>
    </xdr:from>
    <xdr:to>
      <xdr:col>81</xdr:col>
      <xdr:colOff>133350</xdr:colOff>
      <xdr:row>81</xdr:row>
      <xdr:rowOff>84455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7081500" y="136632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57150</xdr:rowOff>
    </xdr:from>
    <xdr:to>
      <xdr:col>81</xdr:col>
      <xdr:colOff>44450</xdr:colOff>
      <xdr:row>85</xdr:row>
      <xdr:rowOff>57150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326485" y="1430655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34290</xdr:rowOff>
    </xdr:from>
    <xdr:ext cx="759460" cy="26225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261205" y="14283690"/>
          <a:ext cx="75946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63500</xdr:rowOff>
    </xdr:from>
    <xdr:to>
      <xdr:col>81</xdr:col>
      <xdr:colOff>95250</xdr:colOff>
      <xdr:row>85</xdr:row>
      <xdr:rowOff>167005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7119600" y="143129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57150</xdr:rowOff>
    </xdr:from>
    <xdr:to>
      <xdr:col>77</xdr:col>
      <xdr:colOff>44450</xdr:colOff>
      <xdr:row>85</xdr:row>
      <xdr:rowOff>98425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427960" y="14306550"/>
          <a:ext cx="8985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63500</xdr:rowOff>
    </xdr:from>
    <xdr:to>
      <xdr:col>77</xdr:col>
      <xdr:colOff>95250</xdr:colOff>
      <xdr:row>85</xdr:row>
      <xdr:rowOff>167005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273780" y="143129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151130</xdr:rowOff>
    </xdr:from>
    <xdr:ext cx="734060" cy="26289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41675" y="14400530"/>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81915</xdr:rowOff>
    </xdr:from>
    <xdr:to>
      <xdr:col>72</xdr:col>
      <xdr:colOff>203200</xdr:colOff>
      <xdr:row>85</xdr:row>
      <xdr:rowOff>98425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531340" y="14331315"/>
          <a:ext cx="8966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70485</xdr:rowOff>
    </xdr:from>
    <xdr:to>
      <xdr:col>73</xdr:col>
      <xdr:colOff>44450</xdr:colOff>
      <xdr:row>85</xdr:row>
      <xdr:rowOff>167640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377160" y="1431988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159385</xdr:rowOff>
    </xdr:from>
    <xdr:ext cx="762000" cy="26098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45055" y="1440878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32385</xdr:rowOff>
    </xdr:from>
    <xdr:to>
      <xdr:col>68</xdr:col>
      <xdr:colOff>152400</xdr:colOff>
      <xdr:row>85</xdr:row>
      <xdr:rowOff>81915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634720" y="14281785"/>
          <a:ext cx="8966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70485</xdr:rowOff>
    </xdr:from>
    <xdr:to>
      <xdr:col>68</xdr:col>
      <xdr:colOff>203200</xdr:colOff>
      <xdr:row>85</xdr:row>
      <xdr:rowOff>167640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480540" y="143198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159385</xdr:rowOff>
    </xdr:from>
    <xdr:ext cx="762000" cy="26098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146530" y="1440878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70485</xdr:rowOff>
    </xdr:from>
    <xdr:to>
      <xdr:col>64</xdr:col>
      <xdr:colOff>152400</xdr:colOff>
      <xdr:row>85</xdr:row>
      <xdr:rowOff>167640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583920" y="143198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159385</xdr:rowOff>
    </xdr:from>
    <xdr:ext cx="762000" cy="26098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49910" y="1440878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36195</xdr:rowOff>
    </xdr:from>
    <xdr:ext cx="759460" cy="26289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954500" y="1545907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36195</xdr:rowOff>
    </xdr:from>
    <xdr:ext cx="759460" cy="26289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108680" y="1545907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36195</xdr:rowOff>
    </xdr:from>
    <xdr:ext cx="759460" cy="26289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10155" y="1545907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36195</xdr:rowOff>
    </xdr:from>
    <xdr:ext cx="762000" cy="26289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313535" y="1545907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36195</xdr:rowOff>
    </xdr:from>
    <xdr:ext cx="762000" cy="26289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416915" y="1545907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5080</xdr:rowOff>
    </xdr:from>
    <xdr:to>
      <xdr:col>81</xdr:col>
      <xdr:colOff>95250</xdr:colOff>
      <xdr:row>85</xdr:row>
      <xdr:rowOff>109220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7119600" y="1425448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22225</xdr:rowOff>
    </xdr:from>
    <xdr:ext cx="759460" cy="264160"/>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261205" y="1410398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5080</xdr:rowOff>
    </xdr:from>
    <xdr:to>
      <xdr:col>77</xdr:col>
      <xdr:colOff>95250</xdr:colOff>
      <xdr:row>85</xdr:row>
      <xdr:rowOff>109220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273780" y="1425448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119380</xdr:rowOff>
    </xdr:from>
    <xdr:ext cx="734060" cy="26543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41675" y="14033500"/>
          <a:ext cx="7340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46990</xdr:rowOff>
    </xdr:from>
    <xdr:to>
      <xdr:col>73</xdr:col>
      <xdr:colOff>44450</xdr:colOff>
      <xdr:row>85</xdr:row>
      <xdr:rowOff>149860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377160" y="14296390"/>
          <a:ext cx="10350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160655</xdr:rowOff>
    </xdr:from>
    <xdr:ext cx="762000" cy="26162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045055" y="140747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29845</xdr:rowOff>
    </xdr:from>
    <xdr:to>
      <xdr:col>68</xdr:col>
      <xdr:colOff>203200</xdr:colOff>
      <xdr:row>85</xdr:row>
      <xdr:rowOff>133985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480540" y="142792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144145</xdr:rowOff>
    </xdr:from>
    <xdr:ext cx="762000" cy="26289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146530" y="140582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156210</xdr:rowOff>
    </xdr:from>
    <xdr:to>
      <xdr:col>64</xdr:col>
      <xdr:colOff>152400</xdr:colOff>
      <xdr:row>85</xdr:row>
      <xdr:rowOff>84455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583920" y="142379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94615</xdr:rowOff>
    </xdr:from>
    <xdr:ext cx="762000" cy="26352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49910" y="140087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84455</xdr:rowOff>
    </xdr:from>
    <xdr:to>
      <xdr:col>85</xdr:col>
      <xdr:colOff>95250</xdr:colOff>
      <xdr:row>53</xdr:row>
      <xdr:rowOff>58420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943205" y="8634095"/>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104140</xdr:rowOff>
    </xdr:from>
    <xdr:ext cx="2260600" cy="31305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66445" y="8989060"/>
          <a:ext cx="2260600" cy="3130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78105</xdr:rowOff>
    </xdr:from>
    <xdr:ext cx="1645920" cy="36385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879445" y="8963025"/>
          <a:ext cx="1645920" cy="3638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167640</xdr:rowOff>
    </xdr:from>
    <xdr:to>
      <xdr:col>93</xdr:col>
      <xdr:colOff>6350</xdr:colOff>
      <xdr:row>54</xdr:row>
      <xdr:rowOff>78105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132425" y="8884920"/>
          <a:ext cx="1539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97790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132425" y="9065260"/>
          <a:ext cx="153924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167640</xdr:rowOff>
    </xdr:from>
    <xdr:to>
      <xdr:col>99</xdr:col>
      <xdr:colOff>146050</xdr:colOff>
      <xdr:row>54</xdr:row>
      <xdr:rowOff>78105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798665"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97790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798665"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167640</xdr:rowOff>
    </xdr:from>
    <xdr:to>
      <xdr:col>106</xdr:col>
      <xdr:colOff>139700</xdr:colOff>
      <xdr:row>54</xdr:row>
      <xdr:rowOff>78105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272500" y="8884920"/>
          <a:ext cx="128143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97790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272500" y="9065260"/>
          <a:ext cx="128143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161925</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943205" y="9382125"/>
          <a:ext cx="5125720" cy="23526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261330" y="9382125"/>
          <a:ext cx="6087745" cy="2352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104</xdr:col>
      <xdr:colOff>114300</xdr:colOff>
      <xdr:row>57</xdr:row>
      <xdr:rowOff>71120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261330" y="9382125"/>
          <a:ext cx="38442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136525</xdr:rowOff>
    </xdr:from>
    <xdr:to>
      <xdr:col>114</xdr:col>
      <xdr:colOff>114300</xdr:colOff>
      <xdr:row>69</xdr:row>
      <xdr:rowOff>110490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388330" y="9692005"/>
          <a:ext cx="5831840"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類似団体と比較して、低い状況である。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集中改革プランに基づく退職者補充の調整など適正な職員配置に努めた結果であるが、職員数の減少による住民サービスの低下を招かないよう、職員の意識改革に努めながら、今後も計画的かつ適正な職員数の定員管理に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143510</xdr:rowOff>
    </xdr:from>
    <xdr:ext cx="349885" cy="22796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905105" y="9196070"/>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29845</xdr:rowOff>
    </xdr:from>
    <xdr:ext cx="762000" cy="25971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173585" y="115970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84455</xdr:rowOff>
    </xdr:from>
    <xdr:to>
      <xdr:col>85</xdr:col>
      <xdr:colOff>95250</xdr:colOff>
      <xdr:row>66</xdr:row>
      <xdr:rowOff>84455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943205" y="11148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114300</xdr:rowOff>
    </xdr:from>
    <xdr:ext cx="762000" cy="26225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173585" y="110109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167640</xdr:rowOff>
    </xdr:from>
    <xdr:to>
      <xdr:col>85</xdr:col>
      <xdr:colOff>95250</xdr:colOff>
      <xdr:row>62</xdr:row>
      <xdr:rowOff>167640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943205" y="1056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23495</xdr:rowOff>
    </xdr:from>
    <xdr:ext cx="762000" cy="26479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173585" y="104171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78105</xdr:rowOff>
    </xdr:from>
    <xdr:to>
      <xdr:col>85</xdr:col>
      <xdr:colOff>95250</xdr:colOff>
      <xdr:row>59</xdr:row>
      <xdr:rowOff>78105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943205" y="9968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107315</xdr:rowOff>
    </xdr:from>
    <xdr:ext cx="762000" cy="26416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173585" y="98304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55</xdr:row>
      <xdr:rowOff>161925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943205" y="9382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6352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173585" y="923671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943205" y="9382125"/>
          <a:ext cx="5125720" cy="23526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135890</xdr:rowOff>
    </xdr:from>
    <xdr:to>
      <xdr:col>81</xdr:col>
      <xdr:colOff>44450</xdr:colOff>
      <xdr:row>66</xdr:row>
      <xdr:rowOff>36195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172305" y="9859010"/>
          <a:ext cx="0" cy="1241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8255</xdr:rowOff>
    </xdr:from>
    <xdr:ext cx="759460" cy="26225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261205" y="110724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36195</xdr:rowOff>
    </xdr:from>
    <xdr:to>
      <xdr:col>81</xdr:col>
      <xdr:colOff>133350</xdr:colOff>
      <xdr:row>66</xdr:row>
      <xdr:rowOff>36195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7081500" y="111004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48260</xdr:rowOff>
    </xdr:from>
    <xdr:ext cx="759460" cy="26352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261205" y="960374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135890</xdr:rowOff>
    </xdr:from>
    <xdr:to>
      <xdr:col>81</xdr:col>
      <xdr:colOff>133350</xdr:colOff>
      <xdr:row>58</xdr:row>
      <xdr:rowOff>135890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7081500" y="98590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135255</xdr:rowOff>
    </xdr:from>
    <xdr:to>
      <xdr:col>81</xdr:col>
      <xdr:colOff>44450</xdr:colOff>
      <xdr:row>59</xdr:row>
      <xdr:rowOff>144145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326485" y="10026015"/>
          <a:ext cx="8458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22225</xdr:rowOff>
    </xdr:from>
    <xdr:ext cx="759460" cy="264160"/>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261205" y="10248265"/>
          <a:ext cx="75946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50165</xdr:rowOff>
    </xdr:from>
    <xdr:to>
      <xdr:col>81</xdr:col>
      <xdr:colOff>95250</xdr:colOff>
      <xdr:row>61</xdr:row>
      <xdr:rowOff>154940</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7119600" y="1027620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140970</xdr:rowOff>
    </xdr:from>
    <xdr:to>
      <xdr:col>77</xdr:col>
      <xdr:colOff>44450</xdr:colOff>
      <xdr:row>59</xdr:row>
      <xdr:rowOff>144145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27960" y="10031730"/>
          <a:ext cx="8985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31115</xdr:rowOff>
    </xdr:from>
    <xdr:to>
      <xdr:col>77</xdr:col>
      <xdr:colOff>95250</xdr:colOff>
      <xdr:row>61</xdr:row>
      <xdr:rowOff>135255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273780" y="1025715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119380</xdr:rowOff>
    </xdr:from>
    <xdr:ext cx="734060" cy="265430"/>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941675" y="10345420"/>
          <a:ext cx="7340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138430</xdr:rowOff>
    </xdr:from>
    <xdr:to>
      <xdr:col>72</xdr:col>
      <xdr:colOff>203200</xdr:colOff>
      <xdr:row>59</xdr:row>
      <xdr:rowOff>140970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531340" y="10029190"/>
          <a:ext cx="8966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21590</xdr:rowOff>
    </xdr:from>
    <xdr:to>
      <xdr:col>73</xdr:col>
      <xdr:colOff>44450</xdr:colOff>
      <xdr:row>61</xdr:row>
      <xdr:rowOff>125095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377160" y="1024763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109855</xdr:rowOff>
    </xdr:from>
    <xdr:ext cx="762000" cy="26225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045055" y="103358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129540</xdr:rowOff>
    </xdr:from>
    <xdr:to>
      <xdr:col>68</xdr:col>
      <xdr:colOff>152400</xdr:colOff>
      <xdr:row>59</xdr:row>
      <xdr:rowOff>138430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634720" y="10020300"/>
          <a:ext cx="8966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5080</xdr:rowOff>
    </xdr:from>
    <xdr:to>
      <xdr:col>68</xdr:col>
      <xdr:colOff>203200</xdr:colOff>
      <xdr:row>61</xdr:row>
      <xdr:rowOff>109220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480540" y="102311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93345</xdr:rowOff>
    </xdr:from>
    <xdr:ext cx="762000" cy="26352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46530" y="103193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165100</xdr:rowOff>
    </xdr:from>
    <xdr:to>
      <xdr:col>64</xdr:col>
      <xdr:colOff>152400</xdr:colOff>
      <xdr:row>61</xdr:row>
      <xdr:rowOff>93980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583920" y="102235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78740</xdr:rowOff>
    </xdr:from>
    <xdr:ext cx="762000" cy="26162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49910" y="1030478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59460" cy="26225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954500" y="1173480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59460" cy="26225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108680" y="1173480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59460" cy="26225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210155" y="1173480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6225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313535" y="117348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6225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416915" y="117348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83185</xdr:rowOff>
    </xdr:from>
    <xdr:to>
      <xdr:col>81</xdr:col>
      <xdr:colOff>95250</xdr:colOff>
      <xdr:row>60</xdr:row>
      <xdr:rowOff>11430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7119600" y="997394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100330</xdr:rowOff>
    </xdr:from>
    <xdr:ext cx="759460" cy="261620"/>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261205" y="982345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92075</xdr:rowOff>
    </xdr:from>
    <xdr:to>
      <xdr:col>77</xdr:col>
      <xdr:colOff>95250</xdr:colOff>
      <xdr:row>60</xdr:row>
      <xdr:rowOff>20955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273780" y="9982835"/>
          <a:ext cx="10350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31115</xdr:rowOff>
    </xdr:from>
    <xdr:ext cx="734060" cy="26035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41675" y="9754235"/>
          <a:ext cx="7340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88900</xdr:rowOff>
    </xdr:from>
    <xdr:to>
      <xdr:col>73</xdr:col>
      <xdr:colOff>44450</xdr:colOff>
      <xdr:row>60</xdr:row>
      <xdr:rowOff>18415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377160" y="997966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28575</xdr:rowOff>
    </xdr:from>
    <xdr:ext cx="762000" cy="26479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45055" y="97516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86360</xdr:rowOff>
    </xdr:from>
    <xdr:to>
      <xdr:col>68</xdr:col>
      <xdr:colOff>203200</xdr:colOff>
      <xdr:row>60</xdr:row>
      <xdr:rowOff>14605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480540" y="99771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25400</xdr:rowOff>
    </xdr:from>
    <xdr:ext cx="762000" cy="26479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46530" y="974852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78105</xdr:rowOff>
    </xdr:from>
    <xdr:to>
      <xdr:col>64</xdr:col>
      <xdr:colOff>152400</xdr:colOff>
      <xdr:row>60</xdr:row>
      <xdr:rowOff>6985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583920" y="99688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16510</xdr:rowOff>
    </xdr:from>
    <xdr:ext cx="762000" cy="26352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49910" y="973963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45720</xdr:rowOff>
    </xdr:from>
    <xdr:to>
      <xdr:col>85</xdr:col>
      <xdr:colOff>95250</xdr:colOff>
      <xdr:row>31</xdr:row>
      <xdr:rowOff>19685</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943205" y="4907280"/>
          <a:ext cx="512572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64770</xdr:rowOff>
    </xdr:from>
    <xdr:ext cx="1603375" cy="31432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799185" y="5261610"/>
          <a:ext cx="160337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38735</xdr:rowOff>
    </xdr:from>
    <xdr:ext cx="1648460" cy="36766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546705" y="5235575"/>
          <a:ext cx="164846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129540</xdr:rowOff>
    </xdr:from>
    <xdr:to>
      <xdr:col>93</xdr:col>
      <xdr:colOff>6350</xdr:colOff>
      <xdr:row>32</xdr:row>
      <xdr:rowOff>38735</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132425" y="5158740"/>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149225</xdr:rowOff>
    </xdr:from>
    <xdr:to>
      <xdr:col>93</xdr:col>
      <xdr:colOff>6350</xdr:colOff>
      <xdr:row>33</xdr:row>
      <xdr:rowOff>58420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132425" y="5346065"/>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129540</xdr:rowOff>
    </xdr:from>
    <xdr:to>
      <xdr:col>99</xdr:col>
      <xdr:colOff>146050</xdr:colOff>
      <xdr:row>32</xdr:row>
      <xdr:rowOff>38735</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798665"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149225</xdr:rowOff>
    </xdr:from>
    <xdr:to>
      <xdr:col>99</xdr:col>
      <xdr:colOff>146050</xdr:colOff>
      <xdr:row>33</xdr:row>
      <xdr:rowOff>58420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798665"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129540</xdr:rowOff>
    </xdr:from>
    <xdr:to>
      <xdr:col>106</xdr:col>
      <xdr:colOff>139700</xdr:colOff>
      <xdr:row>32</xdr:row>
      <xdr:rowOff>38735</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272500" y="515874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149225</xdr:rowOff>
    </xdr:from>
    <xdr:to>
      <xdr:col>106</xdr:col>
      <xdr:colOff>139700</xdr:colOff>
      <xdr:row>33</xdr:row>
      <xdr:rowOff>58420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272500" y="534606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943205" y="5655945"/>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115</xdr:col>
      <xdr:colOff>31750</xdr:colOff>
      <xdr:row>47</xdr:row>
      <xdr:rowOff>136525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261330" y="5655945"/>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104</xdr:col>
      <xdr:colOff>114300</xdr:colOff>
      <xdr:row>35</xdr:row>
      <xdr:rowOff>32385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261330" y="5655945"/>
          <a:ext cx="38442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97790</xdr:rowOff>
    </xdr:from>
    <xdr:to>
      <xdr:col>114</xdr:col>
      <xdr:colOff>114300</xdr:colOff>
      <xdr:row>47</xdr:row>
      <xdr:rowOff>71120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388330" y="5965190"/>
          <a:ext cx="5831840"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effectLst/>
              <a:latin typeface="ＭＳ Ｐゴシック"/>
              <a:ea typeface="ＭＳ Ｐゴシック"/>
              <a:cs typeface="+mn-cs"/>
            </a:rPr>
            <a:t>　実質</a:t>
          </a:r>
          <a:r>
            <a:rPr kumimoji="1" lang="ja-JP" altLang="ja-JP" sz="1300">
              <a:solidFill>
                <a:schemeClr val="dk1"/>
              </a:solidFill>
              <a:effectLst/>
              <a:latin typeface="ＭＳ Ｐゴシック"/>
              <a:ea typeface="ＭＳ Ｐゴシック"/>
              <a:cs typeface="+mn-cs"/>
            </a:rPr>
            <a:t>公債費比率は年々減少しているが、今後は、据置期間終了による償還金額の増額があり比率の増加が予想される。そのため、計画的な地方債償還を行うことにより、引き続き比率を抑えていく。</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104140</xdr:rowOff>
    </xdr:from>
    <xdr:ext cx="298450" cy="228600"/>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905105" y="5468620"/>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136525</xdr:rowOff>
    </xdr:from>
    <xdr:to>
      <xdr:col>85</xdr:col>
      <xdr:colOff>95250</xdr:colOff>
      <xdr:row>47</xdr:row>
      <xdr:rowOff>136525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943205" y="80156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166370</xdr:rowOff>
    </xdr:from>
    <xdr:ext cx="762000" cy="26225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173585" y="787781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167640</xdr:rowOff>
    </xdr:from>
    <xdr:to>
      <xdr:col>85</xdr:col>
      <xdr:colOff>95250</xdr:colOff>
      <xdr:row>44</xdr:row>
      <xdr:rowOff>167640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943205" y="7543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23495</xdr:rowOff>
    </xdr:from>
    <xdr:ext cx="762000" cy="26479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173585" y="73996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26035</xdr:rowOff>
    </xdr:from>
    <xdr:to>
      <xdr:col>85</xdr:col>
      <xdr:colOff>95250</xdr:colOff>
      <xdr:row>42</xdr:row>
      <xdr:rowOff>26035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943205" y="7066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55880</xdr:rowOff>
    </xdr:from>
    <xdr:ext cx="762000" cy="26035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173585" y="69291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58420</xdr:rowOff>
    </xdr:from>
    <xdr:to>
      <xdr:col>85</xdr:col>
      <xdr:colOff>95250</xdr:colOff>
      <xdr:row>39</xdr:row>
      <xdr:rowOff>58420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943205" y="65963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88265</xdr:rowOff>
    </xdr:from>
    <xdr:ext cx="762000" cy="26035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173585" y="645858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90805</xdr:rowOff>
    </xdr:from>
    <xdr:to>
      <xdr:col>85</xdr:col>
      <xdr:colOff>95250</xdr:colOff>
      <xdr:row>36</xdr:row>
      <xdr:rowOff>90805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943205" y="61258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123825</xdr:rowOff>
    </xdr:from>
    <xdr:to>
      <xdr:col>85</xdr:col>
      <xdr:colOff>95250</xdr:colOff>
      <xdr:row>33</xdr:row>
      <xdr:rowOff>123825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943205" y="56559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943205" y="5655945"/>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4445</xdr:rowOff>
    </xdr:from>
    <xdr:to>
      <xdr:col>81</xdr:col>
      <xdr:colOff>44450</xdr:colOff>
      <xdr:row>44</xdr:row>
      <xdr:rowOff>94615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172305" y="6207125"/>
          <a:ext cx="0" cy="1263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66675</xdr:rowOff>
    </xdr:from>
    <xdr:ext cx="759460" cy="26098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261205" y="744283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94615</xdr:rowOff>
    </xdr:from>
    <xdr:to>
      <xdr:col>81</xdr:col>
      <xdr:colOff>133350</xdr:colOff>
      <xdr:row>44</xdr:row>
      <xdr:rowOff>94615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7081500" y="7470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92710</xdr:rowOff>
    </xdr:from>
    <xdr:ext cx="759460" cy="26225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261205" y="596011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4445</xdr:rowOff>
    </xdr:from>
    <xdr:to>
      <xdr:col>81</xdr:col>
      <xdr:colOff>133350</xdr:colOff>
      <xdr:row>37</xdr:row>
      <xdr:rowOff>4445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7081500" y="62071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122555</xdr:rowOff>
    </xdr:from>
    <xdr:to>
      <xdr:col>81</xdr:col>
      <xdr:colOff>44450</xdr:colOff>
      <xdr:row>41</xdr:row>
      <xdr:rowOff>122555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326485" y="699579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52070</xdr:rowOff>
    </xdr:from>
    <xdr:ext cx="759460" cy="26225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261205" y="6925310"/>
          <a:ext cx="75946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80645</xdr:rowOff>
    </xdr:from>
    <xdr:to>
      <xdr:col>81</xdr:col>
      <xdr:colOff>95250</xdr:colOff>
      <xdr:row>42</xdr:row>
      <xdr:rowOff>8890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7119600" y="695388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122555</xdr:rowOff>
    </xdr:from>
    <xdr:to>
      <xdr:col>77</xdr:col>
      <xdr:colOff>44450</xdr:colOff>
      <xdr:row>41</xdr:row>
      <xdr:rowOff>122555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427960" y="699579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80645</xdr:rowOff>
    </xdr:from>
    <xdr:to>
      <xdr:col>77</xdr:col>
      <xdr:colOff>95250</xdr:colOff>
      <xdr:row>42</xdr:row>
      <xdr:rowOff>8890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273780" y="695388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167640</xdr:rowOff>
    </xdr:from>
    <xdr:ext cx="734060" cy="26289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941675" y="7040880"/>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122555</xdr:rowOff>
    </xdr:from>
    <xdr:to>
      <xdr:col>72</xdr:col>
      <xdr:colOff>203200</xdr:colOff>
      <xdr:row>41</xdr:row>
      <xdr:rowOff>142240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531340" y="6995795"/>
          <a:ext cx="896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75565</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377160" y="694880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163195</xdr:rowOff>
    </xdr:from>
    <xdr:ext cx="762000" cy="26352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045055" y="70364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142240</xdr:rowOff>
    </xdr:from>
    <xdr:to>
      <xdr:col>68</xdr:col>
      <xdr:colOff>152400</xdr:colOff>
      <xdr:row>41</xdr:row>
      <xdr:rowOff>161925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634720" y="7015480"/>
          <a:ext cx="896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75565</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480540" y="69488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13970</xdr:rowOff>
    </xdr:from>
    <xdr:ext cx="762000" cy="26289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46530" y="67195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80645</xdr:rowOff>
    </xdr:from>
    <xdr:to>
      <xdr:col>64</xdr:col>
      <xdr:colOff>152400</xdr:colOff>
      <xdr:row>42</xdr:row>
      <xdr:rowOff>8890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583920" y="69538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19685</xdr:rowOff>
    </xdr:from>
    <xdr:ext cx="762000" cy="26162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49910" y="672528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133985</xdr:rowOff>
    </xdr:from>
    <xdr:ext cx="759460" cy="26416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954500" y="801306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133985</xdr:rowOff>
    </xdr:from>
    <xdr:ext cx="759460" cy="26416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108680" y="801306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133985</xdr:rowOff>
    </xdr:from>
    <xdr:ext cx="759460" cy="26416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10155" y="801306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133985</xdr:rowOff>
    </xdr:from>
    <xdr:ext cx="762000" cy="26416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313535" y="80130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133985</xdr:rowOff>
    </xdr:from>
    <xdr:ext cx="762000" cy="26416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416915" y="80130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69850</xdr:rowOff>
    </xdr:from>
    <xdr:to>
      <xdr:col>81</xdr:col>
      <xdr:colOff>95250</xdr:colOff>
      <xdr:row>41</xdr:row>
      <xdr:rowOff>167640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7119600" y="69430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86995</xdr:rowOff>
    </xdr:from>
    <xdr:ext cx="759460" cy="262890"/>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261205" y="679259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69850</xdr:rowOff>
    </xdr:from>
    <xdr:to>
      <xdr:col>77</xdr:col>
      <xdr:colOff>95250</xdr:colOff>
      <xdr:row>41</xdr:row>
      <xdr:rowOff>167640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273780" y="69430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8890</xdr:rowOff>
    </xdr:from>
    <xdr:ext cx="734060" cy="26162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41675" y="6714490"/>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69850</xdr:rowOff>
    </xdr:from>
    <xdr:to>
      <xdr:col>73</xdr:col>
      <xdr:colOff>44450</xdr:colOff>
      <xdr:row>41</xdr:row>
      <xdr:rowOff>167640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377160" y="69430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8890</xdr:rowOff>
    </xdr:from>
    <xdr:ext cx="762000" cy="26162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45055" y="671449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90170</xdr:rowOff>
    </xdr:from>
    <xdr:to>
      <xdr:col>68</xdr:col>
      <xdr:colOff>203200</xdr:colOff>
      <xdr:row>42</xdr:row>
      <xdr:rowOff>19050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480540" y="69634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3175</xdr:rowOff>
    </xdr:from>
    <xdr:ext cx="762000" cy="26479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46530" y="70440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109855</xdr:rowOff>
    </xdr:from>
    <xdr:to>
      <xdr:col>64</xdr:col>
      <xdr:colOff>152400</xdr:colOff>
      <xdr:row>42</xdr:row>
      <xdr:rowOff>38100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583920" y="69830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22860</xdr:rowOff>
    </xdr:from>
    <xdr:ext cx="762000" cy="26416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49910" y="70637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6985</xdr:rowOff>
    </xdr:from>
    <xdr:to>
      <xdr:col>85</xdr:col>
      <xdr:colOff>95250</xdr:colOff>
      <xdr:row>8</xdr:row>
      <xdr:rowOff>156210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943205" y="118046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26035</xdr:rowOff>
    </xdr:from>
    <xdr:ext cx="1438910" cy="31623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882370" y="1534795"/>
          <a:ext cx="1438910"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6703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463520" y="1508760"/>
          <a:ext cx="164592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90805</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132425" y="1431925"/>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110490</xdr:rowOff>
    </xdr:from>
    <xdr:to>
      <xdr:col>93</xdr:col>
      <xdr:colOff>6350</xdr:colOff>
      <xdr:row>11</xdr:row>
      <xdr:rowOff>19685</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132425" y="1619250"/>
          <a:ext cx="15392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90805</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798665" y="143192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110490</xdr:rowOff>
    </xdr:from>
    <xdr:to>
      <xdr:col>99</xdr:col>
      <xdr:colOff>146050</xdr:colOff>
      <xdr:row>11</xdr:row>
      <xdr:rowOff>19685</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798665" y="161925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90805</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272500" y="1431925"/>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110490</xdr:rowOff>
    </xdr:from>
    <xdr:to>
      <xdr:col>106</xdr:col>
      <xdr:colOff>139700</xdr:colOff>
      <xdr:row>11</xdr:row>
      <xdr:rowOff>19685</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272500" y="1619250"/>
          <a:ext cx="12814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84455</xdr:rowOff>
    </xdr:from>
    <xdr:to>
      <xdr:col>85</xdr:col>
      <xdr:colOff>95250</xdr:colOff>
      <xdr:row>25</xdr:row>
      <xdr:rowOff>97790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943205" y="1928495"/>
          <a:ext cx="512572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84455</xdr:rowOff>
    </xdr:from>
    <xdr:to>
      <xdr:col>115</xdr:col>
      <xdr:colOff>31750</xdr:colOff>
      <xdr:row>25</xdr:row>
      <xdr:rowOff>97790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261330" y="1928495"/>
          <a:ext cx="608774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84455</xdr:rowOff>
    </xdr:from>
    <xdr:to>
      <xdr:col>104</xdr:col>
      <xdr:colOff>114300</xdr:colOff>
      <xdr:row>12</xdr:row>
      <xdr:rowOff>167640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261330" y="1928495"/>
          <a:ext cx="384429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58420</xdr:rowOff>
    </xdr:from>
    <xdr:to>
      <xdr:col>114</xdr:col>
      <xdr:colOff>114300</xdr:colOff>
      <xdr:row>25</xdr:row>
      <xdr:rowOff>32385</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388330" y="2237740"/>
          <a:ext cx="5831840"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全国平均及び県平均を上回っているが、起債抑制に努めており、年々減少して</a:t>
          </a:r>
          <a:r>
            <a:rPr kumimoji="1" lang="ja-JP" altLang="en-US" sz="1300">
              <a:solidFill>
                <a:schemeClr val="dk1"/>
              </a:solidFill>
              <a:effectLst/>
              <a:latin typeface="ＭＳ Ｐゴシック"/>
              <a:ea typeface="ＭＳ Ｐゴシック"/>
              <a:cs typeface="+mn-cs"/>
            </a:rPr>
            <a:t>いたが、</a:t>
          </a:r>
          <a:r>
            <a:rPr kumimoji="1" lang="ja-JP" altLang="en-US" sz="1300">
              <a:solidFill>
                <a:schemeClr val="tx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en-US" sz="1300">
              <a:solidFill>
                <a:schemeClr val="dk1"/>
              </a:solidFill>
              <a:effectLst/>
              <a:latin typeface="ＭＳ Ｐゴシック"/>
              <a:ea typeface="ＭＳ Ｐゴシック"/>
              <a:cs typeface="+mn-cs"/>
            </a:rPr>
            <a:t>年度は基金繰入も多く、上昇した</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基金残高を増やすことはもちろん、</a:t>
          </a:r>
          <a:r>
            <a:rPr kumimoji="1" lang="ja-JP" altLang="ja-JP" sz="1300">
              <a:solidFill>
                <a:schemeClr val="dk1"/>
              </a:solidFill>
              <a:effectLst/>
              <a:latin typeface="ＭＳ Ｐゴシック"/>
              <a:ea typeface="ＭＳ Ｐゴシック"/>
              <a:cs typeface="+mn-cs"/>
            </a:rPr>
            <a:t>今後も新規起債発行額</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上限</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億円を堅持し、適正な運用に努めていく。</a:t>
          </a:r>
          <a:endParaRPr kumimoji="1" lang="ja-JP" altLang="en-US" sz="1300">
            <a:latin typeface="ＭＳ Ｐゴシック"/>
            <a:ea typeface="ＭＳ Ｐゴシック"/>
          </a:endParaRPr>
        </a:p>
      </xdr:txBody>
    </xdr:sp>
    <xdr:clientData/>
  </xdr:twoCellAnchor>
  <xdr:oneCellAnchor>
    <xdr:from>
      <xdr:col>61</xdr:col>
      <xdr:colOff>6350</xdr:colOff>
      <xdr:row>10</xdr:row>
      <xdr:rowOff>64770</xdr:rowOff>
    </xdr:from>
    <xdr:ext cx="298450" cy="22733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905105" y="1741170"/>
          <a:ext cx="29845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97790</xdr:rowOff>
    </xdr:from>
    <xdr:to>
      <xdr:col>85</xdr:col>
      <xdr:colOff>95250</xdr:colOff>
      <xdr:row>25</xdr:row>
      <xdr:rowOff>97790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943205" y="42887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127000</xdr:rowOff>
    </xdr:from>
    <xdr:ext cx="762000" cy="26289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173585" y="41503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95250</xdr:rowOff>
    </xdr:from>
    <xdr:to>
      <xdr:col>85</xdr:col>
      <xdr:colOff>95250</xdr:colOff>
      <xdr:row>23</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943205" y="39509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125095</xdr:rowOff>
    </xdr:from>
    <xdr:ext cx="762000" cy="26035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173585" y="381317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93345</xdr:rowOff>
    </xdr:from>
    <xdr:to>
      <xdr:col>85</xdr:col>
      <xdr:colOff>95250</xdr:colOff>
      <xdr:row>21</xdr:row>
      <xdr:rowOff>93345</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943205" y="36137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123825</xdr:rowOff>
    </xdr:from>
    <xdr:ext cx="762000" cy="26098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173585" y="347662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91440</xdr:rowOff>
    </xdr:from>
    <xdr:to>
      <xdr:col>85</xdr:col>
      <xdr:colOff>95250</xdr:colOff>
      <xdr:row>19</xdr:row>
      <xdr:rowOff>91440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943205" y="3276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121920</xdr:rowOff>
    </xdr:from>
    <xdr:ext cx="762000" cy="26352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173585" y="31394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90170</xdr:rowOff>
    </xdr:from>
    <xdr:to>
      <xdr:col>85</xdr:col>
      <xdr:colOff>95250</xdr:colOff>
      <xdr:row>17</xdr:row>
      <xdr:rowOff>90170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943205" y="29400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120650</xdr:rowOff>
    </xdr:from>
    <xdr:ext cx="762000" cy="26416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173585" y="280289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88265</xdr:rowOff>
    </xdr:from>
    <xdr:to>
      <xdr:col>85</xdr:col>
      <xdr:colOff>95250</xdr:colOff>
      <xdr:row>15</xdr:row>
      <xdr:rowOff>88265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943205" y="2602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118110</xdr:rowOff>
    </xdr:from>
    <xdr:ext cx="762000" cy="26543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173585" y="24650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86360</xdr:rowOff>
    </xdr:from>
    <xdr:to>
      <xdr:col>85</xdr:col>
      <xdr:colOff>95250</xdr:colOff>
      <xdr:row>13</xdr:row>
      <xdr:rowOff>86360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943205" y="22656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116205</xdr:rowOff>
    </xdr:from>
    <xdr:ext cx="762000" cy="26416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173585" y="212788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84455</xdr:rowOff>
    </xdr:from>
    <xdr:to>
      <xdr:col>85</xdr:col>
      <xdr:colOff>95250</xdr:colOff>
      <xdr:row>11</xdr:row>
      <xdr:rowOff>84455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943205" y="19284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84455</xdr:rowOff>
    </xdr:from>
    <xdr:to>
      <xdr:col>85</xdr:col>
      <xdr:colOff>95250</xdr:colOff>
      <xdr:row>25</xdr:row>
      <xdr:rowOff>97790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943205" y="1928495"/>
          <a:ext cx="512572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86360</xdr:rowOff>
    </xdr:from>
    <xdr:to>
      <xdr:col>81</xdr:col>
      <xdr:colOff>44450</xdr:colOff>
      <xdr:row>22</xdr:row>
      <xdr:rowOff>163195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172305" y="2265680"/>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135890</xdr:rowOff>
    </xdr:from>
    <xdr:ext cx="759460" cy="261620"/>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261205" y="382397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163195</xdr:rowOff>
    </xdr:from>
    <xdr:to>
      <xdr:col>81</xdr:col>
      <xdr:colOff>133350</xdr:colOff>
      <xdr:row>22</xdr:row>
      <xdr:rowOff>163195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7081500" y="38512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123825</xdr:rowOff>
    </xdr:from>
    <xdr:ext cx="759460" cy="26098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261205" y="196786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86360</xdr:rowOff>
    </xdr:from>
    <xdr:to>
      <xdr:col>81</xdr:col>
      <xdr:colOff>133350</xdr:colOff>
      <xdr:row>13</xdr:row>
      <xdr:rowOff>86360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7081500" y="22656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149860</xdr:rowOff>
    </xdr:from>
    <xdr:to>
      <xdr:col>81</xdr:col>
      <xdr:colOff>44450</xdr:colOff>
      <xdr:row>16</xdr:row>
      <xdr:rowOff>167640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326485" y="2832100"/>
          <a:ext cx="8458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64770</xdr:rowOff>
    </xdr:from>
    <xdr:ext cx="759460" cy="261620"/>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261205" y="2076450"/>
          <a:ext cx="75946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34290</xdr:rowOff>
    </xdr:from>
    <xdr:to>
      <xdr:col>81</xdr:col>
      <xdr:colOff>95250</xdr:colOff>
      <xdr:row>13</xdr:row>
      <xdr:rowOff>138430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7119600" y="221361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60960</xdr:rowOff>
    </xdr:from>
    <xdr:to>
      <xdr:col>77</xdr:col>
      <xdr:colOff>44450</xdr:colOff>
      <xdr:row>16</xdr:row>
      <xdr:rowOff>149860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427960" y="2743200"/>
          <a:ext cx="89852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34290</xdr:rowOff>
    </xdr:from>
    <xdr:to>
      <xdr:col>77</xdr:col>
      <xdr:colOff>95250</xdr:colOff>
      <xdr:row>13</xdr:row>
      <xdr:rowOff>138430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273780" y="221361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148590</xdr:rowOff>
    </xdr:from>
    <xdr:ext cx="734060" cy="26035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41675" y="1992630"/>
          <a:ext cx="7340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60960</xdr:rowOff>
    </xdr:from>
    <xdr:to>
      <xdr:col>72</xdr:col>
      <xdr:colOff>203200</xdr:colOff>
      <xdr:row>16</xdr:row>
      <xdr:rowOff>125095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531340" y="2743200"/>
          <a:ext cx="8966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34290</xdr:rowOff>
    </xdr:from>
    <xdr:to>
      <xdr:col>73</xdr:col>
      <xdr:colOff>44450</xdr:colOff>
      <xdr:row>13</xdr:row>
      <xdr:rowOff>138430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377160" y="221361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148590</xdr:rowOff>
    </xdr:from>
    <xdr:ext cx="762000" cy="26035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45055" y="199263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125095</xdr:rowOff>
    </xdr:from>
    <xdr:to>
      <xdr:col>68</xdr:col>
      <xdr:colOff>152400</xdr:colOff>
      <xdr:row>17</xdr:row>
      <xdr:rowOff>79375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634720" y="2807335"/>
          <a:ext cx="8966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34290</xdr:rowOff>
    </xdr:from>
    <xdr:to>
      <xdr:col>68</xdr:col>
      <xdr:colOff>203200</xdr:colOff>
      <xdr:row>13</xdr:row>
      <xdr:rowOff>138430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480540" y="22136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148590</xdr:rowOff>
    </xdr:from>
    <xdr:ext cx="762000" cy="26035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46530" y="199263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34290</xdr:rowOff>
    </xdr:from>
    <xdr:to>
      <xdr:col>64</xdr:col>
      <xdr:colOff>152400</xdr:colOff>
      <xdr:row>13</xdr:row>
      <xdr:rowOff>138430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583920" y="22136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148590</xdr:rowOff>
    </xdr:from>
    <xdr:ext cx="762000" cy="26035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49910" y="199263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94615</xdr:rowOff>
    </xdr:from>
    <xdr:ext cx="759460" cy="26352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954500" y="428561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94615</xdr:rowOff>
    </xdr:from>
    <xdr:ext cx="759460" cy="26352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108680" y="428561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94615</xdr:rowOff>
    </xdr:from>
    <xdr:ext cx="759460" cy="26352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210155" y="428561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94615</xdr:rowOff>
    </xdr:from>
    <xdr:ext cx="762000" cy="26352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313535" y="428561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94615</xdr:rowOff>
    </xdr:from>
    <xdr:ext cx="762000" cy="26352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416915" y="428561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123825</xdr:rowOff>
    </xdr:from>
    <xdr:to>
      <xdr:col>81</xdr:col>
      <xdr:colOff>95250</xdr:colOff>
      <xdr:row>17</xdr:row>
      <xdr:rowOff>50800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7119600" y="2806065"/>
          <a:ext cx="10350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93980</xdr:rowOff>
    </xdr:from>
    <xdr:ext cx="759460" cy="26352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261205" y="277622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98425</xdr:rowOff>
    </xdr:from>
    <xdr:to>
      <xdr:col>77</xdr:col>
      <xdr:colOff>95250</xdr:colOff>
      <xdr:row>17</xdr:row>
      <xdr:rowOff>26670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273780" y="278066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10795</xdr:rowOff>
    </xdr:from>
    <xdr:ext cx="734060" cy="26225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41675" y="2860675"/>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8890</xdr:rowOff>
    </xdr:from>
    <xdr:to>
      <xdr:col>73</xdr:col>
      <xdr:colOff>44450</xdr:colOff>
      <xdr:row>16</xdr:row>
      <xdr:rowOff>113030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377160" y="269113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97790</xdr:rowOff>
    </xdr:from>
    <xdr:ext cx="762000" cy="26416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45055" y="27800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73025</xdr:rowOff>
    </xdr:from>
    <xdr:to>
      <xdr:col>68</xdr:col>
      <xdr:colOff>203200</xdr:colOff>
      <xdr:row>17</xdr:row>
      <xdr:rowOff>1905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480540" y="27552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161925</xdr:rowOff>
    </xdr:from>
    <xdr:ext cx="762000" cy="26098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46530" y="28441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27305</xdr:rowOff>
    </xdr:from>
    <xdr:to>
      <xdr:col>64</xdr:col>
      <xdr:colOff>152400</xdr:colOff>
      <xdr:row>17</xdr:row>
      <xdr:rowOff>130810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583920" y="28771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115570</xdr:rowOff>
    </xdr:from>
    <xdr:ext cx="762000" cy="26479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49910" y="29654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7,318
7,292
95.19
4,809,236
4,662,085
127,151
2,482,580
4,507,219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52.3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056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ここ数年は退職者はいないが、人事院勧告による給与引き上げなどで高くなっている。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年度以降は退職者も出てくるため、年々減少していくものと思われる。</a:t>
          </a:r>
        </a:p>
      </xdr:txBody>
    </xdr:sp>
    <xdr:clientData/>
  </xdr:twoCellAnchor>
  <xdr:oneCellAnchor>
    <xdr:from>
      <xdr:col>3</xdr:col>
      <xdr:colOff>123825</xdr:colOff>
      <xdr:row>29</xdr:row>
      <xdr:rowOff>107950</xdr:rowOff>
    </xdr:from>
    <xdr:ext cx="29337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4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400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9570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400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4998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0426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400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5854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400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128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40640</xdr:rowOff>
    </xdr:from>
    <xdr:to>
      <xdr:col>24</xdr:col>
      <xdr:colOff>25400</xdr:colOff>
      <xdr:row>41</xdr:row>
      <xdr:rowOff>10160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586994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5946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70116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70396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126365</xdr:rowOff>
    </xdr:from>
    <xdr:ext cx="75946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6127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40640</xdr:rowOff>
    </xdr:from>
    <xdr:to>
      <xdr:col>24</xdr:col>
      <xdr:colOff>114300</xdr:colOff>
      <xdr:row>34</xdr:row>
      <xdr:rowOff>40640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58699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83820</xdr:rowOff>
    </xdr:from>
    <xdr:to>
      <xdr:col>24</xdr:col>
      <xdr:colOff>25400</xdr:colOff>
      <xdr:row>37</xdr:row>
      <xdr:rowOff>111125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036060" y="6427470"/>
          <a:ext cx="8509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124460</xdr:rowOff>
    </xdr:from>
    <xdr:ext cx="75946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12521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280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42545</xdr:rowOff>
    </xdr:from>
    <xdr:to>
      <xdr:col>19</xdr:col>
      <xdr:colOff>187325</xdr:colOff>
      <xdr:row>37</xdr:row>
      <xdr:rowOff>111125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136900" y="6386195"/>
          <a:ext cx="8991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280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48260</xdr:rowOff>
    </xdr:from>
    <xdr:ext cx="73152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0490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24130</xdr:rowOff>
    </xdr:from>
    <xdr:to>
      <xdr:col>15</xdr:col>
      <xdr:colOff>98425</xdr:colOff>
      <xdr:row>37</xdr:row>
      <xdr:rowOff>42545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37740" y="6367780"/>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90170</xdr:rowOff>
    </xdr:from>
    <xdr:to>
      <xdr:col>15</xdr:col>
      <xdr:colOff>149225</xdr:colOff>
      <xdr:row>37</xdr:row>
      <xdr:rowOff>20320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30480</xdr:rowOff>
    </xdr:from>
    <xdr:ext cx="759460" cy="25400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03123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145415</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36040" y="6317615"/>
          <a:ext cx="9017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94615</xdr:rowOff>
    </xdr:from>
    <xdr:to>
      <xdr:col>11</xdr:col>
      <xdr:colOff>60325</xdr:colOff>
      <xdr:row>37</xdr:row>
      <xdr:rowOff>24765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2668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34925</xdr:rowOff>
    </xdr:from>
    <xdr:ext cx="75692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0356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80645</xdr:rowOff>
    </xdr:from>
    <xdr:to>
      <xdr:col>6</xdr:col>
      <xdr:colOff>171450</xdr:colOff>
      <xdr:row>37</xdr:row>
      <xdr:rowOff>10795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20955</xdr:rowOff>
    </xdr:from>
    <xdr:ext cx="759460" cy="25400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02170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946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946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67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946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33020</xdr:rowOff>
    </xdr:from>
    <xdr:to>
      <xdr:col>24</xdr:col>
      <xdr:colOff>76200</xdr:colOff>
      <xdr:row>37</xdr:row>
      <xdr:rowOff>134620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3766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5080</xdr:rowOff>
    </xdr:from>
    <xdr:ext cx="75946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348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60325</xdr:rowOff>
    </xdr:from>
    <xdr:to>
      <xdr:col>20</xdr:col>
      <xdr:colOff>38100</xdr:colOff>
      <xdr:row>37</xdr:row>
      <xdr:rowOff>161925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4039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146685</xdr:rowOff>
    </xdr:from>
    <xdr:ext cx="731520" cy="25400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649033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163195</xdr:rowOff>
    </xdr:from>
    <xdr:to>
      <xdr:col>15</xdr:col>
      <xdr:colOff>149225</xdr:colOff>
      <xdr:row>37</xdr:row>
      <xdr:rowOff>93345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78105</xdr:rowOff>
    </xdr:from>
    <xdr:ext cx="759460" cy="25400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642175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316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59690</xdr:rowOff>
    </xdr:from>
    <xdr:ext cx="75692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64033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94615</xdr:rowOff>
    </xdr:from>
    <xdr:to>
      <xdr:col>6</xdr:col>
      <xdr:colOff>171450</xdr:colOff>
      <xdr:row>37</xdr:row>
      <xdr:rowOff>24765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9525</xdr:rowOff>
    </xdr:from>
    <xdr:ext cx="759460" cy="25400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63531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chemeClr val="tx1"/>
              </a:solidFill>
              <a:latin typeface="ＭＳ Ｐゴシック"/>
              <a:ea typeface="ＭＳ Ｐゴシック"/>
            </a:rPr>
            <a:t>前年度比で0.8ポイント増加しており、</a:t>
          </a:r>
          <a:r>
            <a:rPr kumimoji="1" lang="ja-JP" altLang="ja-JP" sz="1200">
              <a:solidFill>
                <a:schemeClr val="tx1"/>
              </a:solidFill>
              <a:effectLst/>
              <a:latin typeface="ＭＳ Ｐゴシック"/>
              <a:ea typeface="ＭＳ Ｐゴシック"/>
              <a:cs typeface="+mn-cs"/>
            </a:rPr>
            <a:t>類似団体、全国平均及び県平均を上回っている状況である。</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主な要因は、年度末の新型コロナウイルス感染症の影響で指定管理をしている宿泊施設の宿泊キャンセルなどで歳入減が生じ、管理委託料の増額及び</a:t>
          </a:r>
          <a:r>
            <a:rPr kumimoji="1" lang="ja-JP" altLang="en-US" sz="1200">
              <a:solidFill>
                <a:schemeClr val="tx1"/>
              </a:solidFill>
              <a:effectLst/>
              <a:latin typeface="ＭＳ Ｐゴシック"/>
              <a:ea typeface="ＭＳ Ｐゴシック"/>
              <a:cs typeface="+mn-cs"/>
            </a:rPr>
            <a:t>臨時的任用職員が多いことが挙げられる。</a:t>
          </a:r>
          <a:endParaRPr kumimoji="1" lang="en-US" altLang="ja-JP" sz="1200">
            <a:solidFill>
              <a:schemeClr val="tx1"/>
            </a:solidFill>
            <a:effectLst/>
            <a:latin typeface="ＭＳ Ｐゴシック"/>
            <a:ea typeface="ＭＳ Ｐゴシック"/>
            <a:cs typeface="+mn-cs"/>
          </a:endParaRPr>
        </a:p>
        <a:p>
          <a:r>
            <a:rPr kumimoji="1" lang="ja-JP" altLang="en-US" sz="1200">
              <a:solidFill>
                <a:schemeClr val="tx1"/>
              </a:solidFill>
              <a:effectLst/>
              <a:latin typeface="ＭＳ Ｐゴシック"/>
              <a:ea typeface="ＭＳ Ｐゴシック"/>
              <a:cs typeface="+mn-cs"/>
            </a:rPr>
            <a:t>　令和</a:t>
          </a:r>
          <a:r>
            <a:rPr kumimoji="1" lang="en-US" altLang="ja-JP" sz="1200">
              <a:solidFill>
                <a:schemeClr val="tx1"/>
              </a:solidFill>
              <a:effectLst/>
              <a:latin typeface="ＭＳ Ｐゴシック"/>
              <a:ea typeface="ＭＳ Ｐゴシック"/>
              <a:cs typeface="+mn-cs"/>
            </a:rPr>
            <a:t>2</a:t>
          </a:r>
          <a:r>
            <a:rPr kumimoji="1" lang="ja-JP" altLang="en-US" sz="1200">
              <a:solidFill>
                <a:schemeClr val="tx1"/>
              </a:solidFill>
              <a:effectLst/>
              <a:latin typeface="ＭＳ Ｐゴシック"/>
              <a:ea typeface="ＭＳ Ｐゴシック"/>
              <a:cs typeface="+mn-cs"/>
            </a:rPr>
            <a:t>年度からは会計年度任用職員となり、物件費は減じるが人件費の増加が見込まれる。</a:t>
          </a:r>
          <a:endParaRPr kumimoji="1" lang="ja-JP" altLang="en-US" sz="1200">
            <a:solidFill>
              <a:schemeClr val="tx1"/>
            </a:solidFill>
            <a:latin typeface="ＭＳ Ｐゴシック"/>
            <a:ea typeface="ＭＳ Ｐゴシック"/>
          </a:endParaRPr>
        </a:p>
      </xdr:txBody>
    </xdr:sp>
    <xdr:clientData/>
  </xdr:twoCellAnchor>
  <xdr:oneCellAnchor>
    <xdr:from>
      <xdr:col>62</xdr:col>
      <xdr:colOff>6350</xdr:colOff>
      <xdr:row>9</xdr:row>
      <xdr:rowOff>107950</xdr:rowOff>
    </xdr:from>
    <xdr:ext cx="29337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670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2920" cy="25400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528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213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2920" cy="25400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070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755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2920" cy="25400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613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298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2920" cy="25400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156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109220</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718280" y="250952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156210</xdr:rowOff>
    </xdr:from>
    <xdr:ext cx="759460" cy="254000"/>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807180" y="34137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62938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23495</xdr:rowOff>
    </xdr:from>
    <xdr:ext cx="759460" cy="25908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807180" y="22523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109220</xdr:rowOff>
    </xdr:from>
    <xdr:to>
      <xdr:col>82</xdr:col>
      <xdr:colOff>196850</xdr:colOff>
      <xdr:row>14</xdr:row>
      <xdr:rowOff>109220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629380" y="25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17780</xdr:rowOff>
    </xdr:from>
    <xdr:to>
      <xdr:col>82</xdr:col>
      <xdr:colOff>107950</xdr:colOff>
      <xdr:row>18</xdr:row>
      <xdr:rowOff>53975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869920" y="3103880"/>
          <a:ext cx="8483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35560</xdr:rowOff>
    </xdr:from>
    <xdr:ext cx="759460" cy="259080"/>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807180" y="27787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66748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17780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968220" y="3103880"/>
          <a:ext cx="9017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5080</xdr:rowOff>
    </xdr:from>
    <xdr:to>
      <xdr:col>78</xdr:col>
      <xdr:colOff>120650</xdr:colOff>
      <xdr:row>17</xdr:row>
      <xdr:rowOff>106680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81912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116840</xdr:rowOff>
    </xdr:from>
    <xdr:ext cx="736600" cy="25908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483840" y="2688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147320</xdr:rowOff>
    </xdr:from>
    <xdr:to>
      <xdr:col>73</xdr:col>
      <xdr:colOff>180975</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069060" y="3061970"/>
          <a:ext cx="8991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917420" y="29019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99060</xdr:rowOff>
    </xdr:from>
    <xdr:ext cx="762000" cy="25400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584680" y="2670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147320</xdr:rowOff>
    </xdr:from>
    <xdr:to>
      <xdr:col>69</xdr:col>
      <xdr:colOff>92075</xdr:colOff>
      <xdr:row>18</xdr:row>
      <xdr:rowOff>17780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169900" y="3061970"/>
          <a:ext cx="8991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126365</xdr:rowOff>
    </xdr:from>
    <xdr:to>
      <xdr:col>69</xdr:col>
      <xdr:colOff>142875</xdr:colOff>
      <xdr:row>17</xdr:row>
      <xdr:rowOff>56515</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01826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66675</xdr:rowOff>
    </xdr:from>
    <xdr:ext cx="756920" cy="25400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682980" y="26384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90170</xdr:rowOff>
    </xdr:from>
    <xdr:to>
      <xdr:col>65</xdr:col>
      <xdr:colOff>53975</xdr:colOff>
      <xdr:row>17</xdr:row>
      <xdr:rowOff>20320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116560" y="28333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30480</xdr:rowOff>
    </xdr:from>
    <xdr:ext cx="759460" cy="25400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783820" y="260223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6514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7497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94892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18</xdr:row>
      <xdr:rowOff>3175</xdr:rowOff>
    </xdr:from>
    <xdr:to>
      <xdr:col>82</xdr:col>
      <xdr:colOff>158750</xdr:colOff>
      <xdr:row>18</xdr:row>
      <xdr:rowOff>104775</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667480" y="30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146685</xdr:rowOff>
    </xdr:from>
    <xdr:ext cx="759460" cy="254000"/>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807180" y="306133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137795</xdr:rowOff>
    </xdr:from>
    <xdr:to>
      <xdr:col>78</xdr:col>
      <xdr:colOff>120650</xdr:colOff>
      <xdr:row>18</xdr:row>
      <xdr:rowOff>67945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81912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52705</xdr:rowOff>
    </xdr:from>
    <xdr:ext cx="736600" cy="25400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83840" y="31388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917420" y="30708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71120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58468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96520</xdr:rowOff>
    </xdr:from>
    <xdr:to>
      <xdr:col>69</xdr:col>
      <xdr:colOff>142875</xdr:colOff>
      <xdr:row>18</xdr:row>
      <xdr:rowOff>26670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018260" y="30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11430</xdr:rowOff>
    </xdr:from>
    <xdr:ext cx="75692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82980" y="30975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137795</xdr:rowOff>
    </xdr:from>
    <xdr:to>
      <xdr:col>65</xdr:col>
      <xdr:colOff>53975</xdr:colOff>
      <xdr:row>18</xdr:row>
      <xdr:rowOff>67945</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116560" y="305244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52705</xdr:rowOff>
    </xdr:from>
    <xdr:ext cx="759460" cy="25400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783820" y="313880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平成30年度と比較すると3.1ポイント増加しているが、生活保護受給者の透析開始や中学生までの医療費無料化による医療費の増加が影響しており、類似団体の中では高い</a:t>
          </a:r>
          <a:r>
            <a:rPr kumimoji="1" lang="ja-JP" altLang="ja-JP" sz="1300">
              <a:solidFill>
                <a:schemeClr val="dk1"/>
              </a:solidFill>
              <a:effectLst/>
              <a:latin typeface="ＭＳ Ｐゴシック"/>
              <a:ea typeface="ＭＳ Ｐゴシック"/>
              <a:cs typeface="+mn-cs"/>
            </a:rPr>
            <a:t>状況である</a:t>
          </a:r>
          <a:r>
            <a:rPr kumimoji="1"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これは町民のニーズにあった福祉サービスを充実してきた結果であるが、財政を圧迫する要因であるため、町民の理解が得られる町単独事業については、</a:t>
          </a:r>
          <a:r>
            <a:rPr kumimoji="1" lang="ja-JP" altLang="en-US" sz="1300">
              <a:solidFill>
                <a:schemeClr val="dk1"/>
              </a:solidFill>
              <a:effectLst/>
              <a:latin typeface="ＭＳ Ｐゴシック"/>
              <a:ea typeface="ＭＳ Ｐゴシック"/>
              <a:cs typeface="+mn-cs"/>
            </a:rPr>
            <a:t>廃止及び</a:t>
          </a:r>
          <a:r>
            <a:rPr kumimoji="1" lang="ja-JP" altLang="ja-JP" sz="1300">
              <a:solidFill>
                <a:schemeClr val="dk1"/>
              </a:solidFill>
              <a:effectLst/>
              <a:latin typeface="ＭＳ Ｐゴシック"/>
              <a:ea typeface="ＭＳ Ｐゴシック"/>
              <a:cs typeface="+mn-cs"/>
            </a:rPr>
            <a:t>見直しなど行い扶助費の抑制に努めていく。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3370" cy="2254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3152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4000"/>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6540" y="10843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654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400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6540" y="1019048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654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654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400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6540" y="9210675"/>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654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102235</xdr:rowOff>
    </xdr:from>
    <xdr:to>
      <xdr:col>24</xdr:col>
      <xdr:colOff>25400</xdr:colOff>
      <xdr:row>60</xdr:row>
      <xdr:rowOff>132715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86960" y="9189085"/>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104775</xdr:rowOff>
    </xdr:from>
    <xdr:ext cx="75946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75860" y="103917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132715</xdr:rowOff>
    </xdr:from>
    <xdr:to>
      <xdr:col>24</xdr:col>
      <xdr:colOff>114300</xdr:colOff>
      <xdr:row>60</xdr:row>
      <xdr:rowOff>132715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95520" y="104197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17780</xdr:rowOff>
    </xdr:from>
    <xdr:ext cx="759460" cy="25400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75860" y="893318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102235</xdr:rowOff>
    </xdr:from>
    <xdr:to>
      <xdr:col>24</xdr:col>
      <xdr:colOff>114300</xdr:colOff>
      <xdr:row>53</xdr:row>
      <xdr:rowOff>102235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91890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140335</xdr:rowOff>
    </xdr:from>
    <xdr:to>
      <xdr:col>24</xdr:col>
      <xdr:colOff>25400</xdr:colOff>
      <xdr:row>57</xdr:row>
      <xdr:rowOff>135255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036060" y="9570085"/>
          <a:ext cx="8509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52070</xdr:rowOff>
    </xdr:from>
    <xdr:ext cx="759460" cy="25400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75860" y="9310370"/>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35560</xdr:rowOff>
    </xdr:from>
    <xdr:to>
      <xdr:col>24</xdr:col>
      <xdr:colOff>76200</xdr:colOff>
      <xdr:row>55</xdr:row>
      <xdr:rowOff>137160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833620" y="94653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140335</xdr:rowOff>
    </xdr:from>
    <xdr:to>
      <xdr:col>19</xdr:col>
      <xdr:colOff>187325</xdr:colOff>
      <xdr:row>56</xdr:row>
      <xdr:rowOff>99695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136900" y="9570085"/>
          <a:ext cx="89916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24765</xdr:rowOff>
    </xdr:from>
    <xdr:to>
      <xdr:col>20</xdr:col>
      <xdr:colOff>38100</xdr:colOff>
      <xdr:row>55</xdr:row>
      <xdr:rowOff>126365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85260" y="94545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136525</xdr:rowOff>
    </xdr:from>
    <xdr:ext cx="731520" cy="2584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52520" y="9223375"/>
          <a:ext cx="7315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99695</xdr:rowOff>
    </xdr:from>
    <xdr:to>
      <xdr:col>15</xdr:col>
      <xdr:colOff>98425</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37740" y="9700895"/>
          <a:ext cx="899160" cy="446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2540</xdr:rowOff>
    </xdr:from>
    <xdr:to>
      <xdr:col>15</xdr:col>
      <xdr:colOff>149225</xdr:colOff>
      <xdr:row>55</xdr:row>
      <xdr:rowOff>104140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861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114300</xdr:rowOff>
    </xdr:from>
    <xdr:ext cx="75946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50820" y="9201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36040" y="9994900"/>
          <a:ext cx="9017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84400" y="9410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92710</xdr:rowOff>
    </xdr:from>
    <xdr:ext cx="75692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51660" y="9179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120650</xdr:rowOff>
    </xdr:from>
    <xdr:to>
      <xdr:col>6</xdr:col>
      <xdr:colOff>171450</xdr:colOff>
      <xdr:row>55</xdr:row>
      <xdr:rowOff>50165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8524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60325</xdr:rowOff>
    </xdr:from>
    <xdr:ext cx="75946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49960" y="9147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946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685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9184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946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0167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946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176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84455</xdr:rowOff>
    </xdr:from>
    <xdr:to>
      <xdr:col>24</xdr:col>
      <xdr:colOff>76200</xdr:colOff>
      <xdr:row>58</xdr:row>
      <xdr:rowOff>14605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833620" y="98571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56515</xdr:rowOff>
    </xdr:from>
    <xdr:ext cx="759460" cy="2584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75860" y="98291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89535</xdr:rowOff>
    </xdr:from>
    <xdr:to>
      <xdr:col>20</xdr:col>
      <xdr:colOff>38100</xdr:colOff>
      <xdr:row>56</xdr:row>
      <xdr:rowOff>19685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85260" y="95192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4445</xdr:rowOff>
    </xdr:from>
    <xdr:ext cx="73152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52520" y="960564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48895</xdr:rowOff>
    </xdr:from>
    <xdr:to>
      <xdr:col>15</xdr:col>
      <xdr:colOff>149225</xdr:colOff>
      <xdr:row>56</xdr:row>
      <xdr:rowOff>150495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861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135255</xdr:rowOff>
    </xdr:from>
    <xdr:ext cx="759460" cy="25400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50820" y="973645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84400" y="10096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67310</xdr:rowOff>
    </xdr:from>
    <xdr:ext cx="75692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51660" y="10182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8524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86360</xdr:rowOff>
    </xdr:from>
    <xdr:ext cx="759460" cy="25400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49960" y="10030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主に、介護保険特別会計や下水道事業特別会計に対する繰出金に関するものである。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今後、一層の抑制に努め、普通会計からの負担額の減額に努めていく。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337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56538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08786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414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2920" cy="25400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271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2920" cy="25400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9128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718280" y="928243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41910</xdr:rowOff>
    </xdr:from>
    <xdr:ext cx="759460" cy="254000"/>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807180" y="105003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62938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110490</xdr:rowOff>
    </xdr:from>
    <xdr:ext cx="759460" cy="254000"/>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807180" y="902589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62938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121285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869920" y="10031095"/>
          <a:ext cx="8483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167005</xdr:rowOff>
    </xdr:from>
    <xdr:ext cx="759460" cy="254000"/>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807180" y="9768205"/>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66748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75565</xdr:rowOff>
    </xdr:from>
    <xdr:to>
      <xdr:col>78</xdr:col>
      <xdr:colOff>69850</xdr:colOff>
      <xdr:row>58</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968220" y="10019665"/>
          <a:ext cx="901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81912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96520</xdr:rowOff>
    </xdr:from>
    <xdr:ext cx="736600" cy="259080"/>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483840" y="9697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75565</xdr:rowOff>
    </xdr:from>
    <xdr:to>
      <xdr:col>73</xdr:col>
      <xdr:colOff>180975</xdr:colOff>
      <xdr:row>58</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069060" y="10019665"/>
          <a:ext cx="8991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917420" y="99174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85090</xdr:rowOff>
    </xdr:from>
    <xdr:ext cx="762000" cy="25908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58468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104140</xdr:rowOff>
    </xdr:from>
    <xdr:to>
      <xdr:col>69</xdr:col>
      <xdr:colOff>92075</xdr:colOff>
      <xdr:row>59</xdr:row>
      <xdr:rowOff>18415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169900" y="10048240"/>
          <a:ext cx="89916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01826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62230</xdr:rowOff>
    </xdr:from>
    <xdr:ext cx="756920"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682980" y="96634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116560" y="98945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62230</xdr:rowOff>
    </xdr:from>
    <xdr:ext cx="75946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3820" y="96634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6514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7497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94892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58</xdr:row>
      <xdr:rowOff>70485</xdr:rowOff>
    </xdr:from>
    <xdr:to>
      <xdr:col>82</xdr:col>
      <xdr:colOff>158750</xdr:colOff>
      <xdr:row>59</xdr:row>
      <xdr:rowOff>635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66748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42545</xdr:rowOff>
    </xdr:from>
    <xdr:ext cx="759460" cy="254000"/>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807180" y="998664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81912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122555</xdr:rowOff>
    </xdr:from>
    <xdr:ext cx="736600" cy="25400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83840" y="1006665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24765</xdr:rowOff>
    </xdr:from>
    <xdr:to>
      <xdr:col>74</xdr:col>
      <xdr:colOff>31750</xdr:colOff>
      <xdr:row>58</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917420" y="996886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111125</xdr:rowOff>
    </xdr:from>
    <xdr:ext cx="762000" cy="25400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84680" y="10055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01826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139700</xdr:rowOff>
    </xdr:from>
    <xdr:ext cx="75692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82980" y="100838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116560" y="1008316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53975</xdr:rowOff>
    </xdr:from>
    <xdr:ext cx="759460" cy="25400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3820" y="1016952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前年度比で2</a:t>
          </a:r>
          <a:r>
            <a:rPr kumimoji="1" lang="en-US" altLang="ja-JP" sz="1300">
              <a:solidFill>
                <a:schemeClr val="dk1"/>
              </a:solidFill>
              <a:effectLst/>
              <a:latin typeface="ＭＳ Ｐゴシック"/>
              <a:ea typeface="ＭＳ Ｐゴシック"/>
              <a:cs typeface="+mn-cs"/>
            </a:rPr>
            <a:t>.6</a:t>
          </a:r>
          <a:r>
            <a:rPr kumimoji="1" lang="ja-JP" altLang="ja-JP" sz="1300">
              <a:solidFill>
                <a:schemeClr val="dk1"/>
              </a:solidFill>
              <a:effectLst/>
              <a:latin typeface="ＭＳ Ｐゴシック"/>
              <a:ea typeface="ＭＳ Ｐゴシック"/>
              <a:cs typeface="+mn-cs"/>
            </a:rPr>
            <a:t>ポイント減少となり、類似団体よりも低いが、全国平均及び県平均を上回っている。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主な要因は、長期にわたる町単独補助事業が多いことである。今後は、既存</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補助事業の</a:t>
          </a:r>
          <a:r>
            <a:rPr kumimoji="1" lang="ja-JP" altLang="en-US" sz="1300">
              <a:solidFill>
                <a:schemeClr val="dk1"/>
              </a:solidFill>
              <a:effectLst/>
              <a:latin typeface="ＭＳ Ｐゴシック"/>
              <a:ea typeface="ＭＳ Ｐゴシック"/>
              <a:cs typeface="+mn-cs"/>
            </a:rPr>
            <a:t>廃止及び</a:t>
          </a:r>
          <a:r>
            <a:rPr kumimoji="1" lang="ja-JP" altLang="ja-JP" sz="1300">
              <a:solidFill>
                <a:schemeClr val="dk1"/>
              </a:solidFill>
              <a:effectLst/>
              <a:latin typeface="ＭＳ Ｐゴシック"/>
              <a:ea typeface="ＭＳ Ｐゴシック"/>
              <a:cs typeface="+mn-cs"/>
            </a:rPr>
            <a:t>見直しに取り組み、住民サービスの低下を招かないよう適正な財政運営に努める。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3370" cy="22542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56538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08786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08786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08786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08786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08786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40</xdr:row>
      <xdr:rowOff>132080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718280" y="588327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103505</xdr:rowOff>
    </xdr:from>
    <xdr:ext cx="759460" cy="259080"/>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807180" y="69615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132080</xdr:rowOff>
    </xdr:from>
    <xdr:to>
      <xdr:col>82</xdr:col>
      <xdr:colOff>196850</xdr:colOff>
      <xdr:row>40</xdr:row>
      <xdr:rowOff>132080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62938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59460" cy="259080"/>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807180" y="56267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62938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76835</xdr:rowOff>
    </xdr:from>
    <xdr:to>
      <xdr:col>82</xdr:col>
      <xdr:colOff>107950</xdr:colOff>
      <xdr:row>37</xdr:row>
      <xdr:rowOff>24130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869920" y="6249035"/>
          <a:ext cx="84836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135255</xdr:rowOff>
    </xdr:from>
    <xdr:ext cx="759460" cy="254000"/>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807180" y="6307455"/>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163195</xdr:rowOff>
    </xdr:from>
    <xdr:to>
      <xdr:col>82</xdr:col>
      <xdr:colOff>158750</xdr:colOff>
      <xdr:row>37</xdr:row>
      <xdr:rowOff>93345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66748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168275</xdr:rowOff>
    </xdr:from>
    <xdr:to>
      <xdr:col>78</xdr:col>
      <xdr:colOff>69850</xdr:colOff>
      <xdr:row>37</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968220" y="6340475"/>
          <a:ext cx="9017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153670</xdr:rowOff>
    </xdr:from>
    <xdr:to>
      <xdr:col>78</xdr:col>
      <xdr:colOff>120650</xdr:colOff>
      <xdr:row>37</xdr:row>
      <xdr:rowOff>83820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81912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68580</xdr:rowOff>
    </xdr:from>
    <xdr:ext cx="73660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48384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81280</xdr:rowOff>
    </xdr:from>
    <xdr:to>
      <xdr:col>73</xdr:col>
      <xdr:colOff>180975</xdr:colOff>
      <xdr:row>36</xdr:row>
      <xdr:rowOff>168275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069060" y="6253480"/>
          <a:ext cx="89916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917420" y="6316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58468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26670</xdr:rowOff>
    </xdr:from>
    <xdr:to>
      <xdr:col>69</xdr:col>
      <xdr:colOff>92075</xdr:colOff>
      <xdr:row>36</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169900" y="6198870"/>
          <a:ext cx="8991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140335</xdr:rowOff>
    </xdr:from>
    <xdr:to>
      <xdr:col>69</xdr:col>
      <xdr:colOff>142875</xdr:colOff>
      <xdr:row>37</xdr:row>
      <xdr:rowOff>70485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01826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55245</xdr:rowOff>
    </xdr:from>
    <xdr:ext cx="756920" cy="25400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82980" y="63988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116560" y="62852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27940</xdr:rowOff>
    </xdr:from>
    <xdr:ext cx="75946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783820" y="63715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6514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7497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94892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26035</xdr:rowOff>
    </xdr:from>
    <xdr:to>
      <xdr:col>82</xdr:col>
      <xdr:colOff>158750</xdr:colOff>
      <xdr:row>36</xdr:row>
      <xdr:rowOff>127635</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66748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42545</xdr:rowOff>
    </xdr:from>
    <xdr:ext cx="759460" cy="254000"/>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807180" y="604329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81912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8384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117475</xdr:rowOff>
    </xdr:from>
    <xdr:to>
      <xdr:col>74</xdr:col>
      <xdr:colOff>31750</xdr:colOff>
      <xdr:row>37</xdr:row>
      <xdr:rowOff>47625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917420" y="62896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57785</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84680" y="605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01826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142240</xdr:rowOff>
    </xdr:from>
    <xdr:ext cx="75692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82980" y="59715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116560" y="61480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59460" cy="25400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3820" y="591693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ここ近年は減少傾向にあり、</a:t>
          </a:r>
          <a:r>
            <a:rPr kumimoji="1" lang="ja-JP" altLang="en-US" sz="1300">
              <a:solidFill>
                <a:schemeClr val="dk1"/>
              </a:solidFill>
              <a:effectLst/>
              <a:latin typeface="ＭＳ Ｐゴシック"/>
              <a:ea typeface="ＭＳ Ｐゴシック"/>
              <a:cs typeface="+mn-cs"/>
            </a:rPr>
            <a:t>類似団体及び</a:t>
          </a:r>
          <a:r>
            <a:rPr kumimoji="1" lang="ja-JP" altLang="ja-JP" sz="1300">
              <a:solidFill>
                <a:schemeClr val="dk1"/>
              </a:solidFill>
              <a:effectLst/>
              <a:latin typeface="ＭＳ Ｐゴシック"/>
              <a:ea typeface="ＭＳ Ｐゴシック"/>
              <a:cs typeface="+mn-cs"/>
            </a:rPr>
            <a:t>県平均は下回っているが、全国平均と比較すると上回っている。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これは一般会計の起債発行額を</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億円以内とし抑制してきた結果である。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引き続き新規発行額</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億円以下を</a:t>
          </a:r>
          <a:r>
            <a:rPr kumimoji="1" lang="ja-JP" altLang="en-US" sz="1300">
              <a:solidFill>
                <a:schemeClr val="dk1"/>
              </a:solidFill>
              <a:effectLst/>
              <a:latin typeface="ＭＳ Ｐゴシック"/>
              <a:ea typeface="ＭＳ Ｐゴシック"/>
              <a:cs typeface="+mn-cs"/>
            </a:rPr>
            <a:t>堅持</a:t>
          </a:r>
          <a:r>
            <a:rPr kumimoji="1" lang="ja-JP" altLang="ja-JP" sz="1300">
              <a:solidFill>
                <a:schemeClr val="dk1"/>
              </a:solidFill>
              <a:effectLst/>
              <a:latin typeface="ＭＳ Ｐゴシック"/>
              <a:ea typeface="ＭＳ Ｐゴシック"/>
              <a:cs typeface="+mn-cs"/>
            </a:rPr>
            <a:t>し、健全財政に努めていく。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3370" cy="22542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3152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400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6540" y="14272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400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6540" y="138150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400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6540" y="133578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400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6540" y="129006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400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6540" y="124434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152400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8696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124460</xdr:rowOff>
    </xdr:from>
    <xdr:ext cx="759460" cy="259080"/>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75860" y="14011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152400</xdr:rowOff>
    </xdr:from>
    <xdr:to>
      <xdr:col>24</xdr:col>
      <xdr:colOff>114300</xdr:colOff>
      <xdr:row>81</xdr:row>
      <xdr:rowOff>152400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95520" y="140398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59460" cy="254000"/>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75860" y="123291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95520" y="12585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31115</xdr:rowOff>
    </xdr:from>
    <xdr:to>
      <xdr:col>24</xdr:col>
      <xdr:colOff>25400</xdr:colOff>
      <xdr:row>78</xdr:row>
      <xdr:rowOff>95250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036060" y="13404215"/>
          <a:ext cx="8509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160020</xdr:rowOff>
    </xdr:from>
    <xdr:ext cx="759460" cy="259080"/>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75860" y="133616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16510</xdr:rowOff>
    </xdr:from>
    <xdr:to>
      <xdr:col>24</xdr:col>
      <xdr:colOff>76200</xdr:colOff>
      <xdr:row>78</xdr:row>
      <xdr:rowOff>118110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833620" y="133896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95250</xdr:rowOff>
    </xdr:from>
    <xdr:to>
      <xdr:col>19</xdr:col>
      <xdr:colOff>187325</xdr:colOff>
      <xdr:row>78</xdr:row>
      <xdr:rowOff>132080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136900" y="13468350"/>
          <a:ext cx="8991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85260" y="134035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142240</xdr:rowOff>
    </xdr:from>
    <xdr:ext cx="731520"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52520" y="131724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132080</xdr:rowOff>
    </xdr:from>
    <xdr:to>
      <xdr:col>15</xdr:col>
      <xdr:colOff>98425</xdr:colOff>
      <xdr:row>78</xdr:row>
      <xdr:rowOff>158750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37740" y="13505180"/>
          <a:ext cx="8991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21590</xdr:rowOff>
    </xdr:from>
    <xdr:to>
      <xdr:col>15</xdr:col>
      <xdr:colOff>149225</xdr:colOff>
      <xdr:row>78</xdr:row>
      <xdr:rowOff>123190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861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133350</xdr:rowOff>
    </xdr:from>
    <xdr:ext cx="759460" cy="25400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50820" y="1316355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158750</xdr:rowOff>
    </xdr:from>
    <xdr:to>
      <xdr:col>11</xdr:col>
      <xdr:colOff>9525</xdr:colOff>
      <xdr:row>78</xdr:row>
      <xdr:rowOff>168275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36040" y="13531850"/>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170180</xdr:rowOff>
    </xdr:from>
    <xdr:to>
      <xdr:col>11</xdr:col>
      <xdr:colOff>60325</xdr:colOff>
      <xdr:row>78</xdr:row>
      <xdr:rowOff>100330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84400" y="133718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110490</xdr:rowOff>
    </xdr:from>
    <xdr:ext cx="756920" cy="25400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51660" y="131406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160655</xdr:rowOff>
    </xdr:from>
    <xdr:to>
      <xdr:col>6</xdr:col>
      <xdr:colOff>171450</xdr:colOff>
      <xdr:row>78</xdr:row>
      <xdr:rowOff>90805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8524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100965</xdr:rowOff>
    </xdr:from>
    <xdr:ext cx="759460" cy="25400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49960" y="1313116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9460"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685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9184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946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0167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946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176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151765</xdr:rowOff>
    </xdr:from>
    <xdr:to>
      <xdr:col>24</xdr:col>
      <xdr:colOff>76200</xdr:colOff>
      <xdr:row>78</xdr:row>
      <xdr:rowOff>81915</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833620" y="133534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168275</xdr:rowOff>
    </xdr:from>
    <xdr:ext cx="759460" cy="254000"/>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75860" y="131984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44450</xdr:rowOff>
    </xdr:from>
    <xdr:to>
      <xdr:col>20</xdr:col>
      <xdr:colOff>38100</xdr:colOff>
      <xdr:row>78</xdr:row>
      <xdr:rowOff>146050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85260" y="134175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130810</xdr:rowOff>
    </xdr:from>
    <xdr:ext cx="73152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52520" y="135039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80645</xdr:rowOff>
    </xdr:from>
    <xdr:to>
      <xdr:col>15</xdr:col>
      <xdr:colOff>149225</xdr:colOff>
      <xdr:row>79</xdr:row>
      <xdr:rowOff>10795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861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167005</xdr:rowOff>
    </xdr:from>
    <xdr:ext cx="759460" cy="25400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50820" y="1354010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107950</xdr:rowOff>
    </xdr:from>
    <xdr:to>
      <xdr:col>11</xdr:col>
      <xdr:colOff>60325</xdr:colOff>
      <xdr:row>79</xdr:row>
      <xdr:rowOff>38100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84400" y="134810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22860</xdr:rowOff>
    </xdr:from>
    <xdr:ext cx="75692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51660" y="135674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117475</xdr:rowOff>
    </xdr:from>
    <xdr:to>
      <xdr:col>6</xdr:col>
      <xdr:colOff>171450</xdr:colOff>
      <xdr:row>79</xdr:row>
      <xdr:rowOff>47625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8524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32385</xdr:rowOff>
    </xdr:from>
    <xdr:ext cx="759460" cy="25400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49960" y="1357693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en-US" sz="1300">
              <a:solidFill>
                <a:schemeClr val="tx1"/>
              </a:solidFill>
              <a:effectLst/>
              <a:latin typeface="ＭＳ Ｐゴシック"/>
              <a:ea typeface="ＭＳ Ｐゴシック"/>
              <a:cs typeface="+mn-cs"/>
            </a:rPr>
            <a:t>全国平均と同水準ではあるものの、</a:t>
          </a:r>
          <a:r>
            <a:rPr kumimoji="1" lang="ja-JP" altLang="ja-JP" sz="1300">
              <a:solidFill>
                <a:schemeClr val="tx1"/>
              </a:solidFill>
              <a:effectLst/>
              <a:latin typeface="ＭＳ Ｐゴシック"/>
              <a:ea typeface="ＭＳ Ｐゴシック"/>
              <a:cs typeface="+mn-cs"/>
            </a:rPr>
            <a:t>類似団体や県平均</a:t>
          </a:r>
          <a:r>
            <a:rPr kumimoji="1" lang="ja-JP" altLang="en-US" sz="1300">
              <a:solidFill>
                <a:schemeClr val="tx1"/>
              </a:solidFill>
              <a:effectLst/>
              <a:latin typeface="ＭＳ Ｐゴシック"/>
              <a:ea typeface="ＭＳ Ｐゴシック"/>
              <a:cs typeface="+mn-cs"/>
            </a:rPr>
            <a:t>は</a:t>
          </a:r>
          <a:r>
            <a:rPr kumimoji="1" lang="ja-JP" altLang="ja-JP" sz="1300">
              <a:solidFill>
                <a:schemeClr val="tx1"/>
              </a:solidFill>
              <a:effectLst/>
              <a:latin typeface="ＭＳ Ｐゴシック"/>
              <a:ea typeface="ＭＳ Ｐゴシック"/>
              <a:cs typeface="+mn-cs"/>
            </a:rPr>
            <a:t>上回っている。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主な要因は、人件費は前年度比0.6ポイント</a:t>
          </a:r>
          <a:r>
            <a:rPr kumimoji="1" lang="ja-JP" altLang="en-US" sz="1300">
              <a:solidFill>
                <a:schemeClr val="tx1"/>
              </a:solidFill>
              <a:effectLst/>
              <a:latin typeface="ＭＳ Ｐゴシック"/>
              <a:ea typeface="ＭＳ Ｐゴシック"/>
              <a:cs typeface="+mn-cs"/>
            </a:rPr>
            <a:t>減少しているものの</a:t>
          </a:r>
          <a:r>
            <a:rPr kumimoji="1" lang="ja-JP" altLang="ja-JP" sz="1300">
              <a:solidFill>
                <a:schemeClr val="tx1"/>
              </a:solidFill>
              <a:effectLst/>
              <a:latin typeface="ＭＳ Ｐゴシック"/>
              <a:ea typeface="ＭＳ Ｐゴシック"/>
              <a:cs typeface="+mn-cs"/>
            </a:rPr>
            <a:t>、扶助費等が前年度比3.1ポイント増加したことによるものである。</a:t>
          </a:r>
          <a:endParaRPr lang="ja-JP" altLang="ja-JP" sz="1300">
            <a:solidFill>
              <a:schemeClr val="tx1"/>
            </a:solidFill>
            <a:effectLst/>
            <a:latin typeface="ＭＳ Ｐゴシック"/>
            <a:ea typeface="ＭＳ Ｐゴシック"/>
          </a:endParaRPr>
        </a:p>
        <a:p>
          <a:r>
            <a:rPr kumimoji="1" lang="ja-JP" altLang="en-US" sz="1300">
              <a:solidFill>
                <a:schemeClr val="tx1"/>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今後は全体的に既存事業の</a:t>
          </a:r>
          <a:r>
            <a:rPr kumimoji="1" lang="ja-JP" altLang="en-US" sz="1300">
              <a:solidFill>
                <a:schemeClr val="tx1"/>
              </a:solidFill>
              <a:effectLst/>
              <a:latin typeface="ＭＳ Ｐゴシック"/>
              <a:ea typeface="ＭＳ Ｐゴシック"/>
              <a:cs typeface="+mn-cs"/>
            </a:rPr>
            <a:t>廃止及び</a:t>
          </a:r>
          <a:r>
            <a:rPr kumimoji="1" lang="ja-JP" altLang="ja-JP" sz="1300">
              <a:solidFill>
                <a:schemeClr val="tx1"/>
              </a:solidFill>
              <a:effectLst/>
              <a:latin typeface="ＭＳ Ｐゴシック"/>
              <a:ea typeface="ＭＳ Ｐゴシック"/>
              <a:cs typeface="+mn-cs"/>
            </a:rPr>
            <a:t>見直しに取り組み、経常経費の縮</a:t>
          </a:r>
          <a:r>
            <a:rPr kumimoji="1" lang="ja-JP" altLang="en-US" sz="1300">
              <a:solidFill>
                <a:schemeClr val="tx1"/>
              </a:solidFill>
              <a:effectLst/>
              <a:latin typeface="ＭＳ Ｐゴシック"/>
              <a:ea typeface="ＭＳ Ｐゴシック"/>
              <a:cs typeface="+mn-cs"/>
            </a:rPr>
            <a:t>減</a:t>
          </a:r>
          <a:r>
            <a:rPr kumimoji="1" lang="ja-JP" altLang="ja-JP" sz="1300">
              <a:solidFill>
                <a:schemeClr val="tx1"/>
              </a:solidFill>
              <a:effectLst/>
              <a:latin typeface="ＭＳ Ｐゴシック"/>
              <a:ea typeface="ＭＳ Ｐゴシック"/>
              <a:cs typeface="+mn-cs"/>
            </a:rPr>
            <a:t>に努めていく。</a:t>
          </a:r>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69</xdr:row>
      <xdr:rowOff>107950</xdr:rowOff>
    </xdr:from>
    <xdr:ext cx="293370" cy="22542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56538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08786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60348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920"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08786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60348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920"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08786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60348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920" cy="25400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08786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60348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920"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08786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60348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920"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08786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08786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718280" y="125933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118110</xdr:rowOff>
    </xdr:from>
    <xdr:ext cx="759460" cy="259080"/>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807180" y="138341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62938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163830</xdr:rowOff>
    </xdr:from>
    <xdr:ext cx="759460" cy="259080"/>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807180" y="12336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62938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168910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869920" y="13492480"/>
          <a:ext cx="8483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12700</xdr:rowOff>
    </xdr:from>
    <xdr:ext cx="759460" cy="259080"/>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807180" y="1304290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66748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92710</xdr:rowOff>
    </xdr:from>
    <xdr:to>
      <xdr:col>78</xdr:col>
      <xdr:colOff>69850</xdr:colOff>
      <xdr:row>78</xdr:row>
      <xdr:rowOff>119380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968220" y="13465810"/>
          <a:ext cx="901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148590</xdr:rowOff>
    </xdr:from>
    <xdr:to>
      <xdr:col>78</xdr:col>
      <xdr:colOff>120650</xdr:colOff>
      <xdr:row>77</xdr:row>
      <xdr:rowOff>78740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81912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88900</xdr:rowOff>
    </xdr:from>
    <xdr:ext cx="736600" cy="25400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483840" y="129476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92710</xdr:rowOff>
    </xdr:from>
    <xdr:to>
      <xdr:col>73</xdr:col>
      <xdr:colOff>180975</xdr:colOff>
      <xdr:row>78</xdr:row>
      <xdr:rowOff>130810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069060" y="1346581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917420" y="131254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35560</xdr:rowOff>
    </xdr:from>
    <xdr:ext cx="762000"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584680" y="1289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81280</xdr:rowOff>
    </xdr:from>
    <xdr:to>
      <xdr:col>69</xdr:col>
      <xdr:colOff>92075</xdr:colOff>
      <xdr:row>78</xdr:row>
      <xdr:rowOff>130810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169900" y="13454380"/>
          <a:ext cx="8991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01826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157480</xdr:rowOff>
    </xdr:from>
    <xdr:ext cx="756920" cy="25400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682980" y="128447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116560" y="129997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81280</xdr:rowOff>
    </xdr:from>
    <xdr:ext cx="75946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3820" y="127685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6514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7497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94892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118110</xdr:rowOff>
    </xdr:from>
    <xdr:to>
      <xdr:col>82</xdr:col>
      <xdr:colOff>158750</xdr:colOff>
      <xdr:row>79</xdr:row>
      <xdr:rowOff>48260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66748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90170</xdr:rowOff>
    </xdr:from>
    <xdr:ext cx="759460" cy="259080"/>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807180" y="134632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81912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154940</xdr:rowOff>
    </xdr:from>
    <xdr:ext cx="736600" cy="25400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83840" y="135280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41910</xdr:rowOff>
    </xdr:from>
    <xdr:to>
      <xdr:col>74</xdr:col>
      <xdr:colOff>31750</xdr:colOff>
      <xdr:row>78</xdr:row>
      <xdr:rowOff>143510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917420" y="134150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128270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84680" y="1350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80010</xdr:rowOff>
    </xdr:from>
    <xdr:to>
      <xdr:col>69</xdr:col>
      <xdr:colOff>142875</xdr:colOff>
      <xdr:row>79</xdr:row>
      <xdr:rowOff>10160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01826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166370</xdr:rowOff>
    </xdr:from>
    <xdr:ext cx="756920" cy="25400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82980" y="135394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116560" y="134035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116840</xdr:rowOff>
    </xdr:from>
    <xdr:ext cx="75946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3820" y="13489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136755" cy="431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401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486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2385"/>
          <a:ext cx="2926080" cy="31559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宮崎県綾町</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401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486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2385"/>
          <a:ext cx="1923415" cy="31559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29845</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1800840"/>
          <a:ext cx="4130040" cy="2514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1838940"/>
          <a:ext cx="123444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193038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1877675"/>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1877675"/>
          <a:ext cx="9652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1838940"/>
          <a:ext cx="123444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88265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47115"/>
          <a:ext cx="413004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120650</xdr:rowOff>
    </xdr:from>
    <xdr:to>
      <xdr:col>9</xdr:col>
      <xdr:colOff>12700</xdr:colOff>
      <xdr:row>8</xdr:row>
      <xdr:rowOff>29845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64590"/>
          <a:ext cx="1234440"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126365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21765"/>
          <a:ext cx="123444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126365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673225"/>
          <a:ext cx="0" cy="1333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126365</xdr:rowOff>
    </xdr:from>
    <xdr:to>
      <xdr:col>1</xdr:col>
      <xdr:colOff>177800</xdr:colOff>
      <xdr:row>9</xdr:row>
      <xdr:rowOff>126365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6732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133350</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17729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3446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61595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08455"/>
          <a:ext cx="4130040" cy="22574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08940" cy="27876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34440"/>
          <a:ext cx="40894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8658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9460" cy="26098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2745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61595</xdr:rowOff>
    </xdr:from>
    <xdr:to>
      <xdr:col>33</xdr:col>
      <xdr:colOff>114300</xdr:colOff>
      <xdr:row>19</xdr:row>
      <xdr:rowOff>61595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3039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91440</xdr:rowOff>
    </xdr:from>
    <xdr:ext cx="759460" cy="26035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16611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2742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33020</xdr:rowOff>
    </xdr:from>
    <xdr:ext cx="759460" cy="26035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260477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1748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59460" cy="2540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03263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61595</xdr:rowOff>
    </xdr:from>
    <xdr:to>
      <xdr:col>33</xdr:col>
      <xdr:colOff>114300</xdr:colOff>
      <xdr:row>9</xdr:row>
      <xdr:rowOff>61595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1608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9460" cy="26035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147066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61595</xdr:rowOff>
    </xdr:from>
    <xdr:to>
      <xdr:col>33</xdr:col>
      <xdr:colOff>114300</xdr:colOff>
      <xdr:row>22</xdr:row>
      <xdr:rowOff>120650</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a:xfrm>
          <a:off x="2103120" y="1608455"/>
          <a:ext cx="4130040" cy="22574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92710</xdr:rowOff>
    </xdr:from>
    <xdr:to>
      <xdr:col>29</xdr:col>
      <xdr:colOff>127000</xdr:colOff>
      <xdr:row>19</xdr:row>
      <xdr:rowOff>104775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flipV="1">
          <a:off x="5504180" y="2150110"/>
          <a:ext cx="0" cy="11969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76835</xdr:rowOff>
    </xdr:from>
    <xdr:ext cx="756920" cy="261620"/>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588000" y="3319145"/>
          <a:ext cx="756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92,695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104775</xdr:rowOff>
    </xdr:from>
    <xdr:to>
      <xdr:col>30</xdr:col>
      <xdr:colOff>25400</xdr:colOff>
      <xdr:row>19</xdr:row>
      <xdr:rowOff>104775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415280" y="334708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7620</xdr:rowOff>
    </xdr:from>
    <xdr:ext cx="756920" cy="254000"/>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588000" y="18935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304,331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92710</xdr:rowOff>
    </xdr:from>
    <xdr:to>
      <xdr:col>30</xdr:col>
      <xdr:colOff>25400</xdr:colOff>
      <xdr:row>12</xdr:row>
      <xdr:rowOff>92710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415280" y="21501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54610</xdr:rowOff>
    </xdr:from>
    <xdr:to>
      <xdr:col>29</xdr:col>
      <xdr:colOff>127000</xdr:colOff>
      <xdr:row>19</xdr:row>
      <xdr:rowOff>57150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4871720" y="3296920"/>
          <a:ext cx="63246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86995</xdr:rowOff>
    </xdr:from>
    <xdr:ext cx="756920" cy="262890"/>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588000" y="2658745"/>
          <a:ext cx="75692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69850</xdr:rowOff>
    </xdr:from>
    <xdr:to>
      <xdr:col>29</xdr:col>
      <xdr:colOff>177800</xdr:colOff>
      <xdr:row>16</xdr:row>
      <xdr:rowOff>167640</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a:xfrm>
          <a:off x="5453380" y="28092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54610</xdr:rowOff>
    </xdr:from>
    <xdr:to>
      <xdr:col>26</xdr:col>
      <xdr:colOff>50800</xdr:colOff>
      <xdr:row>19</xdr:row>
      <xdr:rowOff>61595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4193540" y="3296920"/>
          <a:ext cx="67818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80645</xdr:rowOff>
    </xdr:from>
    <xdr:to>
      <xdr:col>26</xdr:col>
      <xdr:colOff>101600</xdr:colOff>
      <xdr:row>17</xdr:row>
      <xdr:rowOff>8890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4820920" y="282003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19685</xdr:rowOff>
    </xdr:from>
    <xdr:ext cx="734060" cy="261620"/>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500880" y="2591435"/>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61595</xdr:rowOff>
    </xdr:from>
    <xdr:to>
      <xdr:col>22</xdr:col>
      <xdr:colOff>114300</xdr:colOff>
      <xdr:row>19</xdr:row>
      <xdr:rowOff>93980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3515360" y="3303905"/>
          <a:ext cx="67818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102870</xdr:rowOff>
    </xdr:from>
    <xdr:to>
      <xdr:col>22</xdr:col>
      <xdr:colOff>165100</xdr:colOff>
      <xdr:row>17</xdr:row>
      <xdr:rowOff>31115</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142740" y="2842260"/>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41910</xdr:rowOff>
    </xdr:from>
    <xdr:ext cx="762000" cy="26162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822700" y="26136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93980</xdr:rowOff>
    </xdr:from>
    <xdr:to>
      <xdr:col>18</xdr:col>
      <xdr:colOff>177800</xdr:colOff>
      <xdr:row>19</xdr:row>
      <xdr:rowOff>113030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2832100" y="3336290"/>
          <a:ext cx="68326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123825</xdr:rowOff>
    </xdr:from>
    <xdr:to>
      <xdr:col>19</xdr:col>
      <xdr:colOff>38100</xdr:colOff>
      <xdr:row>17</xdr:row>
      <xdr:rowOff>50800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3464560" y="2863215"/>
          <a:ext cx="96520" cy="946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61595</xdr:rowOff>
    </xdr:from>
    <xdr:ext cx="762000" cy="26543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144520" y="26333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140335</xdr:rowOff>
    </xdr:from>
    <xdr:to>
      <xdr:col>15</xdr:col>
      <xdr:colOff>101600</xdr:colOff>
      <xdr:row>17</xdr:row>
      <xdr:rowOff>67945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2781300" y="287972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78740</xdr:rowOff>
    </xdr:from>
    <xdr:ext cx="759460" cy="26162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461260" y="265049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59460" cy="26289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331460" y="388874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9460" cy="26289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699000" y="388874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289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020820" y="3888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89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337560" y="3888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9460" cy="26289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659380" y="388874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19</xdr:row>
      <xdr:rowOff>5080</xdr:rowOff>
    </xdr:from>
    <xdr:to>
      <xdr:col>29</xdr:col>
      <xdr:colOff>177800</xdr:colOff>
      <xdr:row>19</xdr:row>
      <xdr:rowOff>109220</xdr:rowOff>
    </xdr:to>
    <xdr:sp macro="" textlink="">
      <xdr:nvSpPr>
        <xdr:cNvPr id="65" name="楕円 64">
          <a:extLst>
            <a:ext uri="{FF2B5EF4-FFF2-40B4-BE49-F238E27FC236}">
              <a16:creationId xmlns:a16="http://schemas.microsoft.com/office/drawing/2014/main" id="{00000000-0008-0000-0500-000041000000}"/>
            </a:ext>
          </a:extLst>
        </xdr:cNvPr>
        <xdr:cNvSpPr/>
      </xdr:nvSpPr>
      <xdr:spPr>
        <a:xfrm>
          <a:off x="5453380" y="3247390"/>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86995</xdr:rowOff>
    </xdr:from>
    <xdr:ext cx="756920" cy="262890"/>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588000" y="316166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100,789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2540</xdr:rowOff>
    </xdr:from>
    <xdr:to>
      <xdr:col>26</xdr:col>
      <xdr:colOff>101600</xdr:colOff>
      <xdr:row>19</xdr:row>
      <xdr:rowOff>106045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4820920" y="324485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90805</xdr:rowOff>
    </xdr:from>
    <xdr:ext cx="734060" cy="25971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500880" y="3333115"/>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101,202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8890</xdr:rowOff>
    </xdr:from>
    <xdr:to>
      <xdr:col>22</xdr:col>
      <xdr:colOff>165100</xdr:colOff>
      <xdr:row>19</xdr:row>
      <xdr:rowOff>113665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142740" y="3251200"/>
          <a:ext cx="10160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98425</xdr:rowOff>
    </xdr:from>
    <xdr:ext cx="762000" cy="26416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822700" y="33407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100,015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42545</xdr:rowOff>
    </xdr:from>
    <xdr:to>
      <xdr:col>19</xdr:col>
      <xdr:colOff>38100</xdr:colOff>
      <xdr:row>19</xdr:row>
      <xdr:rowOff>146685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464560" y="3284855"/>
          <a:ext cx="9652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130175</xdr:rowOff>
    </xdr:from>
    <xdr:ext cx="762000" cy="26289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144520" y="337248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60960</xdr:rowOff>
    </xdr:from>
    <xdr:to>
      <xdr:col>15</xdr:col>
      <xdr:colOff>101600</xdr:colOff>
      <xdr:row>19</xdr:row>
      <xdr:rowOff>164465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2781300" y="330327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149225</xdr:rowOff>
    </xdr:from>
    <xdr:ext cx="759460" cy="26098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461260" y="339153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91,250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a:xfrm>
          <a:off x="2103120" y="4969510"/>
          <a:ext cx="413004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129540</xdr:rowOff>
    </xdr:from>
    <xdr:to>
      <xdr:col>9</xdr:col>
      <xdr:colOff>12700</xdr:colOff>
      <xdr:row>31</xdr:row>
      <xdr:rowOff>37465</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447040" y="5086350"/>
          <a:ext cx="1234440" cy="2432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a:xfrm flipH="1">
          <a:off x="191770" y="51441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143510</xdr:rowOff>
    </xdr:from>
    <xdr:to>
      <xdr:col>1</xdr:col>
      <xdr:colOff>142875</xdr:colOff>
      <xdr:row>30</xdr:row>
      <xdr:rowOff>71120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226695" y="510032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08940" cy="274955"/>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35760" y="5156835"/>
          <a:ext cx="40894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90805</xdr:rowOff>
    </xdr:from>
    <xdr:to>
      <xdr:col>33</xdr:col>
      <xdr:colOff>114300</xdr:colOff>
      <xdr:row>38</xdr:row>
      <xdr:rowOff>90805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03120" y="74402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9460" cy="25971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48740" y="69151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9460" cy="25527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48740" y="653415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9460" cy="25971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48740" y="61531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9460" cy="25908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5772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5400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539178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250190</xdr:rowOff>
    </xdr:from>
    <xdr:to>
      <xdr:col>29</xdr:col>
      <xdr:colOff>127000</xdr:colOff>
      <xdr:row>38</xdr:row>
      <xdr:rowOff>167640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flipV="1">
          <a:off x="5504180" y="6056630"/>
          <a:ext cx="0" cy="14605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140970</xdr:rowOff>
    </xdr:from>
    <xdr:ext cx="756920" cy="259080"/>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588000" y="7490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-36,055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167640</xdr:rowOff>
    </xdr:from>
    <xdr:to>
      <xdr:col>30</xdr:col>
      <xdr:colOff>25400</xdr:colOff>
      <xdr:row>38</xdr:row>
      <xdr:rowOff>167640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5415280" y="75171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164465</xdr:rowOff>
    </xdr:from>
    <xdr:ext cx="756920" cy="2584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588000" y="579945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78,851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250190</xdr:rowOff>
    </xdr:from>
    <xdr:to>
      <xdr:col>30</xdr:col>
      <xdr:colOff>25400</xdr:colOff>
      <xdr:row>33</xdr:row>
      <xdr:rowOff>250190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415280" y="60566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235585</xdr:rowOff>
    </xdr:from>
    <xdr:to>
      <xdr:col>29</xdr:col>
      <xdr:colOff>127000</xdr:colOff>
      <xdr:row>35</xdr:row>
      <xdr:rowOff>269240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4871720" y="6727825"/>
          <a:ext cx="63246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220345</xdr:rowOff>
    </xdr:from>
    <xdr:ext cx="756920" cy="25971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588000" y="6369685"/>
          <a:ext cx="75692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33655</xdr:rowOff>
    </xdr:from>
    <xdr:to>
      <xdr:col>29</xdr:col>
      <xdr:colOff>177800</xdr:colOff>
      <xdr:row>35</xdr:row>
      <xdr:rowOff>134620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a:xfrm>
          <a:off x="5453380" y="65258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235585</xdr:rowOff>
    </xdr:from>
    <xdr:to>
      <xdr:col>26</xdr:col>
      <xdr:colOff>50800</xdr:colOff>
      <xdr:row>35</xdr:row>
      <xdr:rowOff>252730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4193540" y="6727825"/>
          <a:ext cx="67818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27940</xdr:rowOff>
    </xdr:from>
    <xdr:to>
      <xdr:col>26</xdr:col>
      <xdr:colOff>101600</xdr:colOff>
      <xdr:row>35</xdr:row>
      <xdr:rowOff>128905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4820920" y="65201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139700</xdr:rowOff>
    </xdr:from>
    <xdr:ext cx="734060" cy="25971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500880" y="628904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252730</xdr:rowOff>
    </xdr:from>
    <xdr:to>
      <xdr:col>22</xdr:col>
      <xdr:colOff>114300</xdr:colOff>
      <xdr:row>35</xdr:row>
      <xdr:rowOff>264795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3515360" y="6744970"/>
          <a:ext cx="67818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21590</xdr:rowOff>
    </xdr:from>
    <xdr:to>
      <xdr:col>22</xdr:col>
      <xdr:colOff>165100</xdr:colOff>
      <xdr:row>35</xdr:row>
      <xdr:rowOff>123825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142740" y="6513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133350</xdr:rowOff>
    </xdr:from>
    <xdr:ext cx="762000" cy="25527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822700" y="6282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247650</xdr:rowOff>
    </xdr:from>
    <xdr:to>
      <xdr:col>18</xdr:col>
      <xdr:colOff>177800</xdr:colOff>
      <xdr:row>35</xdr:row>
      <xdr:rowOff>264795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2832100" y="6739890"/>
          <a:ext cx="68326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46990</xdr:rowOff>
    </xdr:from>
    <xdr:to>
      <xdr:col>19</xdr:col>
      <xdr:colOff>38100</xdr:colOff>
      <xdr:row>35</xdr:row>
      <xdr:rowOff>149225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3464560" y="653923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160020</xdr:rowOff>
    </xdr:from>
    <xdr:ext cx="762000"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144520" y="63093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69850</xdr:rowOff>
    </xdr:from>
    <xdr:to>
      <xdr:col>15</xdr:col>
      <xdr:colOff>101600</xdr:colOff>
      <xdr:row>35</xdr:row>
      <xdr:rowOff>172085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2781300" y="6562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182880</xdr:rowOff>
    </xdr:from>
    <xdr:ext cx="75946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461260" y="633222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6416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331460" y="783844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9460" cy="26416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99000" y="783844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020820" y="78384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337560" y="78384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9460" cy="26416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659380" y="783844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217805</xdr:rowOff>
    </xdr:from>
    <xdr:to>
      <xdr:col>29</xdr:col>
      <xdr:colOff>177800</xdr:colOff>
      <xdr:row>35</xdr:row>
      <xdr:rowOff>320040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a:xfrm>
          <a:off x="5453380" y="6710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189865</xdr:rowOff>
    </xdr:from>
    <xdr:ext cx="756920" cy="254000"/>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588000" y="66821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23,340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184150</xdr:rowOff>
    </xdr:from>
    <xdr:to>
      <xdr:col>26</xdr:col>
      <xdr:colOff>101600</xdr:colOff>
      <xdr:row>35</xdr:row>
      <xdr:rowOff>286385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4820920" y="66763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271780</xdr:rowOff>
    </xdr:from>
    <xdr:ext cx="734060" cy="25463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500880" y="6764020"/>
          <a:ext cx="7340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201930</xdr:rowOff>
    </xdr:from>
    <xdr:to>
      <xdr:col>22</xdr:col>
      <xdr:colOff>165100</xdr:colOff>
      <xdr:row>35</xdr:row>
      <xdr:rowOff>304165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142740" y="66941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287655</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822700" y="6779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24,604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215265</xdr:rowOff>
    </xdr:from>
    <xdr:to>
      <xdr:col>19</xdr:col>
      <xdr:colOff>38100</xdr:colOff>
      <xdr:row>35</xdr:row>
      <xdr:rowOff>316230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3464560" y="670750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300990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14452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196215</xdr:rowOff>
    </xdr:from>
    <xdr:to>
      <xdr:col>15</xdr:col>
      <xdr:colOff>101600</xdr:colOff>
      <xdr:row>35</xdr:row>
      <xdr:rowOff>298450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2781300" y="66884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283845</xdr:rowOff>
    </xdr:from>
    <xdr:ext cx="759460" cy="25336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461260" y="677608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25,012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36830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5900"/>
          <a:ext cx="377825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0030"/>
          <a:ext cx="3721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36830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5900"/>
          <a:ext cx="254508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11430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0030"/>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30480</xdr:rowOff>
    </xdr:from>
    <xdr:to>
      <xdr:col>57</xdr:col>
      <xdr:colOff>0</xdr:colOff>
      <xdr:row>15</xdr:row>
      <xdr:rowOff>93980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7730"/>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7,318
7,292
95.19
4,809,236
4,662,085
127,151
2,482,580
4,507,219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163830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39800"/>
          <a:ext cx="197612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163830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39800"/>
          <a:ext cx="123444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93980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1230"/>
          <a:ext cx="61976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30480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7730"/>
          <a:ext cx="1483360" cy="11442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93980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1230"/>
          <a:ext cx="141986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125730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49400"/>
          <a:ext cx="141986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553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158115</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11430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27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151130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273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151130</xdr:rowOff>
    </xdr:from>
    <xdr:to>
      <xdr:col>59</xdr:col>
      <xdr:colOff>107950</xdr:colOff>
      <xdr:row>8</xdr:row>
      <xdr:rowOff>151130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27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46355</xdr:rowOff>
    </xdr:from>
    <xdr:to>
      <xdr:col>59</xdr:col>
      <xdr:colOff>17780</xdr:colOff>
      <xdr:row>11</xdr:row>
      <xdr:rowOff>14605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085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0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30480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0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5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400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02920" y="6969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5781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874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34290</xdr:rowOff>
    </xdr:from>
    <xdr:ext cx="593090"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649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167640</xdr:rowOff>
    </xdr:from>
    <xdr:ext cx="593090" cy="25400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549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129540</xdr:rowOff>
    </xdr:from>
    <xdr:ext cx="593090"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449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91440</xdr:rowOff>
    </xdr:from>
    <xdr:ext cx="593090" cy="25781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349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27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38</xdr:row>
      <xdr:rowOff>90170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16572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93980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60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90170</xdr:rowOff>
    </xdr:from>
    <xdr:to>
      <xdr:col>24</xdr:col>
      <xdr:colOff>152400</xdr:colOff>
      <xdr:row>38</xdr:row>
      <xdr:rowOff>90170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605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139700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940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255,419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165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71120</xdr:rowOff>
    </xdr:from>
    <xdr:to>
      <xdr:col>24</xdr:col>
      <xdr:colOff>63500</xdr:colOff>
      <xdr:row>37</xdr:row>
      <xdr:rowOff>81915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00780" y="641477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13335</xdr:rowOff>
    </xdr:from>
    <xdr:ext cx="598805" cy="25781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584263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161925</xdr:rowOff>
    </xdr:from>
    <xdr:to>
      <xdr:col>24</xdr:col>
      <xdr:colOff>114300</xdr:colOff>
      <xdr:row>35</xdr:row>
      <xdr:rowOff>92075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95250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6425565"/>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12065</xdr:rowOff>
    </xdr:from>
    <xdr:to>
      <xdr:col>20</xdr:col>
      <xdr:colOff>38100</xdr:colOff>
      <xdr:row>35</xdr:row>
      <xdr:rowOff>114935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012815"/>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132080</xdr:rowOff>
    </xdr:from>
    <xdr:ext cx="593725" cy="25400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06140" y="57899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95250</xdr:rowOff>
    </xdr:from>
    <xdr:to>
      <xdr:col>15</xdr:col>
      <xdr:colOff>50800</xdr:colOff>
      <xdr:row>37</xdr:row>
      <xdr:rowOff>109220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643890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29210</xdr:rowOff>
    </xdr:from>
    <xdr:to>
      <xdr:col>15</xdr:col>
      <xdr:colOff>101600</xdr:colOff>
      <xdr:row>35</xdr:row>
      <xdr:rowOff>129540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029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147320</xdr:rowOff>
    </xdr:from>
    <xdr:ext cx="596265" cy="25527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42540" y="5805170"/>
          <a:ext cx="596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109220</xdr:rowOff>
    </xdr:from>
    <xdr:to>
      <xdr:col>10</xdr:col>
      <xdr:colOff>114300</xdr:colOff>
      <xdr:row>37</xdr:row>
      <xdr:rowOff>135255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04900" y="645287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33655</xdr:rowOff>
    </xdr:from>
    <xdr:to>
      <xdr:col>10</xdr:col>
      <xdr:colOff>165100</xdr:colOff>
      <xdr:row>35</xdr:row>
      <xdr:rowOff>136525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0344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151765</xdr:rowOff>
    </xdr:from>
    <xdr:ext cx="59372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673860" y="58096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42545</xdr:rowOff>
    </xdr:from>
    <xdr:to>
      <xdr:col>6</xdr:col>
      <xdr:colOff>38100</xdr:colOff>
      <xdr:row>35</xdr:row>
      <xdr:rowOff>144145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0432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159385</xdr:rowOff>
    </xdr:from>
    <xdr:ext cx="59372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10260" y="58172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5946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21590</xdr:rowOff>
    </xdr:from>
    <xdr:to>
      <xdr:col>24</xdr:col>
      <xdr:colOff>114300</xdr:colOff>
      <xdr:row>37</xdr:row>
      <xdr:rowOff>121920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63652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634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29845</xdr:rowOff>
    </xdr:from>
    <xdr:to>
      <xdr:col>20</xdr:col>
      <xdr:colOff>38100</xdr:colOff>
      <xdr:row>37</xdr:row>
      <xdr:rowOff>132715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6373495"/>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122555</xdr:rowOff>
    </xdr:from>
    <xdr:ext cx="529590" cy="25400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38525" y="6466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45720</xdr:rowOff>
    </xdr:from>
    <xdr:to>
      <xdr:col>15</xdr:col>
      <xdr:colOff>101600</xdr:colOff>
      <xdr:row>37</xdr:row>
      <xdr:rowOff>147320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138430</xdr:rowOff>
    </xdr:from>
    <xdr:ext cx="52959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74925" y="6482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57785</xdr:rowOff>
    </xdr:from>
    <xdr:to>
      <xdr:col>10</xdr:col>
      <xdr:colOff>165100</xdr:colOff>
      <xdr:row>37</xdr:row>
      <xdr:rowOff>158115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64014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149225</xdr:rowOff>
    </xdr:from>
    <xdr:ext cx="53213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06245" y="6492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83820</xdr:rowOff>
    </xdr:from>
    <xdr:to>
      <xdr:col>6</xdr:col>
      <xdr:colOff>38100</xdr:colOff>
      <xdr:row>38</xdr:row>
      <xdr:rowOff>13335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642747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6350</xdr:rowOff>
    </xdr:from>
    <xdr:ext cx="529590" cy="25400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42645" y="6521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30480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29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03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4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168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6380" cy="25400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02920" y="994029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4168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273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4168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400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4168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3090" cy="25400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869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273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47625</xdr:rowOff>
    </xdr:from>
    <xdr:to>
      <xdr:col>24</xdr:col>
      <xdr:colOff>62865</xdr:colOff>
      <xdr:row>57</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511675" y="862012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12065</xdr:rowOff>
    </xdr:from>
    <xdr:ext cx="534670" cy="25781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564380" y="9784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65,938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8890</xdr:rowOff>
    </xdr:from>
    <xdr:to>
      <xdr:col>24</xdr:col>
      <xdr:colOff>152400</xdr:colOff>
      <xdr:row>57</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429760" y="978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167005</xdr:rowOff>
    </xdr:from>
    <xdr:ext cx="598805" cy="252730"/>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564380" y="83966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319,852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47625</xdr:rowOff>
    </xdr:from>
    <xdr:to>
      <xdr:col>24</xdr:col>
      <xdr:colOff>152400</xdr:colOff>
      <xdr:row>50</xdr:row>
      <xdr:rowOff>47625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429760" y="8620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139700</xdr:rowOff>
    </xdr:from>
    <xdr:to>
      <xdr:col>24</xdr:col>
      <xdr:colOff>63500</xdr:colOff>
      <xdr:row>54</xdr:row>
      <xdr:rowOff>166370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00780" y="939800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106680</xdr:rowOff>
    </xdr:from>
    <xdr:ext cx="598805" cy="25781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564380" y="91935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83820</xdr:rowOff>
    </xdr:from>
    <xdr:to>
      <xdr:col>24</xdr:col>
      <xdr:colOff>114300</xdr:colOff>
      <xdr:row>55</xdr:row>
      <xdr:rowOff>13970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462780" y="934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24130</xdr:rowOff>
    </xdr:from>
    <xdr:to>
      <xdr:col>19</xdr:col>
      <xdr:colOff>177800</xdr:colOff>
      <xdr:row>54</xdr:row>
      <xdr:rowOff>139700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832100" y="9282430"/>
          <a:ext cx="86868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120650</xdr:rowOff>
    </xdr:from>
    <xdr:to>
      <xdr:col>20</xdr:col>
      <xdr:colOff>38100</xdr:colOff>
      <xdr:row>55</xdr:row>
      <xdr:rowOff>48895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649980" y="93789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41275</xdr:rowOff>
    </xdr:from>
    <xdr:ext cx="593725" cy="25400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06140" y="94710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151765</xdr:rowOff>
    </xdr:from>
    <xdr:to>
      <xdr:col>15</xdr:col>
      <xdr:colOff>50800</xdr:colOff>
      <xdr:row>54</xdr:row>
      <xdr:rowOff>24130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968500" y="9238615"/>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135890</xdr:rowOff>
    </xdr:from>
    <xdr:to>
      <xdr:col>15</xdr:col>
      <xdr:colOff>101600</xdr:colOff>
      <xdr:row>55</xdr:row>
      <xdr:rowOff>64770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781300" y="93941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57150</xdr:rowOff>
    </xdr:from>
    <xdr:ext cx="59626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542540" y="9486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52</xdr:row>
      <xdr:rowOff>79375</xdr:rowOff>
    </xdr:from>
    <xdr:to>
      <xdr:col>10</xdr:col>
      <xdr:colOff>114300</xdr:colOff>
      <xdr:row>53</xdr:row>
      <xdr:rowOff>151765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04900" y="8994775"/>
          <a:ext cx="8636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0</xdr:rowOff>
    </xdr:from>
    <xdr:to>
      <xdr:col>10</xdr:col>
      <xdr:colOff>165100</xdr:colOff>
      <xdr:row>55</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17700" y="94297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92075</xdr:rowOff>
    </xdr:from>
    <xdr:ext cx="593725" cy="2584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673860" y="952182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36830</xdr:rowOff>
    </xdr:from>
    <xdr:to>
      <xdr:col>6</xdr:col>
      <xdr:colOff>38100</xdr:colOff>
      <xdr:row>55</xdr:row>
      <xdr:rowOff>139700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54100" y="946658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129540</xdr:rowOff>
    </xdr:from>
    <xdr:ext cx="59372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10260" y="955929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5946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32816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64668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46278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92710</xdr:rowOff>
    </xdr:from>
    <xdr:ext cx="598805"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564380" y="935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88900</xdr:rowOff>
    </xdr:from>
    <xdr:to>
      <xdr:col>20</xdr:col>
      <xdr:colOff>38100</xdr:colOff>
      <xdr:row>55</xdr:row>
      <xdr:rowOff>20320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649980" y="934720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35560</xdr:rowOff>
    </xdr:from>
    <xdr:ext cx="593725" cy="25781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06140" y="9122410"/>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144780</xdr:rowOff>
    </xdr:from>
    <xdr:to>
      <xdr:col>15</xdr:col>
      <xdr:colOff>101600</xdr:colOff>
      <xdr:row>54</xdr:row>
      <xdr:rowOff>74930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7813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90170</xdr:rowOff>
    </xdr:from>
    <xdr:ext cx="596265" cy="25717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542540" y="9005570"/>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102235</xdr:rowOff>
    </xdr:from>
    <xdr:to>
      <xdr:col>10</xdr:col>
      <xdr:colOff>165100</xdr:colOff>
      <xdr:row>54</xdr:row>
      <xdr:rowOff>31115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17700" y="9189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52</xdr:row>
      <xdr:rowOff>47625</xdr:rowOff>
    </xdr:from>
    <xdr:ext cx="59372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673860" y="89630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52</xdr:row>
      <xdr:rowOff>29210</xdr:rowOff>
    </xdr:from>
    <xdr:to>
      <xdr:col>6</xdr:col>
      <xdr:colOff>38100</xdr:colOff>
      <xdr:row>52</xdr:row>
      <xdr:rowOff>128905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54100" y="894461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50</xdr:row>
      <xdr:rowOff>146685</xdr:rowOff>
    </xdr:from>
    <xdr:ext cx="593725" cy="25336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10260" y="871918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238,222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30480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41680" y="10858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03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08660" y="1149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4168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6380" cy="25400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02920" y="1336929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73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2542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168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00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542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168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1495" cy="25400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5425" y="1199769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2542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41275</xdr:rowOff>
    </xdr:from>
    <xdr:to>
      <xdr:col>24</xdr:col>
      <xdr:colOff>62865</xdr:colOff>
      <xdr:row>78</xdr:row>
      <xdr:rowOff>139065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511675" y="122142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143510</xdr:rowOff>
    </xdr:from>
    <xdr:ext cx="313690" cy="254000"/>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564380" y="135166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139065</xdr:rowOff>
    </xdr:from>
    <xdr:to>
      <xdr:col>24</xdr:col>
      <xdr:colOff>152400</xdr:colOff>
      <xdr:row>78</xdr:row>
      <xdr:rowOff>139065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429760" y="13512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158115</xdr:rowOff>
    </xdr:from>
    <xdr:ext cx="534670" cy="25590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564380" y="119881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41275</xdr:rowOff>
    </xdr:from>
    <xdr:to>
      <xdr:col>24</xdr:col>
      <xdr:colOff>152400</xdr:colOff>
      <xdr:row>71</xdr:row>
      <xdr:rowOff>41275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429760" y="12214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43815</xdr:rowOff>
    </xdr:from>
    <xdr:to>
      <xdr:col>24</xdr:col>
      <xdr:colOff>63500</xdr:colOff>
      <xdr:row>78</xdr:row>
      <xdr:rowOff>63500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00780" y="1341691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89535</xdr:rowOff>
    </xdr:from>
    <xdr:ext cx="534670" cy="25463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564380" y="129482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66675</xdr:rowOff>
    </xdr:from>
    <xdr:to>
      <xdr:col>24</xdr:col>
      <xdr:colOff>114300</xdr:colOff>
      <xdr:row>76</xdr:row>
      <xdr:rowOff>167640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462780" y="130968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42545</xdr:rowOff>
    </xdr:from>
    <xdr:to>
      <xdr:col>19</xdr:col>
      <xdr:colOff>177800</xdr:colOff>
      <xdr:row>78</xdr:row>
      <xdr:rowOff>63500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832100" y="13415645"/>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64770</xdr:rowOff>
    </xdr:from>
    <xdr:to>
      <xdr:col>20</xdr:col>
      <xdr:colOff>38100</xdr:colOff>
      <xdr:row>76</xdr:row>
      <xdr:rowOff>167640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649980" y="1309497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11430</xdr:rowOff>
    </xdr:from>
    <xdr:ext cx="529590" cy="2584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438525" y="1287018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158750</xdr:rowOff>
    </xdr:from>
    <xdr:to>
      <xdr:col>15</xdr:col>
      <xdr:colOff>50800</xdr:colOff>
      <xdr:row>78</xdr:row>
      <xdr:rowOff>42545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1968500" y="13360400"/>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72390</xdr:rowOff>
    </xdr:from>
    <xdr:to>
      <xdr:col>15</xdr:col>
      <xdr:colOff>101600</xdr:colOff>
      <xdr:row>77</xdr:row>
      <xdr:rowOff>2540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7813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20320</xdr:rowOff>
    </xdr:from>
    <xdr:ext cx="529590" cy="25400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574925" y="12879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148590</xdr:rowOff>
    </xdr:from>
    <xdr:to>
      <xdr:col>10</xdr:col>
      <xdr:colOff>114300</xdr:colOff>
      <xdr:row>77</xdr:row>
      <xdr:rowOff>158750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04900" y="1335024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90170</xdr:rowOff>
    </xdr:from>
    <xdr:to>
      <xdr:col>10</xdr:col>
      <xdr:colOff>165100</xdr:colOff>
      <xdr:row>77</xdr:row>
      <xdr:rowOff>21590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17700" y="131203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36830</xdr:rowOff>
    </xdr:from>
    <xdr:ext cx="53213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06245" y="12895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100965</xdr:rowOff>
    </xdr:from>
    <xdr:to>
      <xdr:col>6</xdr:col>
      <xdr:colOff>38100</xdr:colOff>
      <xdr:row>77</xdr:row>
      <xdr:rowOff>29845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54100" y="131311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46355</xdr:rowOff>
    </xdr:from>
    <xdr:ext cx="52959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42645" y="12905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946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32816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668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163195</xdr:rowOff>
    </xdr:from>
    <xdr:to>
      <xdr:col>24</xdr:col>
      <xdr:colOff>114300</xdr:colOff>
      <xdr:row>78</xdr:row>
      <xdr:rowOff>93345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46278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79375</xdr:rowOff>
    </xdr:from>
    <xdr:ext cx="469900" cy="2584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564380" y="13281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10795</xdr:rowOff>
    </xdr:from>
    <xdr:to>
      <xdr:col>20</xdr:col>
      <xdr:colOff>38100</xdr:colOff>
      <xdr:row>78</xdr:row>
      <xdr:rowOff>113665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649980" y="13383895"/>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103505</xdr:rowOff>
    </xdr:from>
    <xdr:ext cx="46736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470910" y="13476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161925</xdr:rowOff>
    </xdr:from>
    <xdr:to>
      <xdr:col>15</xdr:col>
      <xdr:colOff>101600</xdr:colOff>
      <xdr:row>78</xdr:row>
      <xdr:rowOff>92075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7813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83820</xdr:rowOff>
    </xdr:from>
    <xdr:ext cx="46482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02230" y="13456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109220</xdr:rowOff>
    </xdr:from>
    <xdr:to>
      <xdr:col>10</xdr:col>
      <xdr:colOff>165100</xdr:colOff>
      <xdr:row>78</xdr:row>
      <xdr:rowOff>38100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17700" y="133108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29845</xdr:rowOff>
    </xdr:from>
    <xdr:ext cx="464820" cy="25400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38630" y="134029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99060</xdr:rowOff>
    </xdr:from>
    <xdr:to>
      <xdr:col>6</xdr:col>
      <xdr:colOff>38100</xdr:colOff>
      <xdr:row>78</xdr:row>
      <xdr:rowOff>29210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54100" y="133007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20320</xdr:rowOff>
    </xdr:from>
    <xdr:ext cx="467360" cy="25400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75030" y="1339342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30480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41680" y="14287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7345" cy="22542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08660" y="14923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2542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2542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400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95120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6797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297150"/>
          <a:ext cx="5930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3090"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720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22225</xdr:rowOff>
    </xdr:from>
    <xdr:to>
      <xdr:col>24</xdr:col>
      <xdr:colOff>62865</xdr:colOff>
      <xdr:row>99</xdr:row>
      <xdr:rowOff>73660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511675" y="15452725"/>
          <a:ext cx="127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77470</xdr:rowOff>
    </xdr:from>
    <xdr:ext cx="534670" cy="254000"/>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564380" y="170510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73660</xdr:rowOff>
    </xdr:from>
    <xdr:to>
      <xdr:col>24</xdr:col>
      <xdr:colOff>152400</xdr:colOff>
      <xdr:row>99</xdr:row>
      <xdr:rowOff>73660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429760" y="17047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142240</xdr:rowOff>
    </xdr:from>
    <xdr:ext cx="598805" cy="266700"/>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564380" y="15229840"/>
          <a:ext cx="5988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139,283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22225</xdr:rowOff>
    </xdr:from>
    <xdr:to>
      <xdr:col>24</xdr:col>
      <xdr:colOff>152400</xdr:colOff>
      <xdr:row>90</xdr:row>
      <xdr:rowOff>22225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429760" y="15452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68580</xdr:rowOff>
    </xdr:from>
    <xdr:to>
      <xdr:col>24</xdr:col>
      <xdr:colOff>63500</xdr:colOff>
      <xdr:row>96</xdr:row>
      <xdr:rowOff>92710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00780" y="1652778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9525</xdr:rowOff>
    </xdr:from>
    <xdr:ext cx="534670" cy="254000"/>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564380" y="162972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158115</xdr:rowOff>
    </xdr:from>
    <xdr:to>
      <xdr:col>24</xdr:col>
      <xdr:colOff>114300</xdr:colOff>
      <xdr:row>96</xdr:row>
      <xdr:rowOff>88265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46278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30480</xdr:rowOff>
    </xdr:from>
    <xdr:to>
      <xdr:col>19</xdr:col>
      <xdr:colOff>177800</xdr:colOff>
      <xdr:row>96</xdr:row>
      <xdr:rowOff>92710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832100" y="16489680"/>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21590</xdr:rowOff>
    </xdr:from>
    <xdr:to>
      <xdr:col>20</xdr:col>
      <xdr:colOff>38100</xdr:colOff>
      <xdr:row>96</xdr:row>
      <xdr:rowOff>123190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649980" y="164807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139700</xdr:rowOff>
    </xdr:from>
    <xdr:ext cx="529590"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38525" y="16256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151130</xdr:rowOff>
    </xdr:from>
    <xdr:to>
      <xdr:col>15</xdr:col>
      <xdr:colOff>50800</xdr:colOff>
      <xdr:row>96</xdr:row>
      <xdr:rowOff>30480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968500" y="16095980"/>
          <a:ext cx="863600" cy="393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29845</xdr:rowOff>
    </xdr:from>
    <xdr:to>
      <xdr:col>15</xdr:col>
      <xdr:colOff>101600</xdr:colOff>
      <xdr:row>96</xdr:row>
      <xdr:rowOff>132080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7813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122555</xdr:rowOff>
    </xdr:from>
    <xdr:ext cx="529590" cy="25400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574925" y="16581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151130</xdr:rowOff>
    </xdr:from>
    <xdr:to>
      <xdr:col>10</xdr:col>
      <xdr:colOff>114300</xdr:colOff>
      <xdr:row>95</xdr:row>
      <xdr:rowOff>45085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04900" y="16095980"/>
          <a:ext cx="8636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17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3213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06245" y="1658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154940</xdr:rowOff>
    </xdr:from>
    <xdr:to>
      <xdr:col>6</xdr:col>
      <xdr:colOff>38100</xdr:colOff>
      <xdr:row>97</xdr:row>
      <xdr:rowOff>85090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54100" y="16614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76200</xdr:rowOff>
    </xdr:from>
    <xdr:ext cx="529590" cy="25400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42645" y="16706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946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17780</xdr:rowOff>
    </xdr:from>
    <xdr:to>
      <xdr:col>24</xdr:col>
      <xdr:colOff>114300</xdr:colOff>
      <xdr:row>96</xdr:row>
      <xdr:rowOff>119380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46278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167640</xdr:rowOff>
    </xdr:from>
    <xdr:ext cx="534670" cy="254000"/>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564380" y="164553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41910</xdr:rowOff>
    </xdr:from>
    <xdr:to>
      <xdr:col>20</xdr:col>
      <xdr:colOff>38100</xdr:colOff>
      <xdr:row>96</xdr:row>
      <xdr:rowOff>143510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649980" y="165011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134620</xdr:rowOff>
    </xdr:from>
    <xdr:ext cx="529590" cy="25400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38525" y="16593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151130</xdr:rowOff>
    </xdr:from>
    <xdr:to>
      <xdr:col>15</xdr:col>
      <xdr:colOff>101600</xdr:colOff>
      <xdr:row>96</xdr:row>
      <xdr:rowOff>81280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7813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97790</xdr:rowOff>
    </xdr:from>
    <xdr:ext cx="529590" cy="25400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574925" y="16214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100330</xdr:rowOff>
    </xdr:from>
    <xdr:to>
      <xdr:col>10</xdr:col>
      <xdr:colOff>165100</xdr:colOff>
      <xdr:row>94</xdr:row>
      <xdr:rowOff>30480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17700" y="160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46990</xdr:rowOff>
    </xdr:from>
    <xdr:ext cx="53213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06245" y="15820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166370</xdr:rowOff>
    </xdr:from>
    <xdr:to>
      <xdr:col>6</xdr:col>
      <xdr:colOff>38100</xdr:colOff>
      <xdr:row>95</xdr:row>
      <xdr:rowOff>95885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54100" y="1628267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113030</xdr:rowOff>
    </xdr:from>
    <xdr:ext cx="52959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42645" y="16057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30480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431280" y="400050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9318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431280" y="673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3840" cy="25781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187440" y="6587490"/>
          <a:ext cx="243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31280" y="63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34290</xdr:rowOff>
    </xdr:from>
    <xdr:ext cx="593090" cy="25781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850890" y="620649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31280" y="59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167640</xdr:rowOff>
    </xdr:from>
    <xdr:ext cx="593090" cy="25400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850890" y="582549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55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129540</xdr:rowOff>
    </xdr:from>
    <xdr:ext cx="593090"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850890" y="544449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52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91440</xdr:rowOff>
    </xdr:from>
    <xdr:ext cx="593090" cy="25781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50890" y="506349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273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850890" y="4683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41910</xdr:rowOff>
    </xdr:from>
    <xdr:to>
      <xdr:col>54</xdr:col>
      <xdr:colOff>185420</xdr:colOff>
      <xdr:row>37</xdr:row>
      <xdr:rowOff>128905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198100" y="5356860"/>
          <a:ext cx="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133985</xdr:rowOff>
    </xdr:from>
    <xdr:ext cx="532130" cy="254000"/>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248900" y="647763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67,489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128905</xdr:rowOff>
    </xdr:from>
    <xdr:to>
      <xdr:col>55</xdr:col>
      <xdr:colOff>88900</xdr:colOff>
      <xdr:row>37</xdr:row>
      <xdr:rowOff>128905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114280" y="6472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158750</xdr:rowOff>
    </xdr:from>
    <xdr:ext cx="596265" cy="257810"/>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248900" y="5130800"/>
          <a:ext cx="596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360,675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114280" y="5356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10795</xdr:rowOff>
    </xdr:from>
    <xdr:to>
      <xdr:col>55</xdr:col>
      <xdr:colOff>0</xdr:colOff>
      <xdr:row>37</xdr:row>
      <xdr:rowOff>53340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385300" y="6354445"/>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129540</xdr:rowOff>
    </xdr:from>
    <xdr:ext cx="596265" cy="2584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248900" y="5958840"/>
          <a:ext cx="596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106680</xdr:rowOff>
    </xdr:from>
    <xdr:to>
      <xdr:col>55</xdr:col>
      <xdr:colOff>50800</xdr:colOff>
      <xdr:row>36</xdr:row>
      <xdr:rowOff>36830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152380" y="6107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10795</xdr:rowOff>
    </xdr:from>
    <xdr:to>
      <xdr:col>50</xdr:col>
      <xdr:colOff>114300</xdr:colOff>
      <xdr:row>37</xdr:row>
      <xdr:rowOff>31750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521700" y="635444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120650</xdr:rowOff>
    </xdr:from>
    <xdr:to>
      <xdr:col>50</xdr:col>
      <xdr:colOff>165100</xdr:colOff>
      <xdr:row>36</xdr:row>
      <xdr:rowOff>48895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334500" y="6121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66040</xdr:rowOff>
    </xdr:from>
    <xdr:ext cx="593725" cy="25654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090660" y="589534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31750</xdr:rowOff>
    </xdr:from>
    <xdr:to>
      <xdr:col>45</xdr:col>
      <xdr:colOff>177800</xdr:colOff>
      <xdr:row>37</xdr:row>
      <xdr:rowOff>118110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653020" y="6375400"/>
          <a:ext cx="8686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121920</xdr:rowOff>
    </xdr:from>
    <xdr:to>
      <xdr:col>46</xdr:col>
      <xdr:colOff>38100</xdr:colOff>
      <xdr:row>36</xdr:row>
      <xdr:rowOff>53340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470900" y="612267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68580</xdr:rowOff>
    </xdr:from>
    <xdr:ext cx="593725" cy="25781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227060" y="5897880"/>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116205</xdr:rowOff>
    </xdr:from>
    <xdr:to>
      <xdr:col>41</xdr:col>
      <xdr:colOff>50800</xdr:colOff>
      <xdr:row>37</xdr:row>
      <xdr:rowOff>118110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789420" y="645985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140970</xdr:rowOff>
    </xdr:from>
    <xdr:to>
      <xdr:col>41</xdr:col>
      <xdr:colOff>101600</xdr:colOff>
      <xdr:row>36</xdr:row>
      <xdr:rowOff>71120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60222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88900</xdr:rowOff>
    </xdr:from>
    <xdr:ext cx="596265" cy="25336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363460" y="591820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158750</xdr:rowOff>
    </xdr:from>
    <xdr:to>
      <xdr:col>36</xdr:col>
      <xdr:colOff>165100</xdr:colOff>
      <xdr:row>36</xdr:row>
      <xdr:rowOff>88900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73862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105410</xdr:rowOff>
    </xdr:from>
    <xdr:ext cx="593725" cy="25781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494780" y="5934710"/>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467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1270</xdr:rowOff>
    </xdr:from>
    <xdr:to>
      <xdr:col>55</xdr:col>
      <xdr:colOff>50800</xdr:colOff>
      <xdr:row>37</xdr:row>
      <xdr:rowOff>102870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152380" y="6344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88900</xdr:rowOff>
    </xdr:from>
    <xdr:ext cx="532130" cy="25336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248900" y="626110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132715</xdr:rowOff>
    </xdr:from>
    <xdr:to>
      <xdr:col>50</xdr:col>
      <xdr:colOff>165100</xdr:colOff>
      <xdr:row>37</xdr:row>
      <xdr:rowOff>63500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334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53975</xdr:rowOff>
    </xdr:from>
    <xdr:ext cx="532130" cy="25336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123045" y="639762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152400</xdr:rowOff>
    </xdr:from>
    <xdr:to>
      <xdr:col>46</xdr:col>
      <xdr:colOff>38100</xdr:colOff>
      <xdr:row>37</xdr:row>
      <xdr:rowOff>83820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470900" y="632460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74930</xdr:rowOff>
    </xdr:from>
    <xdr:ext cx="529590" cy="25400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259445" y="64185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67310</xdr:rowOff>
    </xdr:from>
    <xdr:to>
      <xdr:col>41</xdr:col>
      <xdr:colOff>101600</xdr:colOff>
      <xdr:row>37</xdr:row>
      <xdr:rowOff>167640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602220" y="6410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160020</xdr:rowOff>
    </xdr:from>
    <xdr:ext cx="529590" cy="2584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395845" y="650367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64770</xdr:rowOff>
    </xdr:from>
    <xdr:to>
      <xdr:col>36</xdr:col>
      <xdr:colOff>165100</xdr:colOff>
      <xdr:row>37</xdr:row>
      <xdr:rowOff>167005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738620" y="64084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158115</xdr:rowOff>
    </xdr:from>
    <xdr:ext cx="532130" cy="25400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27165" y="650176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30480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431280" y="742950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9318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431280" y="1016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3840" cy="25781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187440" y="10016490"/>
          <a:ext cx="243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31280" y="977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34290</xdr:rowOff>
    </xdr:from>
    <xdr:ext cx="593090" cy="25781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850890" y="963549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3090" cy="25400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850890" y="925449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31280" y="901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129540</xdr:rowOff>
    </xdr:from>
    <xdr:ext cx="593090"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850890" y="887349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91440</xdr:rowOff>
    </xdr:from>
    <xdr:ext cx="593090" cy="25781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850890" y="849249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720" cy="25273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760720" y="8112760"/>
          <a:ext cx="6807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116840</xdr:rowOff>
    </xdr:from>
    <xdr:to>
      <xdr:col>54</xdr:col>
      <xdr:colOff>185420</xdr:colOff>
      <xdr:row>58</xdr:row>
      <xdr:rowOff>136525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198100" y="8860790"/>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139700</xdr:rowOff>
    </xdr:from>
    <xdr:ext cx="53213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248900" y="10083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136525</xdr:rowOff>
    </xdr:from>
    <xdr:to>
      <xdr:col>55</xdr:col>
      <xdr:colOff>88900</xdr:colOff>
      <xdr:row>58</xdr:row>
      <xdr:rowOff>136525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114280" y="10080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63500</xdr:rowOff>
    </xdr:from>
    <xdr:ext cx="596265" cy="25400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248900" y="863600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681,863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116840</xdr:rowOff>
    </xdr:from>
    <xdr:to>
      <xdr:col>55</xdr:col>
      <xdr:colOff>88900</xdr:colOff>
      <xdr:row>51</xdr:row>
      <xdr:rowOff>116840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114280" y="8860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46990</xdr:rowOff>
    </xdr:from>
    <xdr:to>
      <xdr:col>55</xdr:col>
      <xdr:colOff>0</xdr:colOff>
      <xdr:row>58</xdr:row>
      <xdr:rowOff>102235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385300" y="9991090"/>
          <a:ext cx="8128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167640</xdr:rowOff>
    </xdr:from>
    <xdr:ext cx="596265" cy="25400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248900" y="9597390"/>
          <a:ext cx="59626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145415</xdr:rowOff>
    </xdr:from>
    <xdr:to>
      <xdr:col>55</xdr:col>
      <xdr:colOff>50800</xdr:colOff>
      <xdr:row>57</xdr:row>
      <xdr:rowOff>75565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152380" y="97466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20955</xdr:rowOff>
    </xdr:from>
    <xdr:to>
      <xdr:col>50</xdr:col>
      <xdr:colOff>114300</xdr:colOff>
      <xdr:row>58</xdr:row>
      <xdr:rowOff>46990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521700" y="996505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17780</xdr:rowOff>
    </xdr:from>
    <xdr:to>
      <xdr:col>50</xdr:col>
      <xdr:colOff>165100</xdr:colOff>
      <xdr:row>57</xdr:row>
      <xdr:rowOff>118110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334500" y="9790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135890</xdr:rowOff>
    </xdr:from>
    <xdr:ext cx="59372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090660" y="95656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150495</xdr:rowOff>
    </xdr:from>
    <xdr:to>
      <xdr:col>45</xdr:col>
      <xdr:colOff>177800</xdr:colOff>
      <xdr:row>58</xdr:row>
      <xdr:rowOff>20955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653020" y="9923145"/>
          <a:ext cx="8686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120650</xdr:rowOff>
    </xdr:from>
    <xdr:to>
      <xdr:col>46</xdr:col>
      <xdr:colOff>38100</xdr:colOff>
      <xdr:row>57</xdr:row>
      <xdr:rowOff>52070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470900" y="972185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66675</xdr:rowOff>
    </xdr:from>
    <xdr:ext cx="593725" cy="25590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227060" y="9496425"/>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150495</xdr:rowOff>
    </xdr:from>
    <xdr:to>
      <xdr:col>41</xdr:col>
      <xdr:colOff>50800</xdr:colOff>
      <xdr:row>58</xdr:row>
      <xdr:rowOff>78740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789420" y="9923145"/>
          <a:ext cx="8636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13335</xdr:rowOff>
    </xdr:from>
    <xdr:to>
      <xdr:col>41</xdr:col>
      <xdr:colOff>101600</xdr:colOff>
      <xdr:row>57</xdr:row>
      <xdr:rowOff>116205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602220" y="978598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132715</xdr:rowOff>
    </xdr:from>
    <xdr:ext cx="596265" cy="25400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363460" y="956246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27305</xdr:rowOff>
    </xdr:from>
    <xdr:to>
      <xdr:col>36</xdr:col>
      <xdr:colOff>165100</xdr:colOff>
      <xdr:row>57</xdr:row>
      <xdr:rowOff>127635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738620" y="97999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145415</xdr:rowOff>
    </xdr:from>
    <xdr:ext cx="593725" cy="25336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494780" y="957516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467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52070</xdr:rowOff>
    </xdr:from>
    <xdr:to>
      <xdr:col>55</xdr:col>
      <xdr:colOff>50800</xdr:colOff>
      <xdr:row>58</xdr:row>
      <xdr:rowOff>151765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152380" y="99961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137795</xdr:rowOff>
    </xdr:from>
    <xdr:ext cx="532130" cy="25908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248900" y="9910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167640</xdr:rowOff>
    </xdr:from>
    <xdr:to>
      <xdr:col>50</xdr:col>
      <xdr:colOff>165100</xdr:colOff>
      <xdr:row>58</xdr:row>
      <xdr:rowOff>99060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334500" y="99402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88900</xdr:rowOff>
    </xdr:from>
    <xdr:ext cx="532130" cy="25527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123045" y="1003300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140335</xdr:rowOff>
    </xdr:from>
    <xdr:to>
      <xdr:col>46</xdr:col>
      <xdr:colOff>38100</xdr:colOff>
      <xdr:row>58</xdr:row>
      <xdr:rowOff>70485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470900" y="99129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63500</xdr:rowOff>
    </xdr:from>
    <xdr:ext cx="593725" cy="25400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227060" y="1000760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100965</xdr:rowOff>
    </xdr:from>
    <xdr:to>
      <xdr:col>41</xdr:col>
      <xdr:colOff>101600</xdr:colOff>
      <xdr:row>58</xdr:row>
      <xdr:rowOff>29845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602220" y="98736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22225</xdr:rowOff>
    </xdr:from>
    <xdr:ext cx="596265" cy="2584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363460" y="99663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27940</xdr:rowOff>
    </xdr:from>
    <xdr:to>
      <xdr:col>36</xdr:col>
      <xdr:colOff>165100</xdr:colOff>
      <xdr:row>58</xdr:row>
      <xdr:rowOff>128270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738620" y="99720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120650</xdr:rowOff>
    </xdr:from>
    <xdr:ext cx="532130" cy="25400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527165" y="1006475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30480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431280" y="1085850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9318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431280" y="1351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3840" cy="25400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187440" y="1336929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31280" y="1305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090" cy="25273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850890" y="129133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31280" y="1259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090" cy="25400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850890" y="124561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31280" y="1214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167640</xdr:rowOff>
    </xdr:from>
    <xdr:ext cx="593090" cy="25400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850890" y="1199769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273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850890" y="11541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146050</xdr:rowOff>
    </xdr:from>
    <xdr:to>
      <xdr:col>54</xdr:col>
      <xdr:colOff>185420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198100" y="12147550"/>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7015" cy="254000"/>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248900" y="13516610"/>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114280" y="1351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91440</xdr:rowOff>
    </xdr:from>
    <xdr:ext cx="596265" cy="25781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248900" y="11921490"/>
          <a:ext cx="596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298,626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146050</xdr:rowOff>
    </xdr:from>
    <xdr:to>
      <xdr:col>55</xdr:col>
      <xdr:colOff>88900</xdr:colOff>
      <xdr:row>70</xdr:row>
      <xdr:rowOff>146050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114280" y="12147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52070</xdr:rowOff>
    </xdr:from>
    <xdr:to>
      <xdr:col>55</xdr:col>
      <xdr:colOff>0</xdr:colOff>
      <xdr:row>78</xdr:row>
      <xdr:rowOff>59055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385300" y="1342517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83820</xdr:rowOff>
    </xdr:from>
    <xdr:ext cx="532130" cy="25908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248900" y="1311402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60325</xdr:rowOff>
    </xdr:from>
    <xdr:to>
      <xdr:col>55</xdr:col>
      <xdr:colOff>50800</xdr:colOff>
      <xdr:row>77</xdr:row>
      <xdr:rowOff>161925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152380" y="132619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139700</xdr:rowOff>
    </xdr:from>
    <xdr:to>
      <xdr:col>50</xdr:col>
      <xdr:colOff>114300</xdr:colOff>
      <xdr:row>78</xdr:row>
      <xdr:rowOff>52070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521700" y="13341350"/>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8890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334500" y="132810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26035</xdr:rowOff>
    </xdr:from>
    <xdr:ext cx="532130"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123045" y="13056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26035</xdr:rowOff>
    </xdr:from>
    <xdr:to>
      <xdr:col>45</xdr:col>
      <xdr:colOff>177800</xdr:colOff>
      <xdr:row>77</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653020" y="13227685"/>
          <a:ext cx="86868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118110</xdr:rowOff>
    </xdr:from>
    <xdr:to>
      <xdr:col>46</xdr:col>
      <xdr:colOff>38100</xdr:colOff>
      <xdr:row>77</xdr:row>
      <xdr:rowOff>46990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470900" y="131483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64770</xdr:rowOff>
    </xdr:from>
    <xdr:ext cx="529590" cy="25400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259445" y="12923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26035</xdr:rowOff>
    </xdr:from>
    <xdr:to>
      <xdr:col>41</xdr:col>
      <xdr:colOff>50800</xdr:colOff>
      <xdr:row>78</xdr:row>
      <xdr:rowOff>3810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789420" y="13227685"/>
          <a:ext cx="8636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8890</xdr:rowOff>
    </xdr:from>
    <xdr:to>
      <xdr:col>41</xdr:col>
      <xdr:colOff>101600</xdr:colOff>
      <xdr:row>77</xdr:row>
      <xdr:rowOff>111125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602220" y="132105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102235</xdr:rowOff>
    </xdr:from>
    <xdr:ext cx="529590" cy="2584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395845" y="133038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109220</xdr:rowOff>
    </xdr:from>
    <xdr:to>
      <xdr:col>36</xdr:col>
      <xdr:colOff>165100</xdr:colOff>
      <xdr:row>77</xdr:row>
      <xdr:rowOff>38100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738620" y="131394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55880</xdr:rowOff>
    </xdr:from>
    <xdr:ext cx="53213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527165" y="12914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467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8890</xdr:rowOff>
    </xdr:from>
    <xdr:to>
      <xdr:col>55</xdr:col>
      <xdr:colOff>50800</xdr:colOff>
      <xdr:row>78</xdr:row>
      <xdr:rowOff>110490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152380" y="133819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93980</xdr:rowOff>
    </xdr:from>
    <xdr:ext cx="532130" cy="259080"/>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248900" y="13295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0</xdr:rowOff>
    </xdr:from>
    <xdr:to>
      <xdr:col>50</xdr:col>
      <xdr:colOff>165100</xdr:colOff>
      <xdr:row>78</xdr:row>
      <xdr:rowOff>102235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334500" y="133731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92075</xdr:rowOff>
    </xdr:from>
    <xdr:ext cx="532130" cy="2584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123045" y="134651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88900</xdr:rowOff>
    </xdr:from>
    <xdr:to>
      <xdr:col>46</xdr:col>
      <xdr:colOff>38100</xdr:colOff>
      <xdr:row>78</xdr:row>
      <xdr:rowOff>19685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470900" y="132905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9525</xdr:rowOff>
    </xdr:from>
    <xdr:ext cx="529590" cy="25590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259445" y="13382625"/>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146685</xdr:rowOff>
    </xdr:from>
    <xdr:to>
      <xdr:col>41</xdr:col>
      <xdr:colOff>101600</xdr:colOff>
      <xdr:row>77</xdr:row>
      <xdr:rowOff>76835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60222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92075</xdr:rowOff>
    </xdr:from>
    <xdr:ext cx="529590" cy="2584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395845" y="129508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124460</xdr:rowOff>
    </xdr:from>
    <xdr:to>
      <xdr:col>36</xdr:col>
      <xdr:colOff>165100</xdr:colOff>
      <xdr:row>78</xdr:row>
      <xdr:rowOff>55880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738620" y="133261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46355</xdr:rowOff>
    </xdr:from>
    <xdr:ext cx="53213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27165" y="13419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30480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431280" y="1428750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542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9318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18744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3090" cy="25400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850890" y="16603345"/>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3090"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85089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3090" cy="25400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850890" y="1595120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85089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6797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850890" y="15297150"/>
          <a:ext cx="5930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3090"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850890" y="149720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27940</xdr:rowOff>
    </xdr:from>
    <xdr:to>
      <xdr:col>54</xdr:col>
      <xdr:colOff>185420</xdr:colOff>
      <xdr:row>99</xdr:row>
      <xdr:rowOff>88265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198100" y="15629890"/>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92075</xdr:rowOff>
    </xdr:from>
    <xdr:ext cx="467360" cy="25908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248900" y="17065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88265</xdr:rowOff>
    </xdr:from>
    <xdr:to>
      <xdr:col>55</xdr:col>
      <xdr:colOff>88900</xdr:colOff>
      <xdr:row>99</xdr:row>
      <xdr:rowOff>88265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114280" y="17061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149225</xdr:rowOff>
    </xdr:from>
    <xdr:ext cx="596265" cy="26162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248900" y="15408275"/>
          <a:ext cx="5962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441,800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27940</xdr:rowOff>
    </xdr:from>
    <xdr:to>
      <xdr:col>55</xdr:col>
      <xdr:colOff>88900</xdr:colOff>
      <xdr:row>91</xdr:row>
      <xdr:rowOff>27940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114280" y="15629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52070</xdr:rowOff>
    </xdr:from>
    <xdr:to>
      <xdr:col>55</xdr:col>
      <xdr:colOff>0</xdr:colOff>
      <xdr:row>98</xdr:row>
      <xdr:rowOff>135890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385300" y="16854170"/>
          <a:ext cx="8128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45720</xdr:rowOff>
    </xdr:from>
    <xdr:ext cx="596265" cy="259080"/>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248900" y="1650492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22860</xdr:rowOff>
    </xdr:from>
    <xdr:to>
      <xdr:col>55</xdr:col>
      <xdr:colOff>50800</xdr:colOff>
      <xdr:row>97</xdr:row>
      <xdr:rowOff>124460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152380" y="166535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52070</xdr:rowOff>
    </xdr:from>
    <xdr:to>
      <xdr:col>50</xdr:col>
      <xdr:colOff>114300</xdr:colOff>
      <xdr:row>98</xdr:row>
      <xdr:rowOff>78105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521700" y="1685417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68580</xdr:rowOff>
    </xdr:from>
    <xdr:to>
      <xdr:col>50</xdr:col>
      <xdr:colOff>165100</xdr:colOff>
      <xdr:row>97</xdr:row>
      <xdr:rowOff>170180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334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15240</xdr:rowOff>
    </xdr:from>
    <xdr:ext cx="532130"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123045" y="16474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78105</xdr:rowOff>
    </xdr:from>
    <xdr:to>
      <xdr:col>45</xdr:col>
      <xdr:colOff>177800</xdr:colOff>
      <xdr:row>98</xdr:row>
      <xdr:rowOff>79375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653020" y="1688020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69850</xdr:rowOff>
    </xdr:from>
    <xdr:to>
      <xdr:col>46</xdr:col>
      <xdr:colOff>38100</xdr:colOff>
      <xdr:row>97</xdr:row>
      <xdr:rowOff>171450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470900" y="167005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16510</xdr:rowOff>
    </xdr:from>
    <xdr:ext cx="52959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259445" y="16475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79375</xdr:rowOff>
    </xdr:from>
    <xdr:to>
      <xdr:col>41</xdr:col>
      <xdr:colOff>50800</xdr:colOff>
      <xdr:row>99</xdr:row>
      <xdr:rowOff>17780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789420" y="16881475"/>
          <a:ext cx="8636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118745</xdr:rowOff>
    </xdr:from>
    <xdr:to>
      <xdr:col>41</xdr:col>
      <xdr:colOff>101600</xdr:colOff>
      <xdr:row>98</xdr:row>
      <xdr:rowOff>48895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60222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65405</xdr:rowOff>
    </xdr:from>
    <xdr:ext cx="529590" cy="25400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395845" y="16524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0</xdr:rowOff>
    </xdr:from>
    <xdr:to>
      <xdr:col>36</xdr:col>
      <xdr:colOff>165100</xdr:colOff>
      <xdr:row>98</xdr:row>
      <xdr:rowOff>101600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73862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118110</xdr:rowOff>
    </xdr:from>
    <xdr:ext cx="53213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527165" y="16577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85090</xdr:rowOff>
    </xdr:from>
    <xdr:to>
      <xdr:col>55</xdr:col>
      <xdr:colOff>50800</xdr:colOff>
      <xdr:row>99</xdr:row>
      <xdr:rowOff>15240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152380" y="16887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0</xdr:rowOff>
    </xdr:from>
    <xdr:ext cx="532130" cy="259080"/>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248900" y="16802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635</xdr:rowOff>
    </xdr:from>
    <xdr:to>
      <xdr:col>50</xdr:col>
      <xdr:colOff>165100</xdr:colOff>
      <xdr:row>98</xdr:row>
      <xdr:rowOff>102235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334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93345</xdr:rowOff>
    </xdr:from>
    <xdr:ext cx="53213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123045" y="16895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27305</xdr:rowOff>
    </xdr:from>
    <xdr:to>
      <xdr:col>46</xdr:col>
      <xdr:colOff>38100</xdr:colOff>
      <xdr:row>98</xdr:row>
      <xdr:rowOff>128905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470900" y="168294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120650</xdr:rowOff>
    </xdr:from>
    <xdr:ext cx="529590" cy="25400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259445" y="16922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29210</xdr:rowOff>
    </xdr:from>
    <xdr:to>
      <xdr:col>41</xdr:col>
      <xdr:colOff>101600</xdr:colOff>
      <xdr:row>98</xdr:row>
      <xdr:rowOff>130175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60222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121285</xdr:rowOff>
    </xdr:from>
    <xdr:ext cx="529590" cy="25400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395845" y="16923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137795</xdr:rowOff>
    </xdr:from>
    <xdr:to>
      <xdr:col>36</xdr:col>
      <xdr:colOff>165100</xdr:colOff>
      <xdr:row>99</xdr:row>
      <xdr:rowOff>67945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73862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59055</xdr:rowOff>
    </xdr:from>
    <xdr:ext cx="53213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527165" y="170326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30480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115800" y="4000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0777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11580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127000</xdr:rowOff>
    </xdr:from>
    <xdr:ext cx="243840" cy="25781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71960" y="6642100"/>
          <a:ext cx="243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11580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0550" cy="25400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53541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159385</xdr:rowOff>
    </xdr:from>
    <xdr:ext cx="590550"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535410" y="598868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1580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0550" cy="25400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53541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163195</xdr:rowOff>
    </xdr:from>
    <xdr:to>
      <xdr:col>89</xdr:col>
      <xdr:colOff>177800</xdr:colOff>
      <xdr:row>31</xdr:row>
      <xdr:rowOff>163195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15800" y="5478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0550" cy="2584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53541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11580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36830</xdr:rowOff>
    </xdr:from>
    <xdr:ext cx="590550"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535410" y="500888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273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535410" y="4683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46990</xdr:rowOff>
    </xdr:from>
    <xdr:to>
      <xdr:col>85</xdr:col>
      <xdr:colOff>126365</xdr:colOff>
      <xdr:row>39</xdr:row>
      <xdr:rowOff>99060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885795" y="5361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102235</xdr:rowOff>
    </xdr:from>
    <xdr:ext cx="249555" cy="2584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5938500" y="6788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798800" y="678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167005</xdr:rowOff>
    </xdr:from>
    <xdr:ext cx="598805" cy="252730"/>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5938500" y="51390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435,406</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46990</xdr:rowOff>
    </xdr:from>
    <xdr:to>
      <xdr:col>86</xdr:col>
      <xdr:colOff>25400</xdr:colOff>
      <xdr:row>31</xdr:row>
      <xdr:rowOff>46990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798800" y="5361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29845</xdr:rowOff>
    </xdr:from>
    <xdr:to>
      <xdr:col>85</xdr:col>
      <xdr:colOff>127000</xdr:colOff>
      <xdr:row>39</xdr:row>
      <xdr:rowOff>54610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069820" y="6716395"/>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144145</xdr:rowOff>
    </xdr:from>
    <xdr:ext cx="534670" cy="254000"/>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5938500" y="665924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166370</xdr:rowOff>
    </xdr:from>
    <xdr:to>
      <xdr:col>85</xdr:col>
      <xdr:colOff>177800</xdr:colOff>
      <xdr:row>39</xdr:row>
      <xdr:rowOff>94615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836900" y="66814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54610</xdr:rowOff>
    </xdr:from>
    <xdr:to>
      <xdr:col>81</xdr:col>
      <xdr:colOff>50800</xdr:colOff>
      <xdr:row>39</xdr:row>
      <xdr:rowOff>81280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206220" y="674116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167640</xdr:rowOff>
    </xdr:from>
    <xdr:to>
      <xdr:col>81</xdr:col>
      <xdr:colOff>101600</xdr:colOff>
      <xdr:row>39</xdr:row>
      <xdr:rowOff>97790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01902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114300</xdr:rowOff>
    </xdr:from>
    <xdr:ext cx="52959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812645" y="6457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72390</xdr:rowOff>
    </xdr:from>
    <xdr:to>
      <xdr:col>76</xdr:col>
      <xdr:colOff>114300</xdr:colOff>
      <xdr:row>39</xdr:row>
      <xdr:rowOff>81280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342620" y="675894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167640</xdr:rowOff>
    </xdr:from>
    <xdr:to>
      <xdr:col>76</xdr:col>
      <xdr:colOff>165100</xdr:colOff>
      <xdr:row>39</xdr:row>
      <xdr:rowOff>98425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155420" y="66827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114935</xdr:rowOff>
    </xdr:from>
    <xdr:ext cx="53213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943965" y="6458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72390</xdr:rowOff>
    </xdr:from>
    <xdr:to>
      <xdr:col>71</xdr:col>
      <xdr:colOff>177800</xdr:colOff>
      <xdr:row>39</xdr:row>
      <xdr:rowOff>95250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473940" y="6758940"/>
          <a:ext cx="8686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6985</xdr:rowOff>
    </xdr:from>
    <xdr:to>
      <xdr:col>72</xdr:col>
      <xdr:colOff>38100</xdr:colOff>
      <xdr:row>39</xdr:row>
      <xdr:rowOff>109220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291820" y="66935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123825</xdr:rowOff>
    </xdr:from>
    <xdr:ext cx="529590" cy="25527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080365" y="6467475"/>
          <a:ext cx="529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11430</xdr:rowOff>
    </xdr:from>
    <xdr:to>
      <xdr:col>67</xdr:col>
      <xdr:colOff>101600</xdr:colOff>
      <xdr:row>39</xdr:row>
      <xdr:rowOff>114300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423140" y="66979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129540</xdr:rowOff>
    </xdr:from>
    <xdr:ext cx="529590" cy="2584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216765" y="647319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8844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2885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150495</xdr:rowOff>
    </xdr:from>
    <xdr:to>
      <xdr:col>85</xdr:col>
      <xdr:colOff>177800</xdr:colOff>
      <xdr:row>39</xdr:row>
      <xdr:rowOff>81915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836900" y="66655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111125</xdr:rowOff>
    </xdr:from>
    <xdr:ext cx="534670" cy="252730"/>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5938500" y="64547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01902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95250</xdr:rowOff>
    </xdr:from>
    <xdr:ext cx="52959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812645" y="67818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29845</xdr:rowOff>
    </xdr:from>
    <xdr:to>
      <xdr:col>76</xdr:col>
      <xdr:colOff>165100</xdr:colOff>
      <xdr:row>39</xdr:row>
      <xdr:rowOff>132080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15542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121920</xdr:rowOff>
    </xdr:from>
    <xdr:ext cx="464820" cy="25400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976350" y="68084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22860</xdr:rowOff>
    </xdr:from>
    <xdr:to>
      <xdr:col>72</xdr:col>
      <xdr:colOff>38100</xdr:colOff>
      <xdr:row>39</xdr:row>
      <xdr:rowOff>123190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291820" y="67094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115570</xdr:rowOff>
    </xdr:from>
    <xdr:ext cx="46736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112750" y="6802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45720</xdr:rowOff>
    </xdr:from>
    <xdr:to>
      <xdr:col>67</xdr:col>
      <xdr:colOff>101600</xdr:colOff>
      <xdr:row>39</xdr:row>
      <xdr:rowOff>147320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42314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138430</xdr:rowOff>
    </xdr:from>
    <xdr:ext cx="37592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289790" y="682498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30480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115800" y="7429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0777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11580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167640</xdr:rowOff>
    </xdr:from>
    <xdr:ext cx="243840" cy="25400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871960" y="994029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11580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2110" cy="25273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748770" y="9484360"/>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1580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2110" cy="25400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748770" y="90271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1580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167640</xdr:rowOff>
    </xdr:from>
    <xdr:ext cx="372110" cy="25400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748770" y="856869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2110" cy="25273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748770" y="8112760"/>
          <a:ext cx="372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126365</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5885795" y="8769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8890</xdr:rowOff>
    </xdr:from>
    <xdr:ext cx="249555" cy="25400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5938500" y="1012444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798800" y="1008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143510</xdr:rowOff>
    </xdr:from>
    <xdr:ext cx="378460" cy="25400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5938500" y="85445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798800" y="8769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069820" y="1008380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97790</xdr:rowOff>
    </xdr:from>
    <xdr:ext cx="249555" cy="25400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5938500" y="9870440"/>
          <a:ext cx="24955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74930</xdr:rowOff>
    </xdr:from>
    <xdr:to>
      <xdr:col>85</xdr:col>
      <xdr:colOff>177800</xdr:colOff>
      <xdr:row>59</xdr:row>
      <xdr:rowOff>3810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836900" y="100190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20622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71755</xdr:rowOff>
    </xdr:from>
    <xdr:to>
      <xdr:col>81</xdr:col>
      <xdr:colOff>101600</xdr:colOff>
      <xdr:row>59</xdr:row>
      <xdr:rowOff>1905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01902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19685</xdr:rowOff>
    </xdr:from>
    <xdr:ext cx="247015" cy="25400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950440" y="9792335"/>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34262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34925</xdr:rowOff>
    </xdr:from>
    <xdr:to>
      <xdr:col>76</xdr:col>
      <xdr:colOff>165100</xdr:colOff>
      <xdr:row>58</xdr:row>
      <xdr:rowOff>137795</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155420" y="99790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154940</xdr:rowOff>
    </xdr:from>
    <xdr:ext cx="311150" cy="25400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054455" y="9756140"/>
          <a:ext cx="3111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73940" y="10083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291820" y="99904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166370</xdr:rowOff>
    </xdr:from>
    <xdr:ext cx="313690" cy="25273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185775" y="976757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37465</xdr:rowOff>
    </xdr:from>
    <xdr:to>
      <xdr:col>67</xdr:col>
      <xdr:colOff>101600</xdr:colOff>
      <xdr:row>58</xdr:row>
      <xdr:rowOff>139700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423140" y="9981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156845</xdr:rowOff>
    </xdr:from>
    <xdr:ext cx="313690" cy="25400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322175" y="975804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8844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2885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8369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53340</xdr:rowOff>
    </xdr:from>
    <xdr:ext cx="249555" cy="25336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5938500" y="99974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0190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8890</xdr:rowOff>
    </xdr:from>
    <xdr:ext cx="247015" cy="25654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950440" y="1012444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1554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8890</xdr:rowOff>
    </xdr:from>
    <xdr:ext cx="247015" cy="25654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086840" y="1012444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291820" y="10033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8890</xdr:rowOff>
    </xdr:from>
    <xdr:ext cx="244475" cy="25654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218160" y="1012444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4231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8890</xdr:rowOff>
    </xdr:from>
    <xdr:ext cx="247015" cy="25654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354560" y="1012444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30480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115800" y="10858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0777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1580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3840" cy="25400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71960" y="1336929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11580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0550" cy="25273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535410" y="129133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11580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0550" cy="25400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53541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11580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167640</xdr:rowOff>
    </xdr:from>
    <xdr:ext cx="590550" cy="25400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535410" y="1199769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273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535410" y="11541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13970</xdr:rowOff>
    </xdr:from>
    <xdr:to>
      <xdr:col>85</xdr:col>
      <xdr:colOff>126365</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885795" y="12358370"/>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4000"/>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59385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798800" y="1351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133350</xdr:rowOff>
    </xdr:from>
    <xdr:ext cx="598805" cy="254000"/>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5938500" y="121348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252,171</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13970</xdr:rowOff>
    </xdr:from>
    <xdr:to>
      <xdr:col>86</xdr:col>
      <xdr:colOff>25400</xdr:colOff>
      <xdr:row>72</xdr:row>
      <xdr:rowOff>13970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798800" y="12358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162560</xdr:rowOff>
    </xdr:from>
    <xdr:to>
      <xdr:col>85</xdr:col>
      <xdr:colOff>127000</xdr:colOff>
      <xdr:row>77</xdr:row>
      <xdr:rowOff>11430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069820" y="1319276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116840</xdr:rowOff>
    </xdr:from>
    <xdr:ext cx="598805"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5938500" y="12804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92710</xdr:rowOff>
    </xdr:from>
    <xdr:to>
      <xdr:col>85</xdr:col>
      <xdr:colOff>177800</xdr:colOff>
      <xdr:row>76</xdr:row>
      <xdr:rowOff>24130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836900" y="129514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139700</xdr:rowOff>
    </xdr:from>
    <xdr:to>
      <xdr:col>81</xdr:col>
      <xdr:colOff>50800</xdr:colOff>
      <xdr:row>76</xdr:row>
      <xdr:rowOff>162560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206220" y="1316990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86360</xdr:rowOff>
    </xdr:from>
    <xdr:to>
      <xdr:col>81</xdr:col>
      <xdr:colOff>101600</xdr:colOff>
      <xdr:row>76</xdr:row>
      <xdr:rowOff>15240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019020" y="129451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32385</xdr:rowOff>
    </xdr:from>
    <xdr:ext cx="596265" cy="25527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780260" y="12719685"/>
          <a:ext cx="596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133985</xdr:rowOff>
    </xdr:from>
    <xdr:to>
      <xdr:col>76</xdr:col>
      <xdr:colOff>114300</xdr:colOff>
      <xdr:row>76</xdr:row>
      <xdr:rowOff>139700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342620" y="1316418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104140</xdr:rowOff>
    </xdr:from>
    <xdr:to>
      <xdr:col>76</xdr:col>
      <xdr:colOff>165100</xdr:colOff>
      <xdr:row>76</xdr:row>
      <xdr:rowOff>34290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15542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52070</xdr:rowOff>
    </xdr:from>
    <xdr:ext cx="593725" cy="25336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911580" y="1273937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129540</xdr:rowOff>
    </xdr:from>
    <xdr:to>
      <xdr:col>71</xdr:col>
      <xdr:colOff>177800</xdr:colOff>
      <xdr:row>76</xdr:row>
      <xdr:rowOff>133985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73940" y="1315974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123825</xdr:rowOff>
    </xdr:from>
    <xdr:to>
      <xdr:col>72</xdr:col>
      <xdr:colOff>38100</xdr:colOff>
      <xdr:row>76</xdr:row>
      <xdr:rowOff>55245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291820" y="12982575"/>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70485</xdr:rowOff>
    </xdr:from>
    <xdr:ext cx="593725" cy="25781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047980" y="12757785"/>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121285</xdr:rowOff>
    </xdr:from>
    <xdr:to>
      <xdr:col>67</xdr:col>
      <xdr:colOff>101600</xdr:colOff>
      <xdr:row>76</xdr:row>
      <xdr:rowOff>52705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423140" y="129800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67945</xdr:rowOff>
    </xdr:from>
    <xdr:ext cx="596265" cy="25717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184380" y="12755245"/>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8844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2885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133350</xdr:rowOff>
    </xdr:from>
    <xdr:to>
      <xdr:col>85</xdr:col>
      <xdr:colOff>177800</xdr:colOff>
      <xdr:row>77</xdr:row>
      <xdr:rowOff>63500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8369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111760</xdr:rowOff>
    </xdr:from>
    <xdr:ext cx="534670" cy="254000"/>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5938500" y="13141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113030</xdr:rowOff>
    </xdr:from>
    <xdr:to>
      <xdr:col>81</xdr:col>
      <xdr:colOff>101600</xdr:colOff>
      <xdr:row>77</xdr:row>
      <xdr:rowOff>43180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01902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33020</xdr:rowOff>
    </xdr:from>
    <xdr:ext cx="529590" cy="25717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812645" y="1323467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88900</xdr:rowOff>
    </xdr:from>
    <xdr:to>
      <xdr:col>76</xdr:col>
      <xdr:colOff>165100</xdr:colOff>
      <xdr:row>77</xdr:row>
      <xdr:rowOff>19050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15542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8890</xdr:rowOff>
    </xdr:from>
    <xdr:ext cx="532130" cy="25654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943965" y="13210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83185</xdr:rowOff>
    </xdr:from>
    <xdr:to>
      <xdr:col>72</xdr:col>
      <xdr:colOff>38100</xdr:colOff>
      <xdr:row>77</xdr:row>
      <xdr:rowOff>12065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291820" y="131133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3175</xdr:rowOff>
    </xdr:from>
    <xdr:ext cx="52959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080365" y="13204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80010</xdr:rowOff>
    </xdr:from>
    <xdr:to>
      <xdr:col>67</xdr:col>
      <xdr:colOff>101600</xdr:colOff>
      <xdr:row>77</xdr:row>
      <xdr:rowOff>8890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423140" y="13110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0</xdr:rowOff>
    </xdr:from>
    <xdr:ext cx="52959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216765" y="13201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30480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115800" y="14287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542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07770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840" cy="25400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7196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0550" cy="25400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53541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0550" cy="25400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53541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146685</xdr:rowOff>
    </xdr:from>
    <xdr:to>
      <xdr:col>89</xdr:col>
      <xdr:colOff>177800</xdr:colOff>
      <xdr:row>90</xdr:row>
      <xdr:rowOff>146685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115800" y="155771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90550" cy="26225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535410" y="15430500"/>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0550"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535410" y="149720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69850</xdr:rowOff>
    </xdr:from>
    <xdr:to>
      <xdr:col>85</xdr:col>
      <xdr:colOff>126365</xdr:colOff>
      <xdr:row>98</xdr:row>
      <xdr:rowOff>139065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885795" y="1567180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4000"/>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5938500" y="169456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798800" y="16941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16510</xdr:rowOff>
    </xdr:from>
    <xdr:ext cx="598805" cy="265430"/>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5938500" y="1544701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555,529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69850</xdr:rowOff>
    </xdr:from>
    <xdr:to>
      <xdr:col>86</xdr:col>
      <xdr:colOff>25400</xdr:colOff>
      <xdr:row>91</xdr:row>
      <xdr:rowOff>69850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798800" y="1567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73660</xdr:rowOff>
    </xdr:from>
    <xdr:to>
      <xdr:col>85</xdr:col>
      <xdr:colOff>127000</xdr:colOff>
      <xdr:row>98</xdr:row>
      <xdr:rowOff>89535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069820" y="16875760"/>
          <a:ext cx="8178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163195</xdr:rowOff>
    </xdr:from>
    <xdr:ext cx="534670" cy="259080"/>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59385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140335</xdr:rowOff>
    </xdr:from>
    <xdr:to>
      <xdr:col>85</xdr:col>
      <xdr:colOff>177800</xdr:colOff>
      <xdr:row>98</xdr:row>
      <xdr:rowOff>70485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8369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87630</xdr:rowOff>
    </xdr:from>
    <xdr:to>
      <xdr:col>81</xdr:col>
      <xdr:colOff>50800</xdr:colOff>
      <xdr:row>98</xdr:row>
      <xdr:rowOff>89535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206220" y="168897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153035</xdr:rowOff>
    </xdr:from>
    <xdr:to>
      <xdr:col>81</xdr:col>
      <xdr:colOff>101600</xdr:colOff>
      <xdr:row>98</xdr:row>
      <xdr:rowOff>83185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01902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99695</xdr:rowOff>
    </xdr:from>
    <xdr:ext cx="529590" cy="25400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812645" y="165588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121285</xdr:rowOff>
    </xdr:from>
    <xdr:to>
      <xdr:col>76</xdr:col>
      <xdr:colOff>114300</xdr:colOff>
      <xdr:row>98</xdr:row>
      <xdr:rowOff>87630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342620" y="16751935"/>
          <a:ext cx="8636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148590</xdr:rowOff>
    </xdr:from>
    <xdr:to>
      <xdr:col>76</xdr:col>
      <xdr:colOff>165100</xdr:colOff>
      <xdr:row>98</xdr:row>
      <xdr:rowOff>78740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15542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95250</xdr:rowOff>
    </xdr:from>
    <xdr:ext cx="53213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943965" y="16554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121285</xdr:rowOff>
    </xdr:from>
    <xdr:to>
      <xdr:col>71</xdr:col>
      <xdr:colOff>177800</xdr:colOff>
      <xdr:row>97</xdr:row>
      <xdr:rowOff>126365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473940" y="1675193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144780</xdr:rowOff>
    </xdr:from>
    <xdr:to>
      <xdr:col>72</xdr:col>
      <xdr:colOff>38100</xdr:colOff>
      <xdr:row>98</xdr:row>
      <xdr:rowOff>74930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291820" y="16775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66040</xdr:rowOff>
    </xdr:from>
    <xdr:ext cx="529590" cy="25400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080365" y="16868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148590</xdr:rowOff>
    </xdr:from>
    <xdr:to>
      <xdr:col>67</xdr:col>
      <xdr:colOff>101600</xdr:colOff>
      <xdr:row>98</xdr:row>
      <xdr:rowOff>78740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42314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69850</xdr:rowOff>
    </xdr:from>
    <xdr:ext cx="52959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216765" y="16871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22860</xdr:rowOff>
    </xdr:from>
    <xdr:to>
      <xdr:col>85</xdr:col>
      <xdr:colOff>177800</xdr:colOff>
      <xdr:row>98</xdr:row>
      <xdr:rowOff>124460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8369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118745</xdr:rowOff>
    </xdr:from>
    <xdr:ext cx="534670" cy="259080"/>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5938500" y="1674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38735</xdr:rowOff>
    </xdr:from>
    <xdr:to>
      <xdr:col>81</xdr:col>
      <xdr:colOff>101600</xdr:colOff>
      <xdr:row>98</xdr:row>
      <xdr:rowOff>140335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01902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132080</xdr:rowOff>
    </xdr:from>
    <xdr:ext cx="529590" cy="25400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812645" y="16934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36830</xdr:rowOff>
    </xdr:from>
    <xdr:to>
      <xdr:col>76</xdr:col>
      <xdr:colOff>165100</xdr:colOff>
      <xdr:row>98</xdr:row>
      <xdr:rowOff>138430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15542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129540</xdr:rowOff>
    </xdr:from>
    <xdr:ext cx="53213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943965" y="16931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70485</xdr:rowOff>
    </xdr:from>
    <xdr:to>
      <xdr:col>72</xdr:col>
      <xdr:colOff>38100</xdr:colOff>
      <xdr:row>98</xdr:row>
      <xdr:rowOff>635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291820" y="167011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17780</xdr:rowOff>
    </xdr:from>
    <xdr:ext cx="529590" cy="25400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080365" y="16476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75565</xdr:rowOff>
    </xdr:from>
    <xdr:to>
      <xdr:col>67</xdr:col>
      <xdr:colOff>101600</xdr:colOff>
      <xdr:row>98</xdr:row>
      <xdr:rowOff>6350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42314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22225</xdr:rowOff>
    </xdr:from>
    <xdr:ext cx="529590"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216765" y="164814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30480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7800320" y="4000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03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67300" y="4635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80032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6380" cy="25400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561560" y="651129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73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28406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80032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00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28406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167640</xdr:rowOff>
    </xdr:from>
    <xdr:ext cx="531495" cy="25400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284065" y="513969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28406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8890</xdr:rowOff>
    </xdr:from>
    <xdr:to>
      <xdr:col>116</xdr:col>
      <xdr:colOff>62865</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570315" y="515239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000"/>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162302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4884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126365</xdr:rowOff>
    </xdr:from>
    <xdr:ext cx="534670" cy="257810"/>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1623020" y="49269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65,688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8890</xdr:rowOff>
    </xdr:from>
    <xdr:to>
      <xdr:col>116</xdr:col>
      <xdr:colOff>152400</xdr:colOff>
      <xdr:row>30</xdr:row>
      <xdr:rowOff>8890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488400" y="5152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75942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29845</xdr:rowOff>
    </xdr:from>
    <xdr:ext cx="469900" cy="254000"/>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1623020" y="637349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xdr:rowOff>
    </xdr:from>
    <xdr:to>
      <xdr:col>116</xdr:col>
      <xdr:colOff>114300</xdr:colOff>
      <xdr:row>38</xdr:row>
      <xdr:rowOff>109220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52142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890740" y="6654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19050</xdr:rowOff>
    </xdr:from>
    <xdr:to>
      <xdr:col>112</xdr:col>
      <xdr:colOff>38100</xdr:colOff>
      <xdr:row>38</xdr:row>
      <xdr:rowOff>120650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708620" y="65341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137795</xdr:rowOff>
    </xdr:from>
    <xdr:ext cx="46736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529550" y="6309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116840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027140" y="663194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11430</xdr:rowOff>
    </xdr:from>
    <xdr:to>
      <xdr:col>107</xdr:col>
      <xdr:colOff>101600</xdr:colOff>
      <xdr:row>38</xdr:row>
      <xdr:rowOff>114300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839940" y="65265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129540</xdr:rowOff>
    </xdr:from>
    <xdr:ext cx="464820"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660870" y="63017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116840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163540" y="663194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22860</xdr:rowOff>
    </xdr:from>
    <xdr:to>
      <xdr:col>102</xdr:col>
      <xdr:colOff>165100</xdr:colOff>
      <xdr:row>38</xdr:row>
      <xdr:rowOff>123190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976340" y="6537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139700</xdr:rowOff>
    </xdr:from>
    <xdr:ext cx="46482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797270" y="63119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20955</xdr:rowOff>
    </xdr:from>
    <xdr:to>
      <xdr:col>98</xdr:col>
      <xdr:colOff>38100</xdr:colOff>
      <xdr:row>38</xdr:row>
      <xdr:rowOff>121285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112740" y="65360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139065</xdr:rowOff>
    </xdr:from>
    <xdr:ext cx="46736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933670" y="6311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5946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38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7053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52142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2540</xdr:rowOff>
    </xdr:from>
    <xdr:ext cx="249555" cy="25908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1623020" y="6517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70862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8890</xdr:rowOff>
    </xdr:from>
    <xdr:ext cx="244475" cy="25654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634960" y="669544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8399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8890</xdr:rowOff>
    </xdr:from>
    <xdr:ext cx="247015" cy="25654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771360" y="669544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64770</xdr:rowOff>
    </xdr:from>
    <xdr:to>
      <xdr:col>102</xdr:col>
      <xdr:colOff>165100</xdr:colOff>
      <xdr:row>38</xdr:row>
      <xdr:rowOff>167640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976340" y="65798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158115</xdr:rowOff>
    </xdr:from>
    <xdr:ext cx="378460" cy="25654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842990" y="66732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11274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8890</xdr:rowOff>
    </xdr:from>
    <xdr:ext cx="244475" cy="25654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080" y="669544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30480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800320" y="7429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03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67300" y="8064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780032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6380" cy="25781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561560" y="1001649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80032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34290</xdr:rowOff>
    </xdr:from>
    <xdr:ext cx="531495" cy="25781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284065" y="96354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167640</xdr:rowOff>
    </xdr:from>
    <xdr:ext cx="531495" cy="25400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284065" y="925449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80032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129540</xdr:rowOff>
    </xdr:from>
    <xdr:ext cx="531495" cy="2584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284065" y="8873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91440</xdr:rowOff>
    </xdr:from>
    <xdr:ext cx="531495" cy="25781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284065" y="84924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28406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xdr:rowOff>
    </xdr:from>
    <xdr:to>
      <xdr:col>116</xdr:col>
      <xdr:colOff>62865</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570315" y="8573770"/>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46990</xdr:rowOff>
    </xdr:from>
    <xdr:ext cx="249555" cy="25908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1623020" y="101625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488400" y="10160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120650</xdr:rowOff>
    </xdr:from>
    <xdr:ext cx="534670" cy="254000"/>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1623020" y="83502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41,593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1270</xdr:rowOff>
    </xdr:from>
    <xdr:to>
      <xdr:col>116</xdr:col>
      <xdr:colOff>152400</xdr:colOff>
      <xdr:row>50</xdr:row>
      <xdr:rowOff>1270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488400" y="8573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19685</xdr:rowOff>
    </xdr:from>
    <xdr:to>
      <xdr:col>116</xdr:col>
      <xdr:colOff>63500</xdr:colOff>
      <xdr:row>58</xdr:row>
      <xdr:rowOff>22860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759420" y="996378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129540</xdr:rowOff>
    </xdr:from>
    <xdr:ext cx="469900" cy="2584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1623020" y="99021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151130</xdr:rowOff>
    </xdr:from>
    <xdr:to>
      <xdr:col>116</xdr:col>
      <xdr:colOff>114300</xdr:colOff>
      <xdr:row>58</xdr:row>
      <xdr:rowOff>82550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521420" y="99237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3810</xdr:rowOff>
    </xdr:from>
    <xdr:to>
      <xdr:col>111</xdr:col>
      <xdr:colOff>177800</xdr:colOff>
      <xdr:row>58</xdr:row>
      <xdr:rowOff>19685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890740" y="9947910"/>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86360</xdr:rowOff>
    </xdr:from>
    <xdr:to>
      <xdr:col>112</xdr:col>
      <xdr:colOff>38100</xdr:colOff>
      <xdr:row>58</xdr:row>
      <xdr:rowOff>15240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708620" y="98590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31750</xdr:rowOff>
    </xdr:from>
    <xdr:ext cx="467360" cy="25590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529550" y="963295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3810</xdr:rowOff>
    </xdr:from>
    <xdr:to>
      <xdr:col>107</xdr:col>
      <xdr:colOff>50800</xdr:colOff>
      <xdr:row>58</xdr:row>
      <xdr:rowOff>8255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027140" y="994791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127000</xdr:rowOff>
    </xdr:from>
    <xdr:to>
      <xdr:col>107</xdr:col>
      <xdr:colOff>101600</xdr:colOff>
      <xdr:row>58</xdr:row>
      <xdr:rowOff>58420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839940" y="9899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48260</xdr:rowOff>
    </xdr:from>
    <xdr:ext cx="464820" cy="2584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660870" y="99923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8255</xdr:rowOff>
    </xdr:from>
    <xdr:to>
      <xdr:col>102</xdr:col>
      <xdr:colOff>114300</xdr:colOff>
      <xdr:row>58</xdr:row>
      <xdr:rowOff>29845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163540" y="9952355"/>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97634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54610</xdr:rowOff>
    </xdr:from>
    <xdr:ext cx="464820" cy="25273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797270" y="9998710"/>
          <a:ext cx="464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132080</xdr:rowOff>
    </xdr:from>
    <xdr:to>
      <xdr:col>98</xdr:col>
      <xdr:colOff>38100</xdr:colOff>
      <xdr:row>58</xdr:row>
      <xdr:rowOff>60325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112740" y="99047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78105</xdr:rowOff>
    </xdr:from>
    <xdr:ext cx="467360" cy="25400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933670" y="967930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5946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386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7053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143510</xdr:rowOff>
    </xdr:from>
    <xdr:to>
      <xdr:col>116</xdr:col>
      <xdr:colOff>114300</xdr:colOff>
      <xdr:row>58</xdr:row>
      <xdr:rowOff>72390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521420" y="99161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166370</xdr:rowOff>
    </xdr:from>
    <xdr:ext cx="469900" cy="252730"/>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1623020" y="97675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139700</xdr:rowOff>
    </xdr:from>
    <xdr:to>
      <xdr:col>112</xdr:col>
      <xdr:colOff>38100</xdr:colOff>
      <xdr:row>58</xdr:row>
      <xdr:rowOff>69215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708620" y="99123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60325</xdr:rowOff>
    </xdr:from>
    <xdr:ext cx="46736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529550" y="10004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124460</xdr:rowOff>
    </xdr:from>
    <xdr:to>
      <xdr:col>107</xdr:col>
      <xdr:colOff>101600</xdr:colOff>
      <xdr:row>58</xdr:row>
      <xdr:rowOff>55880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839940" y="98971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71755</xdr:rowOff>
    </xdr:from>
    <xdr:ext cx="464820" cy="25781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660870" y="9672955"/>
          <a:ext cx="464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127635</xdr:rowOff>
    </xdr:from>
    <xdr:to>
      <xdr:col>102</xdr:col>
      <xdr:colOff>165100</xdr:colOff>
      <xdr:row>58</xdr:row>
      <xdr:rowOff>59055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976340" y="990028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76200</xdr:rowOff>
    </xdr:from>
    <xdr:ext cx="464820" cy="25400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797270" y="9677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150495</xdr:rowOff>
    </xdr:from>
    <xdr:to>
      <xdr:col>98</xdr:col>
      <xdr:colOff>38100</xdr:colOff>
      <xdr:row>58</xdr:row>
      <xdr:rowOff>81915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112740" y="9923145"/>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71755</xdr:rowOff>
    </xdr:from>
    <xdr:ext cx="467360" cy="25781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933670" y="1001585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30480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800320" y="10858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927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927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912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912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02536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02536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80032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03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67300" y="1149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780032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80032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72390</xdr:rowOff>
    </xdr:from>
    <xdr:ext cx="246380" cy="25781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561560" y="1344549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34290</xdr:rowOff>
    </xdr:from>
    <xdr:ext cx="531495" cy="25781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284065" y="130644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167640</xdr:rowOff>
    </xdr:from>
    <xdr:ext cx="593090" cy="25400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225010" y="1268349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129540</xdr:rowOff>
    </xdr:from>
    <xdr:ext cx="593090" cy="2584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25010" y="1230249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91440</xdr:rowOff>
    </xdr:from>
    <xdr:ext cx="593090" cy="25781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25010" y="1192149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273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25010" y="11541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780032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53975</xdr:rowOff>
    </xdr:from>
    <xdr:to>
      <xdr:col>116</xdr:col>
      <xdr:colOff>62865</xdr:colOff>
      <xdr:row>78</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570315" y="1222692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104140</xdr:rowOff>
    </xdr:from>
    <xdr:ext cx="534670" cy="2584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1623020" y="13477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101600</xdr:rowOff>
    </xdr:from>
    <xdr:to>
      <xdr:col>116</xdr:col>
      <xdr:colOff>152400</xdr:colOff>
      <xdr:row>78</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488400" y="13474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0</xdr:rowOff>
    </xdr:from>
    <xdr:ext cx="598805"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162302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178,738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53975</xdr:rowOff>
    </xdr:from>
    <xdr:to>
      <xdr:col>116</xdr:col>
      <xdr:colOff>152400</xdr:colOff>
      <xdr:row>71</xdr:row>
      <xdr:rowOff>53975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488400" y="12226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124460</xdr:rowOff>
    </xdr:from>
    <xdr:to>
      <xdr:col>116</xdr:col>
      <xdr:colOff>63500</xdr:colOff>
      <xdr:row>76</xdr:row>
      <xdr:rowOff>150495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759420" y="1315466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89535</xdr:rowOff>
    </xdr:from>
    <xdr:ext cx="534670" cy="25463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1623020" y="1277683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66675</xdr:rowOff>
    </xdr:from>
    <xdr:to>
      <xdr:col>116</xdr:col>
      <xdr:colOff>114300</xdr:colOff>
      <xdr:row>75</xdr:row>
      <xdr:rowOff>167640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521420" y="129254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147955</xdr:rowOff>
    </xdr:from>
    <xdr:to>
      <xdr:col>111</xdr:col>
      <xdr:colOff>177800</xdr:colOff>
      <xdr:row>76</xdr:row>
      <xdr:rowOff>150495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890740" y="1317815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65405</xdr:rowOff>
    </xdr:from>
    <xdr:to>
      <xdr:col>112</xdr:col>
      <xdr:colOff>38100</xdr:colOff>
      <xdr:row>75</xdr:row>
      <xdr:rowOff>167640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708620" y="1292415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12065</xdr:rowOff>
    </xdr:from>
    <xdr:ext cx="529590" cy="25781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497165" y="12699365"/>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128270</xdr:rowOff>
    </xdr:from>
    <xdr:to>
      <xdr:col>107</xdr:col>
      <xdr:colOff>50800</xdr:colOff>
      <xdr:row>76</xdr:row>
      <xdr:rowOff>147955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027140" y="1315847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64770</xdr:rowOff>
    </xdr:from>
    <xdr:to>
      <xdr:col>107</xdr:col>
      <xdr:colOff>101600</xdr:colOff>
      <xdr:row>75</xdr:row>
      <xdr:rowOff>167005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839940" y="129235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10795</xdr:rowOff>
    </xdr:from>
    <xdr:ext cx="529590" cy="2584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633565" y="126980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99060</xdr:rowOff>
    </xdr:from>
    <xdr:to>
      <xdr:col>102</xdr:col>
      <xdr:colOff>114300</xdr:colOff>
      <xdr:row>76</xdr:row>
      <xdr:rowOff>128270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163540" y="1312926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70485</xdr:rowOff>
    </xdr:from>
    <xdr:to>
      <xdr:col>102</xdr:col>
      <xdr:colOff>165100</xdr:colOff>
      <xdr:row>76</xdr:row>
      <xdr:rowOff>635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97634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18415</xdr:rowOff>
    </xdr:from>
    <xdr:ext cx="532130" cy="25273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764885" y="1270571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65405</xdr:rowOff>
    </xdr:from>
    <xdr:to>
      <xdr:col>98</xdr:col>
      <xdr:colOff>38100</xdr:colOff>
      <xdr:row>75</xdr:row>
      <xdr:rowOff>167640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112740" y="1292415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12065</xdr:rowOff>
    </xdr:from>
    <xdr:ext cx="529590" cy="25781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901285" y="12699365"/>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5946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386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57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946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7053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8417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781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74930</xdr:rowOff>
    </xdr:from>
    <xdr:to>
      <xdr:col>116</xdr:col>
      <xdr:colOff>114300</xdr:colOff>
      <xdr:row>77</xdr:row>
      <xdr:rowOff>3810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521420" y="131051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53340</xdr:rowOff>
    </xdr:from>
    <xdr:ext cx="534670" cy="25336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1623020" y="130835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100965</xdr:rowOff>
    </xdr:from>
    <xdr:to>
      <xdr:col>112</xdr:col>
      <xdr:colOff>38100</xdr:colOff>
      <xdr:row>77</xdr:row>
      <xdr:rowOff>29845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708620" y="131311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22225</xdr:rowOff>
    </xdr:from>
    <xdr:ext cx="529590" cy="2584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497165" y="132238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97790</xdr:rowOff>
    </xdr:from>
    <xdr:to>
      <xdr:col>107</xdr:col>
      <xdr:colOff>101600</xdr:colOff>
      <xdr:row>77</xdr:row>
      <xdr:rowOff>27305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83994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18415</xdr:rowOff>
    </xdr:from>
    <xdr:ext cx="529590" cy="25273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633565" y="1322006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78740</xdr:rowOff>
    </xdr:from>
    <xdr:to>
      <xdr:col>102</xdr:col>
      <xdr:colOff>165100</xdr:colOff>
      <xdr:row>77</xdr:row>
      <xdr:rowOff>8890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976340"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167640</xdr:rowOff>
    </xdr:from>
    <xdr:ext cx="532130" cy="25654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764885" y="13197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46990</xdr:rowOff>
    </xdr:from>
    <xdr:to>
      <xdr:col>98</xdr:col>
      <xdr:colOff>38100</xdr:colOff>
      <xdr:row>76</xdr:row>
      <xdr:rowOff>148590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112740" y="13077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139700</xdr:rowOff>
    </xdr:from>
    <xdr:ext cx="52959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7901285" y="13169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30480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7800320" y="1428750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7927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927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912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912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02536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02536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7345" cy="22542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767300" y="14923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400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561560" y="16113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638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561560" y="1497203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63496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7713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9077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08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946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38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7053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63496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77136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90776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03908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en-US" sz="1300">
              <a:solidFill>
                <a:schemeClr val="tx1"/>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扶助費</a:t>
          </a:r>
          <a:r>
            <a:rPr kumimoji="1" lang="ja-JP" altLang="en-US" sz="1300">
              <a:solidFill>
                <a:schemeClr val="tx1"/>
              </a:solidFill>
              <a:effectLst/>
              <a:latin typeface="ＭＳ Ｐゴシック"/>
              <a:ea typeface="ＭＳ Ｐゴシック"/>
              <a:cs typeface="+mn-cs"/>
            </a:rPr>
            <a:t>は</a:t>
          </a:r>
          <a:r>
            <a:rPr kumimoji="1" lang="ja-JP" altLang="ja-JP" sz="1300">
              <a:solidFill>
                <a:schemeClr val="tx1"/>
              </a:solidFill>
              <a:effectLst/>
              <a:latin typeface="ＭＳ Ｐゴシック"/>
              <a:ea typeface="ＭＳ Ｐゴシック"/>
              <a:cs typeface="+mn-cs"/>
            </a:rPr>
            <a:t>、町独自の福祉施設の管理運営代（ケアハウス・公立保育所保育士臨時賃金）や福祉施策（子どもの医療費や高齢者に対する配食サービス）などによるもので</a:t>
          </a:r>
          <a:r>
            <a:rPr kumimoji="1" lang="ja-JP" altLang="en-US" sz="1300">
              <a:solidFill>
                <a:schemeClr val="tx1"/>
              </a:solidFill>
              <a:effectLst/>
              <a:latin typeface="ＭＳ Ｐゴシック"/>
              <a:ea typeface="ＭＳ Ｐゴシック"/>
              <a:cs typeface="+mn-cs"/>
            </a:rPr>
            <a:t>、類似団体の平均を下回ってい</a:t>
          </a:r>
          <a:r>
            <a:rPr kumimoji="1" lang="ja-JP" altLang="ja-JP" sz="1300">
              <a:solidFill>
                <a:schemeClr val="tx1"/>
              </a:solidFill>
              <a:effectLst/>
              <a:latin typeface="ＭＳ Ｐゴシック"/>
              <a:ea typeface="ＭＳ Ｐゴシック"/>
              <a:cs typeface="+mn-cs"/>
            </a:rPr>
            <a:t>る。扶助費は切っても切り離せないものであるが、町民の理解を得ながら、財政を圧迫する上昇傾向に歯止めをかけるよう努めていく。</a:t>
          </a:r>
          <a:endParaRPr lang="ja-JP" altLang="ja-JP" sz="1300">
            <a:solidFill>
              <a:schemeClr val="tx1"/>
            </a:solidFill>
            <a:effectLst/>
            <a:latin typeface="ＭＳ Ｐゴシック"/>
            <a:ea typeface="ＭＳ Ｐゴシック"/>
          </a:endParaRPr>
        </a:p>
        <a:p>
          <a:r>
            <a:rPr kumimoji="1" lang="ja-JP" altLang="en-US" sz="1300">
              <a:solidFill>
                <a:schemeClr val="tx1"/>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貸付金が類似団体の平均を上回ってい</a:t>
          </a:r>
          <a:r>
            <a:rPr kumimoji="1" lang="ja-JP" altLang="en-US" sz="1300">
              <a:solidFill>
                <a:schemeClr val="tx1"/>
              </a:solidFill>
              <a:effectLst/>
              <a:latin typeface="ＭＳ Ｐゴシック"/>
              <a:ea typeface="ＭＳ Ｐゴシック"/>
              <a:cs typeface="+mn-cs"/>
            </a:rPr>
            <a:t>る要因として</a:t>
          </a:r>
          <a:r>
            <a:rPr kumimoji="1" lang="ja-JP" altLang="ja-JP" sz="1300">
              <a:solidFill>
                <a:schemeClr val="tx1"/>
              </a:solidFill>
              <a:effectLst/>
              <a:latin typeface="ＭＳ Ｐゴシック"/>
              <a:ea typeface="ＭＳ Ｐゴシック"/>
              <a:cs typeface="+mn-cs"/>
            </a:rPr>
            <a:t>、農業の高齢化問題等に対処するための農業支援センター</a:t>
          </a:r>
          <a:r>
            <a:rPr kumimoji="1" lang="ja-JP" altLang="en-US" sz="1300">
              <a:solidFill>
                <a:schemeClr val="tx1"/>
              </a:solidFill>
              <a:effectLst/>
              <a:latin typeface="ＭＳ Ｐゴシック"/>
              <a:ea typeface="ＭＳ Ｐゴシック"/>
              <a:cs typeface="+mn-cs"/>
            </a:rPr>
            <a:t>に</a:t>
          </a:r>
          <a:r>
            <a:rPr kumimoji="1" lang="ja-JP" altLang="ja-JP" sz="1300">
              <a:solidFill>
                <a:schemeClr val="tx1"/>
              </a:solidFill>
              <a:effectLst/>
              <a:latin typeface="ＭＳ Ｐゴシック"/>
              <a:ea typeface="ＭＳ Ｐゴシック"/>
              <a:cs typeface="+mn-cs"/>
            </a:rPr>
            <a:t>対する貸付金（</a:t>
          </a:r>
          <a:r>
            <a:rPr kumimoji="1" lang="en-US" altLang="ja-JP" sz="1300">
              <a:solidFill>
                <a:schemeClr val="tx1"/>
              </a:solidFill>
              <a:effectLst/>
              <a:latin typeface="ＭＳ Ｐゴシック"/>
              <a:ea typeface="ＭＳ Ｐゴシック"/>
              <a:cs typeface="+mn-cs"/>
            </a:rPr>
            <a:t>10,000</a:t>
          </a:r>
          <a:r>
            <a:rPr kumimoji="1" lang="ja-JP" altLang="en-US" sz="1300">
              <a:solidFill>
                <a:schemeClr val="tx1"/>
              </a:solidFill>
              <a:effectLst/>
              <a:latin typeface="ＭＳ Ｐゴシック"/>
              <a:ea typeface="ＭＳ Ｐゴシック"/>
              <a:cs typeface="+mn-cs"/>
            </a:rPr>
            <a:t>千円</a:t>
          </a:r>
          <a:r>
            <a:rPr kumimoji="1" lang="ja-JP" altLang="ja-JP" sz="1300">
              <a:solidFill>
                <a:schemeClr val="tx1"/>
              </a:solidFill>
              <a:effectLst/>
              <a:latin typeface="ＭＳ Ｐゴシック"/>
              <a:ea typeface="ＭＳ Ｐゴシック"/>
              <a:cs typeface="+mn-cs"/>
            </a:rPr>
            <a:t>）</a:t>
          </a:r>
          <a:r>
            <a:rPr kumimoji="1" lang="ja-JP" altLang="en-US" sz="1300">
              <a:solidFill>
                <a:schemeClr val="tx1"/>
              </a:solidFill>
              <a:effectLst/>
              <a:latin typeface="ＭＳ Ｐゴシック"/>
              <a:ea typeface="ＭＳ Ｐゴシック"/>
              <a:cs typeface="+mn-cs"/>
            </a:rPr>
            <a:t>が継続していることが挙げられる</a:t>
          </a:r>
          <a:r>
            <a:rPr kumimoji="1" lang="ja-JP" altLang="ja-JP" sz="1300">
              <a:solidFill>
                <a:schemeClr val="tx1"/>
              </a:solidFill>
              <a:effectLst/>
              <a:latin typeface="ＭＳ Ｐゴシック"/>
              <a:ea typeface="ＭＳ Ｐゴシック"/>
              <a:cs typeface="+mn-cs"/>
            </a:rPr>
            <a:t>。</a:t>
          </a:r>
          <a:r>
            <a:rPr kumimoji="1" lang="ja-JP" altLang="en-US" sz="1300">
              <a:solidFill>
                <a:schemeClr val="tx1"/>
              </a:solidFill>
              <a:effectLst/>
              <a:latin typeface="ＭＳ Ｐゴシック"/>
              <a:ea typeface="ＭＳ Ｐゴシック"/>
              <a:cs typeface="+mn-cs"/>
            </a:rPr>
            <a:t>第三セクターではあるが、自立が厳しいときは廃止も視野に見直しを行いたい。</a:t>
          </a:r>
          <a:endParaRPr kumimoji="0" lang="en-US" altLang="ja-JP" sz="1300">
            <a:solidFill>
              <a:schemeClr val="tx1"/>
            </a:solidFill>
            <a:effectLst/>
            <a:latin typeface="ＭＳ Ｐゴシック"/>
            <a:ea typeface="ＭＳ Ｐゴシック"/>
            <a:cs typeface="+mn-cs"/>
          </a:endParaRPr>
        </a:p>
        <a:p>
          <a:endParaRPr kumimoji="0" lang="en-US" altLang="ja-JP" sz="1300">
            <a:solidFill>
              <a:schemeClr val="tx1"/>
            </a:solidFill>
            <a:effectLst/>
            <a:latin typeface="ＭＳ Ｐゴシック"/>
            <a:ea typeface="ＭＳ Ｐゴシック"/>
            <a:cs typeface="+mn-cs"/>
          </a:endParaRPr>
        </a:p>
        <a:p>
          <a:r>
            <a:rPr kumimoji="0" lang="ja-JP" altLang="en-US" sz="1300">
              <a:solidFill>
                <a:schemeClr val="tx1"/>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なお、全てにおいて財政健全化プランや</a:t>
          </a:r>
          <a:r>
            <a:rPr kumimoji="1" lang="ja-JP" altLang="en-US"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人件費については定員管理計画、更新設備</a:t>
          </a:r>
          <a:r>
            <a:rPr kumimoji="1" lang="ja-JP" altLang="en-US" sz="1300">
              <a:solidFill>
                <a:schemeClr val="tx1"/>
              </a:solidFill>
              <a:effectLst/>
              <a:latin typeface="ＭＳ Ｐゴシック"/>
              <a:ea typeface="ＭＳ Ｐゴシック"/>
              <a:cs typeface="+mn-cs"/>
            </a:rPr>
            <a:t>について</a:t>
          </a:r>
          <a:r>
            <a:rPr kumimoji="1" lang="ja-JP" altLang="ja-JP" sz="1300">
              <a:solidFill>
                <a:schemeClr val="tx1"/>
              </a:solidFill>
              <a:effectLst/>
              <a:latin typeface="ＭＳ Ｐゴシック"/>
              <a:ea typeface="ＭＳ Ｐゴシック"/>
              <a:cs typeface="+mn-cs"/>
            </a:rPr>
            <a:t>は公共施設管理計画にて、適正な管理に努め健全財政に繋げていく。</a:t>
          </a:r>
          <a:endParaRPr kumimoji="1" lang="ja-JP" altLang="en-US" sz="1300">
            <a:solidFill>
              <a:schemeClr val="tx1"/>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7170"/>
          <a:ext cx="377825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70485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935"/>
          <a:ext cx="3721100" cy="4438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7170"/>
          <a:ext cx="254508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70485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935"/>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96520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89000"/>
          <a:ext cx="9827260"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7,318
7,292
95.19
4,809,236
4,662,085
127,151
2,482,580
4,507,219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168275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41705"/>
          <a:ext cx="197612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168275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41705"/>
          <a:ext cx="123444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96520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53770"/>
          <a:ext cx="61976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89000"/>
          <a:ext cx="1483360" cy="11461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96520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53770"/>
          <a:ext cx="14198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128905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50035"/>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668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8460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155575</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52717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155575</xdr:rowOff>
    </xdr:from>
    <xdr:to>
      <xdr:col>59</xdr:col>
      <xdr:colOff>107950</xdr:colOff>
      <xdr:row>8</xdr:row>
      <xdr:rowOff>155575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52717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621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971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7690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95640" cy="25971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94405"/>
          <a:ext cx="82956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4001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7345" cy="22542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636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114300</xdr:rowOff>
    </xdr:from>
    <xdr:ext cx="464820" cy="26035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97230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74930</xdr:rowOff>
    </xdr:from>
    <xdr:ext cx="464820" cy="26352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9003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635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20776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171450</xdr:rowOff>
    </xdr:from>
    <xdr:ext cx="531495" cy="26035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25425" y="5829300"/>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133350</xdr:rowOff>
    </xdr:from>
    <xdr:ext cx="531495" cy="2641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25425" y="5448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93980</xdr:rowOff>
    </xdr:from>
    <xdr:ext cx="531495" cy="26352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25425" y="50660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55880</xdr:rowOff>
    </xdr:from>
    <xdr:ext cx="5314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25425" y="4685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95250</xdr:rowOff>
    </xdr:from>
    <xdr:to>
      <xdr:col>24</xdr:col>
      <xdr:colOff>62865</xdr:colOff>
      <xdr:row>38</xdr:row>
      <xdr:rowOff>167005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4102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171450</xdr:rowOff>
    </xdr:from>
    <xdr:ext cx="469900" cy="26035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686550"/>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167005</xdr:rowOff>
    </xdr:from>
    <xdr:to>
      <xdr:col>24</xdr:col>
      <xdr:colOff>152400</xdr:colOff>
      <xdr:row>38</xdr:row>
      <xdr:rowOff>167005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6821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41910</xdr:rowOff>
    </xdr:from>
    <xdr:ext cx="534670" cy="25971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5185410"/>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16,412</a:t>
          </a:r>
          <a:endParaRPr kumimoji="1" lang="ja-JP" altLang="en-US" sz="1000" b="1">
            <a:latin typeface="ＭＳ Ｐゴシック"/>
          </a:endParaRPr>
        </a:p>
      </xdr:txBody>
    </xdr:sp>
    <xdr:clientData/>
  </xdr:oneCellAnchor>
  <xdr:twoCellAnchor>
    <xdr:from>
      <xdr:col>23</xdr:col>
      <xdr:colOff>165100</xdr:colOff>
      <xdr:row>31</xdr:row>
      <xdr:rowOff>95250</xdr:rowOff>
    </xdr:from>
    <xdr:to>
      <xdr:col>24</xdr:col>
      <xdr:colOff>152400</xdr:colOff>
      <xdr:row>31</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410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132080</xdr:rowOff>
    </xdr:from>
    <xdr:to>
      <xdr:col>24</xdr:col>
      <xdr:colOff>63500</xdr:colOff>
      <xdr:row>37</xdr:row>
      <xdr:rowOff>156210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00780" y="647573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123825</xdr:rowOff>
    </xdr:from>
    <xdr:ext cx="534670" cy="26035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5953125"/>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101600</xdr:rowOff>
    </xdr:from>
    <xdr:to>
      <xdr:col>24</xdr:col>
      <xdr:colOff>114300</xdr:colOff>
      <xdr:row>36</xdr:row>
      <xdr:rowOff>29845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6102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153035</xdr:rowOff>
    </xdr:from>
    <xdr:to>
      <xdr:col>19</xdr:col>
      <xdr:colOff>177800</xdr:colOff>
      <xdr:row>37</xdr:row>
      <xdr:rowOff>156210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832100" y="649668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109220</xdr:rowOff>
    </xdr:from>
    <xdr:to>
      <xdr:col>20</xdr:col>
      <xdr:colOff>38100</xdr:colOff>
      <xdr:row>36</xdr:row>
      <xdr:rowOff>37465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61099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55245</xdr:rowOff>
    </xdr:from>
    <xdr:ext cx="529590" cy="25971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38525" y="588454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153035</xdr:rowOff>
    </xdr:from>
    <xdr:to>
      <xdr:col>15</xdr:col>
      <xdr:colOff>50800</xdr:colOff>
      <xdr:row>37</xdr:row>
      <xdr:rowOff>170815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968500" y="649668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114300</xdr:rowOff>
    </xdr:from>
    <xdr:to>
      <xdr:col>15</xdr:col>
      <xdr:colOff>101600</xdr:colOff>
      <xdr:row>36</xdr:row>
      <xdr:rowOff>43180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6115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59690</xdr:rowOff>
    </xdr:from>
    <xdr:ext cx="529590" cy="26479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574925" y="588899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127635</xdr:rowOff>
    </xdr:from>
    <xdr:to>
      <xdr:col>10</xdr:col>
      <xdr:colOff>114300</xdr:colOff>
      <xdr:row>37</xdr:row>
      <xdr:rowOff>170815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04900" y="6471285"/>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71755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6144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89535</xdr:rowOff>
    </xdr:from>
    <xdr:ext cx="532130" cy="26035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06245" y="5918835"/>
          <a:ext cx="532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57785</xdr:rowOff>
    </xdr:from>
    <xdr:to>
      <xdr:col>6</xdr:col>
      <xdr:colOff>38100</xdr:colOff>
      <xdr:row>35</xdr:row>
      <xdr:rowOff>161925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605853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2540</xdr:rowOff>
    </xdr:from>
    <xdr:ext cx="529590" cy="26479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42645" y="583184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9460" cy="26479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9460" cy="26479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80645</xdr:rowOff>
    </xdr:from>
    <xdr:to>
      <xdr:col>24</xdr:col>
      <xdr:colOff>114300</xdr:colOff>
      <xdr:row>38</xdr:row>
      <xdr:rowOff>9525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64242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58420</xdr:rowOff>
    </xdr:from>
    <xdr:ext cx="469900" cy="2647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640207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104775</xdr:rowOff>
    </xdr:from>
    <xdr:to>
      <xdr:col>20</xdr:col>
      <xdr:colOff>38100</xdr:colOff>
      <xdr:row>38</xdr:row>
      <xdr:rowOff>32385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644842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24130</xdr:rowOff>
    </xdr:from>
    <xdr:ext cx="467360" cy="26479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70910" y="65392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102235</xdr:rowOff>
    </xdr:from>
    <xdr:to>
      <xdr:col>15</xdr:col>
      <xdr:colOff>101600</xdr:colOff>
      <xdr:row>38</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6445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21590</xdr:rowOff>
    </xdr:from>
    <xdr:ext cx="464820" cy="26035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2230" y="653669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118745</xdr:rowOff>
    </xdr:from>
    <xdr:to>
      <xdr:col>10</xdr:col>
      <xdr:colOff>165100</xdr:colOff>
      <xdr:row>38</xdr:row>
      <xdr:rowOff>47625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6462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37465</xdr:rowOff>
    </xdr:from>
    <xdr:ext cx="464820" cy="26416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8630" y="655256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76835</xdr:rowOff>
    </xdr:from>
    <xdr:to>
      <xdr:col>6</xdr:col>
      <xdr:colOff>38100</xdr:colOff>
      <xdr:row>38</xdr:row>
      <xdr:rowOff>4445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642048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171450</xdr:rowOff>
    </xdr:from>
    <xdr:ext cx="467360" cy="26035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5030" y="6515100"/>
          <a:ext cx="4673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430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7345" cy="22542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8065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101600</xdr:rowOff>
    </xdr:from>
    <xdr:to>
      <xdr:col>28</xdr:col>
      <xdr:colOff>114300</xdr:colOff>
      <xdr:row>59</xdr:row>
      <xdr:rowOff>101600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130175</xdr:rowOff>
    </xdr:from>
    <xdr:ext cx="246380" cy="26352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2920" y="10074275"/>
          <a:ext cx="246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117475</xdr:rowOff>
    </xdr:from>
    <xdr:to>
      <xdr:col>28</xdr:col>
      <xdr:colOff>114300</xdr:colOff>
      <xdr:row>57</xdr:row>
      <xdr:rowOff>117475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147320</xdr:rowOff>
    </xdr:from>
    <xdr:ext cx="593090" cy="26035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8520"/>
          <a:ext cx="593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135255</xdr:rowOff>
    </xdr:from>
    <xdr:to>
      <xdr:col>28</xdr:col>
      <xdr:colOff>114300</xdr:colOff>
      <xdr:row>55</xdr:row>
      <xdr:rowOff>135255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163195</xdr:rowOff>
    </xdr:from>
    <xdr:ext cx="593090" cy="26479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21495"/>
          <a:ext cx="593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151130</xdr:rowOff>
    </xdr:from>
    <xdr:to>
      <xdr:col>28</xdr:col>
      <xdr:colOff>114300</xdr:colOff>
      <xdr:row>53</xdr:row>
      <xdr:rowOff>151130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6985</xdr:rowOff>
    </xdr:from>
    <xdr:ext cx="593090" cy="25971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835"/>
          <a:ext cx="5930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167640</xdr:rowOff>
    </xdr:from>
    <xdr:to>
      <xdr:col>28</xdr:col>
      <xdr:colOff>114300</xdr:colOff>
      <xdr:row>51</xdr:row>
      <xdr:rowOff>167640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911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22860</xdr:rowOff>
    </xdr:from>
    <xdr:ext cx="593090" cy="2641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810"/>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0720" cy="26543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07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55880</xdr:rowOff>
    </xdr:from>
    <xdr:ext cx="680720"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403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162560</xdr:rowOff>
    </xdr:from>
    <xdr:to>
      <xdr:col>24</xdr:col>
      <xdr:colOff>62865</xdr:colOff>
      <xdr:row>58</xdr:row>
      <xdr:rowOff>170180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511675" y="873506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171450</xdr:rowOff>
    </xdr:from>
    <xdr:ext cx="534670" cy="26289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564380" y="1011555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170180</xdr:rowOff>
    </xdr:from>
    <xdr:to>
      <xdr:col>24</xdr:col>
      <xdr:colOff>152400</xdr:colOff>
      <xdr:row>58</xdr:row>
      <xdr:rowOff>170180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10114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107950</xdr:rowOff>
    </xdr:from>
    <xdr:ext cx="598805" cy="26416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564380" y="850900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907,555</a:t>
          </a:r>
          <a:endParaRPr kumimoji="1" lang="ja-JP" altLang="en-US" sz="1000" b="1">
            <a:latin typeface="ＭＳ Ｐゴシック"/>
          </a:endParaRPr>
        </a:p>
      </xdr:txBody>
    </xdr:sp>
    <xdr:clientData/>
  </xdr:oneCellAnchor>
  <xdr:twoCellAnchor>
    <xdr:from>
      <xdr:col>23</xdr:col>
      <xdr:colOff>165100</xdr:colOff>
      <xdr:row>50</xdr:row>
      <xdr:rowOff>162560</xdr:rowOff>
    </xdr:from>
    <xdr:to>
      <xdr:col>24</xdr:col>
      <xdr:colOff>152400</xdr:colOff>
      <xdr:row>50</xdr:row>
      <xdr:rowOff>162560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429760" y="8735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53340</xdr:rowOff>
    </xdr:from>
    <xdr:to>
      <xdr:col>24</xdr:col>
      <xdr:colOff>63500</xdr:colOff>
      <xdr:row>58</xdr:row>
      <xdr:rowOff>69215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00780" y="999744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100330</xdr:rowOff>
    </xdr:from>
    <xdr:ext cx="598805" cy="26035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564380" y="9701530"/>
          <a:ext cx="598805"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76835</xdr:rowOff>
    </xdr:from>
    <xdr:to>
      <xdr:col>24</xdr:col>
      <xdr:colOff>114300</xdr:colOff>
      <xdr:row>58</xdr:row>
      <xdr:rowOff>3810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462780" y="98494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161925</xdr:rowOff>
    </xdr:from>
    <xdr:to>
      <xdr:col>19</xdr:col>
      <xdr:colOff>177800</xdr:colOff>
      <xdr:row>58</xdr:row>
      <xdr:rowOff>53340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832100" y="9934575"/>
          <a:ext cx="8686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97790</xdr:rowOff>
    </xdr:from>
    <xdr:to>
      <xdr:col>20</xdr:col>
      <xdr:colOff>38100</xdr:colOff>
      <xdr:row>58</xdr:row>
      <xdr:rowOff>26670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649980" y="98704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43815</xdr:rowOff>
    </xdr:from>
    <xdr:ext cx="593725" cy="26035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06140" y="964501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65405</xdr:rowOff>
    </xdr:from>
    <xdr:to>
      <xdr:col>15</xdr:col>
      <xdr:colOff>50800</xdr:colOff>
      <xdr:row>57</xdr:row>
      <xdr:rowOff>161925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968500" y="9838055"/>
          <a:ext cx="8636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31115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781300" y="9876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47625</xdr:rowOff>
    </xdr:from>
    <xdr:ext cx="596265" cy="26479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542540" y="9648825"/>
          <a:ext cx="596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156845</xdr:rowOff>
    </xdr:from>
    <xdr:to>
      <xdr:col>10</xdr:col>
      <xdr:colOff>114300</xdr:colOff>
      <xdr:row>57</xdr:row>
      <xdr:rowOff>65405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04900" y="9758045"/>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113665</xdr:rowOff>
    </xdr:from>
    <xdr:to>
      <xdr:col>10</xdr:col>
      <xdr:colOff>165100</xdr:colOff>
      <xdr:row>58</xdr:row>
      <xdr:rowOff>42545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17700" y="98863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32385</xdr:rowOff>
    </xdr:from>
    <xdr:ext cx="593725" cy="26035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673860" y="997648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121285</xdr:rowOff>
    </xdr:from>
    <xdr:to>
      <xdr:col>6</xdr:col>
      <xdr:colOff>38100</xdr:colOff>
      <xdr:row>58</xdr:row>
      <xdr:rowOff>48895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54100" y="989393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41910</xdr:rowOff>
    </xdr:from>
    <xdr:ext cx="593725" cy="25971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10260" y="9986010"/>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9460" cy="26479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32816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9460" cy="26479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64668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18415</xdr:rowOff>
    </xdr:from>
    <xdr:to>
      <xdr:col>24</xdr:col>
      <xdr:colOff>114300</xdr:colOff>
      <xdr:row>58</xdr:row>
      <xdr:rowOff>121920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462780" y="99625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598805" cy="26479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564380" y="98780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123,495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0</xdr:rowOff>
    </xdr:from>
    <xdr:to>
      <xdr:col>20</xdr:col>
      <xdr:colOff>38100</xdr:colOff>
      <xdr:row>58</xdr:row>
      <xdr:rowOff>104775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649980" y="994410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94615</xdr:rowOff>
    </xdr:from>
    <xdr:ext cx="593725" cy="26416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06140" y="1003871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111760</xdr:rowOff>
    </xdr:from>
    <xdr:to>
      <xdr:col>15</xdr:col>
      <xdr:colOff>101600</xdr:colOff>
      <xdr:row>58</xdr:row>
      <xdr:rowOff>38735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781300" y="9884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30480</xdr:rowOff>
    </xdr:from>
    <xdr:ext cx="596265" cy="25971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42540" y="9974580"/>
          <a:ext cx="596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11430</xdr:rowOff>
    </xdr:from>
    <xdr:to>
      <xdr:col>10</xdr:col>
      <xdr:colOff>165100</xdr:colOff>
      <xdr:row>57</xdr:row>
      <xdr:rowOff>116205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17700" y="97840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132715</xdr:rowOff>
    </xdr:from>
    <xdr:ext cx="593725" cy="26352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3860" y="956246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104775</xdr:rowOff>
    </xdr:from>
    <xdr:to>
      <xdr:col>6</xdr:col>
      <xdr:colOff>38100</xdr:colOff>
      <xdr:row>57</xdr:row>
      <xdr:rowOff>33020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54100" y="97059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49530</xdr:rowOff>
    </xdr:from>
    <xdr:ext cx="593725" cy="26416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10260" y="947928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41680" y="10859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7345" cy="22542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08660" y="11494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114300</xdr:rowOff>
    </xdr:from>
    <xdr:ext cx="246380" cy="26035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02920" y="13830300"/>
          <a:ext cx="246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143510</xdr:rowOff>
    </xdr:from>
    <xdr:to>
      <xdr:col>28</xdr:col>
      <xdr:colOff>114300</xdr:colOff>
      <xdr:row>78</xdr:row>
      <xdr:rowOff>143510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171450</xdr:rowOff>
    </xdr:from>
    <xdr:ext cx="593090" cy="26035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3100"/>
          <a:ext cx="593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26035</xdr:rowOff>
    </xdr:from>
    <xdr:to>
      <xdr:col>28</xdr:col>
      <xdr:colOff>114300</xdr:colOff>
      <xdr:row>76</xdr:row>
      <xdr:rowOff>26035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55880</xdr:rowOff>
    </xdr:from>
    <xdr:ext cx="59309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46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84455</xdr:rowOff>
    </xdr:from>
    <xdr:to>
      <xdr:col>28</xdr:col>
      <xdr:colOff>114300</xdr:colOff>
      <xdr:row>73</xdr:row>
      <xdr:rowOff>84455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114300</xdr:rowOff>
    </xdr:from>
    <xdr:ext cx="593090" cy="26035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8700"/>
          <a:ext cx="593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143510</xdr:rowOff>
    </xdr:from>
    <xdr:to>
      <xdr:col>28</xdr:col>
      <xdr:colOff>114300</xdr:colOff>
      <xdr:row>70</xdr:row>
      <xdr:rowOff>143510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171450</xdr:rowOff>
    </xdr:from>
    <xdr:ext cx="593090" cy="26035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001500"/>
          <a:ext cx="593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309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30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22860</xdr:rowOff>
    </xdr:from>
    <xdr:to>
      <xdr:col>24</xdr:col>
      <xdr:colOff>62865</xdr:colOff>
      <xdr:row>78</xdr:row>
      <xdr:rowOff>66675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11675" y="12367260"/>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69215</xdr:rowOff>
    </xdr:from>
    <xdr:ext cx="598805" cy="26416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64380" y="1344231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116,413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3439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143510</xdr:rowOff>
    </xdr:from>
    <xdr:ext cx="598805" cy="26479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64380" y="121450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350,674</a:t>
          </a:r>
          <a:endParaRPr kumimoji="1" lang="ja-JP" altLang="en-US" sz="1000" b="1">
            <a:latin typeface="ＭＳ Ｐゴシック"/>
          </a:endParaRPr>
        </a:p>
      </xdr:txBody>
    </xdr:sp>
    <xdr:clientData/>
  </xdr:oneCellAnchor>
  <xdr:twoCellAnchor>
    <xdr:from>
      <xdr:col>23</xdr:col>
      <xdr:colOff>165100</xdr:colOff>
      <xdr:row>72</xdr:row>
      <xdr:rowOff>22860</xdr:rowOff>
    </xdr:from>
    <xdr:to>
      <xdr:col>24</xdr:col>
      <xdr:colOff>152400</xdr:colOff>
      <xdr:row>72</xdr:row>
      <xdr:rowOff>22860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2367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90170</xdr:rowOff>
    </xdr:from>
    <xdr:to>
      <xdr:col>24</xdr:col>
      <xdr:colOff>63500</xdr:colOff>
      <xdr:row>76</xdr:row>
      <xdr:rowOff>104775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00780" y="1312037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30480</xdr:rowOff>
    </xdr:from>
    <xdr:ext cx="598805" cy="25971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64380" y="12889230"/>
          <a:ext cx="5988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7620</xdr:rowOff>
    </xdr:from>
    <xdr:to>
      <xdr:col>24</xdr:col>
      <xdr:colOff>114300</xdr:colOff>
      <xdr:row>76</xdr:row>
      <xdr:rowOff>111760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62780" y="130378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101600</xdr:rowOff>
    </xdr:from>
    <xdr:to>
      <xdr:col>19</xdr:col>
      <xdr:colOff>177800</xdr:colOff>
      <xdr:row>76</xdr:row>
      <xdr:rowOff>104775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832100" y="1313180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33020</xdr:rowOff>
    </xdr:from>
    <xdr:to>
      <xdr:col>20</xdr:col>
      <xdr:colOff>38100</xdr:colOff>
      <xdr:row>76</xdr:row>
      <xdr:rowOff>137795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49980" y="1306322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153670</xdr:rowOff>
    </xdr:from>
    <xdr:ext cx="593725" cy="26543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06140" y="1284097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101600</xdr:rowOff>
    </xdr:from>
    <xdr:to>
      <xdr:col>15</xdr:col>
      <xdr:colOff>50800</xdr:colOff>
      <xdr:row>76</xdr:row>
      <xdr:rowOff>109220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68500" y="1313180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13970</xdr:rowOff>
    </xdr:from>
    <xdr:to>
      <xdr:col>15</xdr:col>
      <xdr:colOff>101600</xdr:colOff>
      <xdr:row>76</xdr:row>
      <xdr:rowOff>118745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781300" y="1304417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135890</xdr:rowOff>
    </xdr:from>
    <xdr:ext cx="596265" cy="26035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42540" y="12823190"/>
          <a:ext cx="59626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109220</xdr:rowOff>
    </xdr:from>
    <xdr:to>
      <xdr:col>10</xdr:col>
      <xdr:colOff>114300</xdr:colOff>
      <xdr:row>76</xdr:row>
      <xdr:rowOff>136525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04900" y="1313942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53340</xdr:rowOff>
    </xdr:from>
    <xdr:to>
      <xdr:col>10</xdr:col>
      <xdr:colOff>165100</xdr:colOff>
      <xdr:row>76</xdr:row>
      <xdr:rowOff>156210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17700" y="130835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171450</xdr:rowOff>
    </xdr:from>
    <xdr:ext cx="593725" cy="26035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73860" y="12858750"/>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103505</xdr:rowOff>
    </xdr:from>
    <xdr:to>
      <xdr:col>6</xdr:col>
      <xdr:colOff>38100</xdr:colOff>
      <xdr:row>77</xdr:row>
      <xdr:rowOff>31115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54100" y="1313370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22860</xdr:rowOff>
    </xdr:from>
    <xdr:ext cx="593725" cy="26416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0260" y="1322451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9460" cy="26479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2816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9460" cy="26479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4668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37465</xdr:rowOff>
    </xdr:from>
    <xdr:to>
      <xdr:col>24</xdr:col>
      <xdr:colOff>114300</xdr:colOff>
      <xdr:row>76</xdr:row>
      <xdr:rowOff>142240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62780" y="1306766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15240</xdr:rowOff>
    </xdr:from>
    <xdr:ext cx="598805" cy="26352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64380" y="1304544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53975</xdr:rowOff>
    </xdr:from>
    <xdr:to>
      <xdr:col>20</xdr:col>
      <xdr:colOff>38100</xdr:colOff>
      <xdr:row>76</xdr:row>
      <xdr:rowOff>158750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49980" y="1308417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148590</xdr:rowOff>
    </xdr:from>
    <xdr:ext cx="593725" cy="25971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06140" y="13178790"/>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48260</xdr:rowOff>
    </xdr:from>
    <xdr:to>
      <xdr:col>15</xdr:col>
      <xdr:colOff>101600</xdr:colOff>
      <xdr:row>76</xdr:row>
      <xdr:rowOff>152400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781300" y="130784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143510</xdr:rowOff>
    </xdr:from>
    <xdr:ext cx="596265" cy="26479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42540" y="13173710"/>
          <a:ext cx="596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57785</xdr:rowOff>
    </xdr:from>
    <xdr:to>
      <xdr:col>10</xdr:col>
      <xdr:colOff>165100</xdr:colOff>
      <xdr:row>76</xdr:row>
      <xdr:rowOff>161925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17700" y="130879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151765</xdr:rowOff>
    </xdr:from>
    <xdr:ext cx="593725" cy="26416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3860" y="1318196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84455</xdr:rowOff>
    </xdr:from>
    <xdr:to>
      <xdr:col>6</xdr:col>
      <xdr:colOff>38100</xdr:colOff>
      <xdr:row>77</xdr:row>
      <xdr:rowOff>12065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54100" y="1311465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29845</xdr:rowOff>
    </xdr:from>
    <xdr:ext cx="593725" cy="25971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0260" y="12888595"/>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1680" y="14288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7345" cy="22542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08660" y="14923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4168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6380" cy="25400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02920" y="167995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168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3090" cy="25400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3423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168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3090" cy="25400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8851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143510</xdr:rowOff>
    </xdr:from>
    <xdr:to>
      <xdr:col>28</xdr:col>
      <xdr:colOff>114300</xdr:colOff>
      <xdr:row>90</xdr:row>
      <xdr:rowOff>143510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168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171450</xdr:rowOff>
    </xdr:from>
    <xdr:ext cx="593090"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43050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3090"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20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113030</xdr:rowOff>
    </xdr:from>
    <xdr:to>
      <xdr:col>24</xdr:col>
      <xdr:colOff>62865</xdr:colOff>
      <xdr:row>98</xdr:row>
      <xdr:rowOff>30480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511675" y="1588643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4670" cy="25908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56438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23,918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429760" y="16832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59690</xdr:rowOff>
    </xdr:from>
    <xdr:ext cx="598805" cy="25908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564380" y="1566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230,893</a:t>
          </a:r>
          <a:endParaRPr kumimoji="1" lang="ja-JP" altLang="en-US" sz="1000" b="1">
            <a:latin typeface="ＭＳ Ｐゴシック"/>
          </a:endParaRPr>
        </a:p>
      </xdr:txBody>
    </xdr:sp>
    <xdr:clientData/>
  </xdr:oneCellAnchor>
  <xdr:twoCellAnchor>
    <xdr:from>
      <xdr:col>23</xdr:col>
      <xdr:colOff>165100</xdr:colOff>
      <xdr:row>92</xdr:row>
      <xdr:rowOff>113030</xdr:rowOff>
    </xdr:from>
    <xdr:to>
      <xdr:col>24</xdr:col>
      <xdr:colOff>152400</xdr:colOff>
      <xdr:row>92</xdr:row>
      <xdr:rowOff>113030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429760" y="1588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8255</xdr:rowOff>
    </xdr:from>
    <xdr:to>
      <xdr:col>24</xdr:col>
      <xdr:colOff>63500</xdr:colOff>
      <xdr:row>98</xdr:row>
      <xdr:rowOff>13970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00780" y="1681035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52705</xdr:rowOff>
    </xdr:from>
    <xdr:ext cx="534670" cy="25400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564380" y="1634045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29845</xdr:rowOff>
    </xdr:from>
    <xdr:to>
      <xdr:col>24</xdr:col>
      <xdr:colOff>114300</xdr:colOff>
      <xdr:row>96</xdr:row>
      <xdr:rowOff>132080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46278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13970</xdr:rowOff>
    </xdr:from>
    <xdr:to>
      <xdr:col>19</xdr:col>
      <xdr:colOff>177800</xdr:colOff>
      <xdr:row>98</xdr:row>
      <xdr:rowOff>17780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832100" y="1681607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52705</xdr:rowOff>
    </xdr:from>
    <xdr:to>
      <xdr:col>20</xdr:col>
      <xdr:colOff>38100</xdr:colOff>
      <xdr:row>96</xdr:row>
      <xdr:rowOff>154940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649980" y="165119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170815</xdr:rowOff>
    </xdr:from>
    <xdr:ext cx="529590" cy="2584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38525" y="162871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17780</xdr:rowOff>
    </xdr:from>
    <xdr:to>
      <xdr:col>15</xdr:col>
      <xdr:colOff>50800</xdr:colOff>
      <xdr:row>98</xdr:row>
      <xdr:rowOff>23495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968500" y="1681988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38100</xdr:rowOff>
    </xdr:from>
    <xdr:to>
      <xdr:col>15</xdr:col>
      <xdr:colOff>101600</xdr:colOff>
      <xdr:row>96</xdr:row>
      <xdr:rowOff>139700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7813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156210</xdr:rowOff>
    </xdr:from>
    <xdr:ext cx="529590" cy="25400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574925" y="16272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23495</xdr:rowOff>
    </xdr:from>
    <xdr:to>
      <xdr:col>10</xdr:col>
      <xdr:colOff>114300</xdr:colOff>
      <xdr:row>98</xdr:row>
      <xdr:rowOff>24765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04900" y="168255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59055</xdr:rowOff>
    </xdr:from>
    <xdr:to>
      <xdr:col>10</xdr:col>
      <xdr:colOff>165100</xdr:colOff>
      <xdr:row>96</xdr:row>
      <xdr:rowOff>160655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17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6350</xdr:rowOff>
    </xdr:from>
    <xdr:ext cx="532130" cy="25400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06245" y="1629410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73660</xdr:rowOff>
    </xdr:from>
    <xdr:to>
      <xdr:col>6</xdr:col>
      <xdr:colOff>38100</xdr:colOff>
      <xdr:row>97</xdr:row>
      <xdr:rowOff>3810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54100" y="165328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20320</xdr:rowOff>
    </xdr:from>
    <xdr:ext cx="529590" cy="25400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42645" y="16308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946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128905</xdr:rowOff>
    </xdr:from>
    <xdr:to>
      <xdr:col>24</xdr:col>
      <xdr:colOff>114300</xdr:colOff>
      <xdr:row>98</xdr:row>
      <xdr:rowOff>59055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46278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43815</xdr:rowOff>
    </xdr:from>
    <xdr:ext cx="534670" cy="25400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564380" y="166744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134620</xdr:rowOff>
    </xdr:from>
    <xdr:to>
      <xdr:col>20</xdr:col>
      <xdr:colOff>38100</xdr:colOff>
      <xdr:row>98</xdr:row>
      <xdr:rowOff>64770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649980" y="167652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55880</xdr:rowOff>
    </xdr:from>
    <xdr:ext cx="52959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38525" y="16857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137795</xdr:rowOff>
    </xdr:from>
    <xdr:to>
      <xdr:col>15</xdr:col>
      <xdr:colOff>101600</xdr:colOff>
      <xdr:row>98</xdr:row>
      <xdr:rowOff>67945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7813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59055</xdr:rowOff>
    </xdr:from>
    <xdr:ext cx="52959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574925" y="16861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144145</xdr:rowOff>
    </xdr:from>
    <xdr:to>
      <xdr:col>10</xdr:col>
      <xdr:colOff>165100</xdr:colOff>
      <xdr:row>98</xdr:row>
      <xdr:rowOff>74930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177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65405</xdr:rowOff>
    </xdr:from>
    <xdr:ext cx="532130" cy="25400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06245" y="1686750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145415</xdr:rowOff>
    </xdr:from>
    <xdr:to>
      <xdr:col>6</xdr:col>
      <xdr:colOff>38100</xdr:colOff>
      <xdr:row>98</xdr:row>
      <xdr:rowOff>75565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54100" y="167760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66675</xdr:rowOff>
    </xdr:from>
    <xdr:ext cx="529590" cy="25400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42645" y="168687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431280" y="400177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805" cy="22542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93180" y="4636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101600</xdr:rowOff>
    </xdr:from>
    <xdr:to>
      <xdr:col>59</xdr:col>
      <xdr:colOff>50800</xdr:colOff>
      <xdr:row>39</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130175</xdr:rowOff>
    </xdr:from>
    <xdr:ext cx="243840" cy="26352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87440" y="664527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117475</xdr:rowOff>
    </xdr:from>
    <xdr:to>
      <xdr:col>59</xdr:col>
      <xdr:colOff>50800</xdr:colOff>
      <xdr:row>37</xdr:row>
      <xdr:rowOff>117475</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147320</xdr:rowOff>
    </xdr:from>
    <xdr:ext cx="462280" cy="26035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974080" y="6319520"/>
          <a:ext cx="4622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135255</xdr:rowOff>
    </xdr:from>
    <xdr:to>
      <xdr:col>59</xdr:col>
      <xdr:colOff>50800</xdr:colOff>
      <xdr:row>35</xdr:row>
      <xdr:rowOff>135255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31280" y="6136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163195</xdr:rowOff>
    </xdr:from>
    <xdr:ext cx="462280" cy="26479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974080" y="599249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151130</xdr:rowOff>
    </xdr:from>
    <xdr:to>
      <xdr:col>59</xdr:col>
      <xdr:colOff>50800</xdr:colOff>
      <xdr:row>33</xdr:row>
      <xdr:rowOff>151130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6985</xdr:rowOff>
    </xdr:from>
    <xdr:ext cx="462280" cy="25971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974080" y="5664835"/>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167640</xdr:rowOff>
    </xdr:from>
    <xdr:to>
      <xdr:col>59</xdr:col>
      <xdr:colOff>50800</xdr:colOff>
      <xdr:row>31</xdr:row>
      <xdr:rowOff>167640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31280" y="5482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22860</xdr:rowOff>
    </xdr:from>
    <xdr:ext cx="462280" cy="26416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974080" y="533781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9525</xdr:rowOff>
    </xdr:from>
    <xdr:to>
      <xdr:col>59</xdr:col>
      <xdr:colOff>50800</xdr:colOff>
      <xdr:row>30</xdr:row>
      <xdr:rowOff>9525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28955" cy="26543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915025" y="501015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55880</xdr:rowOff>
    </xdr:from>
    <xdr:ext cx="52895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915025" y="4685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92075</xdr:rowOff>
    </xdr:from>
    <xdr:to>
      <xdr:col>54</xdr:col>
      <xdr:colOff>185420</xdr:colOff>
      <xdr:row>39</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198100" y="5235575"/>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104775</xdr:rowOff>
    </xdr:from>
    <xdr:ext cx="247015" cy="264160"/>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248900" y="6791325"/>
          <a:ext cx="247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101600</xdr:rowOff>
    </xdr:from>
    <xdr:to>
      <xdr:col>55</xdr:col>
      <xdr:colOff>88900</xdr:colOff>
      <xdr:row>39</xdr:row>
      <xdr:rowOff>101600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11428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37465</xdr:rowOff>
    </xdr:from>
    <xdr:ext cx="467360" cy="26416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248900" y="500951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9,501</a:t>
          </a:r>
          <a:endParaRPr kumimoji="1" lang="ja-JP" altLang="en-US" sz="1000" b="1">
            <a:latin typeface="ＭＳ Ｐゴシック"/>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114280" y="5235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101600</xdr:rowOff>
    </xdr:from>
    <xdr:to>
      <xdr:col>55</xdr:col>
      <xdr:colOff>0</xdr:colOff>
      <xdr:row>39</xdr:row>
      <xdr:rowOff>101600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85300" y="67881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161925</xdr:rowOff>
    </xdr:from>
    <xdr:ext cx="375920" cy="26225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248900" y="6505575"/>
          <a:ext cx="37592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139700</xdr:rowOff>
    </xdr:from>
    <xdr:to>
      <xdr:col>55</xdr:col>
      <xdr:colOff>50800</xdr:colOff>
      <xdr:row>39</xdr:row>
      <xdr:rowOff>67310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152380" y="665480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101600</xdr:rowOff>
    </xdr:from>
    <xdr:to>
      <xdr:col>50</xdr:col>
      <xdr:colOff>114300</xdr:colOff>
      <xdr:row>39</xdr:row>
      <xdr:rowOff>101600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52170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137160</xdr:rowOff>
    </xdr:from>
    <xdr:to>
      <xdr:col>50</xdr:col>
      <xdr:colOff>165100</xdr:colOff>
      <xdr:row>39</xdr:row>
      <xdr:rowOff>66040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334500" y="66522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82550</xdr:rowOff>
    </xdr:from>
    <xdr:ext cx="378460" cy="26479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201150" y="642620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101600</xdr:rowOff>
    </xdr:from>
    <xdr:to>
      <xdr:col>45</xdr:col>
      <xdr:colOff>177800</xdr:colOff>
      <xdr:row>39</xdr:row>
      <xdr:rowOff>101600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653020" y="6788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56515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470900" y="66421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72390</xdr:rowOff>
    </xdr:from>
    <xdr:ext cx="378460" cy="26352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337550" y="641604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101600</xdr:rowOff>
    </xdr:from>
    <xdr:to>
      <xdr:col>41</xdr:col>
      <xdr:colOff>50800</xdr:colOff>
      <xdr:row>39</xdr:row>
      <xdr:rowOff>101600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78942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143510</xdr:rowOff>
    </xdr:from>
    <xdr:to>
      <xdr:col>41</xdr:col>
      <xdr:colOff>101600</xdr:colOff>
      <xdr:row>39</xdr:row>
      <xdr:rowOff>71755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602220" y="6658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89535</xdr:rowOff>
    </xdr:from>
    <xdr:ext cx="375920" cy="26035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468870" y="6433185"/>
          <a:ext cx="375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29845</xdr:rowOff>
    </xdr:from>
    <xdr:to>
      <xdr:col>36</xdr:col>
      <xdr:colOff>165100</xdr:colOff>
      <xdr:row>38</xdr:row>
      <xdr:rowOff>132715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738620" y="654494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149860</xdr:rowOff>
    </xdr:from>
    <xdr:ext cx="464820" cy="25971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559550" y="6322060"/>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9460" cy="26479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4676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152400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152380" y="6734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137795</xdr:rowOff>
    </xdr:from>
    <xdr:ext cx="247015" cy="260350"/>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248900" y="6652895"/>
          <a:ext cx="247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152400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33450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143510</xdr:rowOff>
    </xdr:from>
    <xdr:ext cx="247015" cy="26479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265920" y="6830060"/>
          <a:ext cx="247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152400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470900" y="6734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143510</xdr:rowOff>
    </xdr:from>
    <xdr:ext cx="244475" cy="26479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397240" y="6830060"/>
          <a:ext cx="244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152400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60222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143510</xdr:rowOff>
    </xdr:from>
    <xdr:ext cx="247015" cy="26479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33640" y="6830060"/>
          <a:ext cx="247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152400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73862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143510</xdr:rowOff>
    </xdr:from>
    <xdr:ext cx="247015" cy="26479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670040" y="6830060"/>
          <a:ext cx="247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431280" y="743077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805" cy="22542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93180" y="8065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143510</xdr:rowOff>
    </xdr:from>
    <xdr:to>
      <xdr:col>59</xdr:col>
      <xdr:colOff>50800</xdr:colOff>
      <xdr:row>58</xdr:row>
      <xdr:rowOff>143510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43840" cy="26035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87440" y="9944100"/>
          <a:ext cx="2438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55880</xdr:rowOff>
    </xdr:from>
    <xdr:ext cx="593090"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850890" y="94856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84455</xdr:rowOff>
    </xdr:from>
    <xdr:to>
      <xdr:col>59</xdr:col>
      <xdr:colOff>50800</xdr:colOff>
      <xdr:row>53</xdr:row>
      <xdr:rowOff>84455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114300</xdr:rowOff>
    </xdr:from>
    <xdr:ext cx="593090" cy="26035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850890" y="9029700"/>
          <a:ext cx="593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143510</xdr:rowOff>
    </xdr:from>
    <xdr:to>
      <xdr:col>59</xdr:col>
      <xdr:colOff>50800</xdr:colOff>
      <xdr:row>50</xdr:row>
      <xdr:rowOff>143510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171450</xdr:rowOff>
    </xdr:from>
    <xdr:ext cx="593090" cy="26035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850890" y="8572500"/>
          <a:ext cx="593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3090"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850890" y="81140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80010</xdr:rowOff>
    </xdr:from>
    <xdr:to>
      <xdr:col>54</xdr:col>
      <xdr:colOff>185420</xdr:colOff>
      <xdr:row>58</xdr:row>
      <xdr:rowOff>107315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198100" y="882396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112395</xdr:rowOff>
    </xdr:from>
    <xdr:ext cx="532130" cy="25971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248900" y="10056495"/>
          <a:ext cx="532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107315</xdr:rowOff>
    </xdr:from>
    <xdr:to>
      <xdr:col>55</xdr:col>
      <xdr:colOff>88900</xdr:colOff>
      <xdr:row>58</xdr:row>
      <xdr:rowOff>107315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114280" y="10051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96265" cy="26479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248900" y="8597900"/>
          <a:ext cx="596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552,078</a:t>
          </a:r>
          <a:endParaRPr kumimoji="1" lang="ja-JP" altLang="en-US" sz="1000" b="1">
            <a:latin typeface="ＭＳ Ｐゴシック"/>
          </a:endParaRPr>
        </a:p>
      </xdr:txBody>
    </xdr:sp>
    <xdr:clientData/>
  </xdr:oneCellAnchor>
  <xdr:twoCellAnchor>
    <xdr:from>
      <xdr:col>54</xdr:col>
      <xdr:colOff>101600</xdr:colOff>
      <xdr:row>51</xdr:row>
      <xdr:rowOff>80010</xdr:rowOff>
    </xdr:from>
    <xdr:to>
      <xdr:col>55</xdr:col>
      <xdr:colOff>88900</xdr:colOff>
      <xdr:row>51</xdr:row>
      <xdr:rowOff>80010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114280" y="8823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38735</xdr:rowOff>
    </xdr:from>
    <xdr:to>
      <xdr:col>55</xdr:col>
      <xdr:colOff>0</xdr:colOff>
      <xdr:row>58</xdr:row>
      <xdr:rowOff>48260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385300" y="998283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43180</xdr:rowOff>
    </xdr:from>
    <xdr:ext cx="596265" cy="260350"/>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248900" y="9644380"/>
          <a:ext cx="596265"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19685</xdr:rowOff>
    </xdr:from>
    <xdr:to>
      <xdr:col>55</xdr:col>
      <xdr:colOff>50800</xdr:colOff>
      <xdr:row>57</xdr:row>
      <xdr:rowOff>123825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152380" y="979233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163195</xdr:rowOff>
    </xdr:from>
    <xdr:to>
      <xdr:col>50</xdr:col>
      <xdr:colOff>114300</xdr:colOff>
      <xdr:row>58</xdr:row>
      <xdr:rowOff>48260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521700" y="9935845"/>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33020</xdr:rowOff>
    </xdr:from>
    <xdr:to>
      <xdr:col>50</xdr:col>
      <xdr:colOff>165100</xdr:colOff>
      <xdr:row>57</xdr:row>
      <xdr:rowOff>137795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334500" y="980567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153670</xdr:rowOff>
    </xdr:from>
    <xdr:ext cx="532130" cy="26543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123045" y="9583420"/>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163195</xdr:rowOff>
    </xdr:from>
    <xdr:to>
      <xdr:col>45</xdr:col>
      <xdr:colOff>177800</xdr:colOff>
      <xdr:row>58</xdr:row>
      <xdr:rowOff>24765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653020" y="9935845"/>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156845</xdr:rowOff>
    </xdr:from>
    <xdr:to>
      <xdr:col>46</xdr:col>
      <xdr:colOff>38100</xdr:colOff>
      <xdr:row>57</xdr:row>
      <xdr:rowOff>86360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470900" y="975804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102870</xdr:rowOff>
    </xdr:from>
    <xdr:ext cx="593725" cy="26035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227060" y="9532620"/>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24765</xdr:rowOff>
    </xdr:from>
    <xdr:to>
      <xdr:col>41</xdr:col>
      <xdr:colOff>50800</xdr:colOff>
      <xdr:row>58</xdr:row>
      <xdr:rowOff>47625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789420" y="996886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35560</xdr:rowOff>
    </xdr:from>
    <xdr:to>
      <xdr:col>41</xdr:col>
      <xdr:colOff>101600</xdr:colOff>
      <xdr:row>57</xdr:row>
      <xdr:rowOff>140335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602220" y="98082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156845</xdr:rowOff>
    </xdr:from>
    <xdr:ext cx="529590" cy="26479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395845" y="958659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59690</xdr:rowOff>
    </xdr:from>
    <xdr:to>
      <xdr:col>36</xdr:col>
      <xdr:colOff>165100</xdr:colOff>
      <xdr:row>57</xdr:row>
      <xdr:rowOff>162560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738620" y="98323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4445</xdr:rowOff>
    </xdr:from>
    <xdr:ext cx="532130" cy="26543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527165" y="9605645"/>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9460" cy="26479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4676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161925</xdr:rowOff>
    </xdr:from>
    <xdr:to>
      <xdr:col>55</xdr:col>
      <xdr:colOff>50800</xdr:colOff>
      <xdr:row>58</xdr:row>
      <xdr:rowOff>90805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152380" y="99345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76835</xdr:rowOff>
    </xdr:from>
    <xdr:ext cx="532130" cy="25971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248900" y="9849485"/>
          <a:ext cx="532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171450</xdr:rowOff>
    </xdr:from>
    <xdr:to>
      <xdr:col>50</xdr:col>
      <xdr:colOff>165100</xdr:colOff>
      <xdr:row>58</xdr:row>
      <xdr:rowOff>101600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334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91440</xdr:rowOff>
    </xdr:from>
    <xdr:ext cx="532130" cy="26162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123045" y="10035540"/>
          <a:ext cx="532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112395</xdr:rowOff>
    </xdr:from>
    <xdr:to>
      <xdr:col>46</xdr:col>
      <xdr:colOff>38100</xdr:colOff>
      <xdr:row>58</xdr:row>
      <xdr:rowOff>41910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470900" y="988504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31115</xdr:rowOff>
    </xdr:from>
    <xdr:ext cx="529590" cy="25971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259445" y="997521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147955</xdr:rowOff>
    </xdr:from>
    <xdr:to>
      <xdr:col>41</xdr:col>
      <xdr:colOff>101600</xdr:colOff>
      <xdr:row>58</xdr:row>
      <xdr:rowOff>76835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602220" y="99206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66675</xdr:rowOff>
    </xdr:from>
    <xdr:ext cx="529590" cy="26035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395845" y="1001077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170815</xdr:rowOff>
    </xdr:from>
    <xdr:to>
      <xdr:col>36</xdr:col>
      <xdr:colOff>165100</xdr:colOff>
      <xdr:row>58</xdr:row>
      <xdr:rowOff>100330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738620" y="99434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90170</xdr:rowOff>
    </xdr:from>
    <xdr:ext cx="532130" cy="26035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27165" y="10034270"/>
          <a:ext cx="532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431280" y="1085977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2542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93180" y="11494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74930</xdr:rowOff>
    </xdr:from>
    <xdr:ext cx="243840" cy="26352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187440" y="1344803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28955" cy="26352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915025" y="130657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8955" cy="26035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5025" y="12687300"/>
          <a:ext cx="5289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133350</xdr:rowOff>
    </xdr:from>
    <xdr:ext cx="528955" cy="26416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15025" y="123063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93980</xdr:rowOff>
    </xdr:from>
    <xdr:ext cx="528955" cy="26352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5025" y="1192403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3090"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850890" y="115430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128270</xdr:rowOff>
    </xdr:from>
    <xdr:to>
      <xdr:col>54</xdr:col>
      <xdr:colOff>185420</xdr:colOff>
      <xdr:row>79</xdr:row>
      <xdr:rowOff>23495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198100" y="1195832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27305</xdr:rowOff>
    </xdr:from>
    <xdr:ext cx="467360" cy="26543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248900" y="1357185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23495</xdr:rowOff>
    </xdr:from>
    <xdr:to>
      <xdr:col>55</xdr:col>
      <xdr:colOff>88900</xdr:colOff>
      <xdr:row>79</xdr:row>
      <xdr:rowOff>23495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114280" y="13568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73660</xdr:rowOff>
    </xdr:from>
    <xdr:ext cx="532130" cy="264160"/>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248900" y="11732260"/>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85,691</a:t>
          </a:r>
          <a:endParaRPr kumimoji="1" lang="ja-JP" altLang="en-US" sz="1000" b="1">
            <a:latin typeface="ＭＳ Ｐゴシック"/>
          </a:endParaRPr>
        </a:p>
      </xdr:txBody>
    </xdr:sp>
    <xdr:clientData/>
  </xdr:oneCellAnchor>
  <xdr:twoCellAnchor>
    <xdr:from>
      <xdr:col>54</xdr:col>
      <xdr:colOff>101600</xdr:colOff>
      <xdr:row>69</xdr:row>
      <xdr:rowOff>128270</xdr:rowOff>
    </xdr:from>
    <xdr:to>
      <xdr:col>55</xdr:col>
      <xdr:colOff>88900</xdr:colOff>
      <xdr:row>69</xdr:row>
      <xdr:rowOff>128270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114280" y="11958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72390</xdr:rowOff>
    </xdr:from>
    <xdr:to>
      <xdr:col>55</xdr:col>
      <xdr:colOff>0</xdr:colOff>
      <xdr:row>75</xdr:row>
      <xdr:rowOff>36830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385300" y="12759690"/>
          <a:ext cx="8128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125095</xdr:rowOff>
    </xdr:from>
    <xdr:ext cx="532130" cy="260350"/>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248900" y="12983845"/>
          <a:ext cx="53213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147955</xdr:rowOff>
    </xdr:from>
    <xdr:to>
      <xdr:col>55</xdr:col>
      <xdr:colOff>50800</xdr:colOff>
      <xdr:row>76</xdr:row>
      <xdr:rowOff>76835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152380" y="130067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72390</xdr:rowOff>
    </xdr:from>
    <xdr:to>
      <xdr:col>50</xdr:col>
      <xdr:colOff>114300</xdr:colOff>
      <xdr:row>75</xdr:row>
      <xdr:rowOff>13970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521700" y="12759690"/>
          <a:ext cx="8636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156210</xdr:rowOff>
    </xdr:from>
    <xdr:to>
      <xdr:col>50</xdr:col>
      <xdr:colOff>165100</xdr:colOff>
      <xdr:row>76</xdr:row>
      <xdr:rowOff>85090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334500" y="13014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76835</xdr:rowOff>
    </xdr:from>
    <xdr:ext cx="532130" cy="25971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123045" y="13107035"/>
          <a:ext cx="532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72</xdr:row>
      <xdr:rowOff>137160</xdr:rowOff>
    </xdr:from>
    <xdr:to>
      <xdr:col>45</xdr:col>
      <xdr:colOff>177800</xdr:colOff>
      <xdr:row>75</xdr:row>
      <xdr:rowOff>13970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653020" y="12481560"/>
          <a:ext cx="86868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156210</xdr:rowOff>
    </xdr:from>
    <xdr:to>
      <xdr:col>46</xdr:col>
      <xdr:colOff>38100</xdr:colOff>
      <xdr:row>76</xdr:row>
      <xdr:rowOff>85090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470900" y="130149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76835</xdr:rowOff>
    </xdr:from>
    <xdr:ext cx="529590" cy="25971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259445" y="1310703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137160</xdr:rowOff>
    </xdr:from>
    <xdr:to>
      <xdr:col>41</xdr:col>
      <xdr:colOff>50800</xdr:colOff>
      <xdr:row>74</xdr:row>
      <xdr:rowOff>117475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789420" y="12481560"/>
          <a:ext cx="8636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144780</xdr:rowOff>
    </xdr:from>
    <xdr:to>
      <xdr:col>41</xdr:col>
      <xdr:colOff>101600</xdr:colOff>
      <xdr:row>76</xdr:row>
      <xdr:rowOff>73025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602220" y="13003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65405</xdr:rowOff>
    </xdr:from>
    <xdr:ext cx="529590" cy="25971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395845" y="1309560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167005</xdr:rowOff>
    </xdr:from>
    <xdr:to>
      <xdr:col>36</xdr:col>
      <xdr:colOff>165100</xdr:colOff>
      <xdr:row>76</xdr:row>
      <xdr:rowOff>95250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738620" y="13025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86360</xdr:rowOff>
    </xdr:from>
    <xdr:ext cx="532130" cy="26479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527165" y="13116560"/>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9460" cy="26479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4676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161290</xdr:rowOff>
    </xdr:from>
    <xdr:to>
      <xdr:col>55</xdr:col>
      <xdr:colOff>50800</xdr:colOff>
      <xdr:row>75</xdr:row>
      <xdr:rowOff>89535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152380" y="1284859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9525</xdr:rowOff>
    </xdr:from>
    <xdr:ext cx="532130" cy="260350"/>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248900" y="12696825"/>
          <a:ext cx="532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21590</xdr:rowOff>
    </xdr:from>
    <xdr:to>
      <xdr:col>50</xdr:col>
      <xdr:colOff>165100</xdr:colOff>
      <xdr:row>74</xdr:row>
      <xdr:rowOff>124460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334500" y="127088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142240</xdr:rowOff>
    </xdr:from>
    <xdr:ext cx="532130" cy="26543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123045" y="12486640"/>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138430</xdr:rowOff>
    </xdr:from>
    <xdr:to>
      <xdr:col>46</xdr:col>
      <xdr:colOff>38100</xdr:colOff>
      <xdr:row>75</xdr:row>
      <xdr:rowOff>66675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470900" y="1282573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83820</xdr:rowOff>
    </xdr:from>
    <xdr:ext cx="529590" cy="26543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259445" y="1259967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72</xdr:row>
      <xdr:rowOff>85090</xdr:rowOff>
    </xdr:from>
    <xdr:to>
      <xdr:col>41</xdr:col>
      <xdr:colOff>101600</xdr:colOff>
      <xdr:row>73</xdr:row>
      <xdr:rowOff>12700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602220" y="12429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71</xdr:row>
      <xdr:rowOff>30480</xdr:rowOff>
    </xdr:from>
    <xdr:ext cx="529590" cy="25971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395845" y="12203430"/>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66040</xdr:rowOff>
    </xdr:from>
    <xdr:to>
      <xdr:col>36</xdr:col>
      <xdr:colOff>165100</xdr:colOff>
      <xdr:row>74</xdr:row>
      <xdr:rowOff>170180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738620" y="127533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10160</xdr:rowOff>
    </xdr:from>
    <xdr:ext cx="532130" cy="26225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27165" y="12526010"/>
          <a:ext cx="532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431280" y="1428877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542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9318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431280" y="16941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18744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090" cy="25400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850890" y="163423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6027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090" cy="25400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850890" y="158851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143510</xdr:rowOff>
    </xdr:from>
    <xdr:to>
      <xdr:col>59</xdr:col>
      <xdr:colOff>50800</xdr:colOff>
      <xdr:row>90</xdr:row>
      <xdr:rowOff>143510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31280" y="15574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171450</xdr:rowOff>
    </xdr:from>
    <xdr:ext cx="593090"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850890" y="1543050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3090"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850890" y="149720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92</xdr:row>
      <xdr:rowOff>14605</xdr:rowOff>
    </xdr:from>
    <xdr:to>
      <xdr:col>54</xdr:col>
      <xdr:colOff>185420</xdr:colOff>
      <xdr:row>98</xdr:row>
      <xdr:rowOff>39370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198100" y="1578800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43180</xdr:rowOff>
    </xdr:from>
    <xdr:ext cx="532130" cy="254000"/>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248900" y="1684528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39370</xdr:rowOff>
    </xdr:from>
    <xdr:to>
      <xdr:col>55</xdr:col>
      <xdr:colOff>88900</xdr:colOff>
      <xdr:row>98</xdr:row>
      <xdr:rowOff>39370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114280" y="16841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135890</xdr:rowOff>
    </xdr:from>
    <xdr:ext cx="596265" cy="255270"/>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248900" y="15566390"/>
          <a:ext cx="596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252,372</a:t>
          </a:r>
          <a:endParaRPr kumimoji="1" lang="ja-JP" altLang="en-US" sz="1000" b="1">
            <a:latin typeface="ＭＳ Ｐゴシック"/>
          </a:endParaRPr>
        </a:p>
      </xdr:txBody>
    </xdr:sp>
    <xdr:clientData/>
  </xdr:oneCellAnchor>
  <xdr:twoCellAnchor>
    <xdr:from>
      <xdr:col>54</xdr:col>
      <xdr:colOff>101600</xdr:colOff>
      <xdr:row>92</xdr:row>
      <xdr:rowOff>14605</xdr:rowOff>
    </xdr:from>
    <xdr:to>
      <xdr:col>55</xdr:col>
      <xdr:colOff>88900</xdr:colOff>
      <xdr:row>92</xdr:row>
      <xdr:rowOff>14605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114280" y="15788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72390</xdr:rowOff>
    </xdr:from>
    <xdr:to>
      <xdr:col>55</xdr:col>
      <xdr:colOff>0</xdr:colOff>
      <xdr:row>97</xdr:row>
      <xdr:rowOff>141605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385300" y="16703040"/>
          <a:ext cx="812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xdr:rowOff>
    </xdr:from>
    <xdr:ext cx="532130" cy="254000"/>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248900" y="1629410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84455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152380" y="164426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72390</xdr:rowOff>
    </xdr:from>
    <xdr:to>
      <xdr:col>50</xdr:col>
      <xdr:colOff>114300</xdr:colOff>
      <xdr:row>97</xdr:row>
      <xdr:rowOff>82550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521700" y="1670304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165100</xdr:rowOff>
    </xdr:from>
    <xdr:to>
      <xdr:col>50</xdr:col>
      <xdr:colOff>165100</xdr:colOff>
      <xdr:row>96</xdr:row>
      <xdr:rowOff>95250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334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111760</xdr:rowOff>
    </xdr:from>
    <xdr:ext cx="532130" cy="25400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123045" y="1622806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56515</xdr:rowOff>
    </xdr:from>
    <xdr:to>
      <xdr:col>45</xdr:col>
      <xdr:colOff>177800</xdr:colOff>
      <xdr:row>97</xdr:row>
      <xdr:rowOff>82550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653020" y="16687165"/>
          <a:ext cx="8686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159385</xdr:rowOff>
    </xdr:from>
    <xdr:to>
      <xdr:col>46</xdr:col>
      <xdr:colOff>38100</xdr:colOff>
      <xdr:row>96</xdr:row>
      <xdr:rowOff>89535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470900" y="164471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106045</xdr:rowOff>
    </xdr:from>
    <xdr:ext cx="52959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259445" y="162223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40640</xdr:rowOff>
    </xdr:from>
    <xdr:to>
      <xdr:col>41</xdr:col>
      <xdr:colOff>50800</xdr:colOff>
      <xdr:row>97</xdr:row>
      <xdr:rowOff>56515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789420" y="1667129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10795</xdr:rowOff>
    </xdr:from>
    <xdr:to>
      <xdr:col>41</xdr:col>
      <xdr:colOff>101600</xdr:colOff>
      <xdr:row>96</xdr:row>
      <xdr:rowOff>112395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60222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128905</xdr:rowOff>
    </xdr:from>
    <xdr:ext cx="52959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395845" y="16245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24765</xdr:rowOff>
    </xdr:from>
    <xdr:to>
      <xdr:col>36</xdr:col>
      <xdr:colOff>165100</xdr:colOff>
      <xdr:row>96</xdr:row>
      <xdr:rowOff>126365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73862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143510</xdr:rowOff>
    </xdr:from>
    <xdr:ext cx="532130" cy="25400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527165" y="1625981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90805</xdr:rowOff>
    </xdr:from>
    <xdr:to>
      <xdr:col>55</xdr:col>
      <xdr:colOff>50800</xdr:colOff>
      <xdr:row>98</xdr:row>
      <xdr:rowOff>20955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152380" y="167214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6350</xdr:rowOff>
    </xdr:from>
    <xdr:ext cx="532130" cy="254000"/>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248900" y="1663700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21590</xdr:rowOff>
    </xdr:from>
    <xdr:to>
      <xdr:col>50</xdr:col>
      <xdr:colOff>165100</xdr:colOff>
      <xdr:row>97</xdr:row>
      <xdr:rowOff>123190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334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114935</xdr:rowOff>
    </xdr:from>
    <xdr:ext cx="53213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123045" y="16745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31750</xdr:rowOff>
    </xdr:from>
    <xdr:to>
      <xdr:col>46</xdr:col>
      <xdr:colOff>38100</xdr:colOff>
      <xdr:row>97</xdr:row>
      <xdr:rowOff>133350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470900" y="166624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124460</xdr:rowOff>
    </xdr:from>
    <xdr:ext cx="52959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259445" y="16755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6350</xdr:rowOff>
    </xdr:from>
    <xdr:to>
      <xdr:col>41</xdr:col>
      <xdr:colOff>101600</xdr:colOff>
      <xdr:row>97</xdr:row>
      <xdr:rowOff>107315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60222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98425</xdr:rowOff>
    </xdr:from>
    <xdr:ext cx="529590" cy="25400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395845" y="167290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160655</xdr:rowOff>
    </xdr:from>
    <xdr:to>
      <xdr:col>36</xdr:col>
      <xdr:colOff>165100</xdr:colOff>
      <xdr:row>97</xdr:row>
      <xdr:rowOff>90805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73862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81915</xdr:rowOff>
    </xdr:from>
    <xdr:ext cx="53213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527165" y="16712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115800" y="4001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805" cy="22542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077700" y="4636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45720</xdr:rowOff>
    </xdr:from>
    <xdr:to>
      <xdr:col>89</xdr:col>
      <xdr:colOff>177800</xdr:colOff>
      <xdr:row>39</xdr:row>
      <xdr:rowOff>45720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74930</xdr:rowOff>
    </xdr:from>
    <xdr:ext cx="243840" cy="26352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71960" y="659003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177800</xdr:colOff>
      <xdr:row>37</xdr:row>
      <xdr:rowOff>6985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8955" cy="26352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599545" y="62077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143510</xdr:rowOff>
    </xdr:from>
    <xdr:to>
      <xdr:col>89</xdr:col>
      <xdr:colOff>177800</xdr:colOff>
      <xdr:row>34</xdr:row>
      <xdr:rowOff>143510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171450</xdr:rowOff>
    </xdr:from>
    <xdr:ext cx="590550" cy="26035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535410" y="5829300"/>
          <a:ext cx="5905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104140</xdr:rowOff>
    </xdr:from>
    <xdr:to>
      <xdr:col>89</xdr:col>
      <xdr:colOff>177800</xdr:colOff>
      <xdr:row>32</xdr:row>
      <xdr:rowOff>104140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133350</xdr:rowOff>
    </xdr:from>
    <xdr:ext cx="590550" cy="26416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535410" y="5448300"/>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65405</xdr:rowOff>
    </xdr:from>
    <xdr:to>
      <xdr:col>89</xdr:col>
      <xdr:colOff>177800</xdr:colOff>
      <xdr:row>30</xdr:row>
      <xdr:rowOff>65405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93980</xdr:rowOff>
    </xdr:from>
    <xdr:ext cx="590550" cy="26352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535410" y="506603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0550"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535410" y="46850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141605</xdr:rowOff>
    </xdr:from>
    <xdr:to>
      <xdr:col>85</xdr:col>
      <xdr:colOff>126365</xdr:colOff>
      <xdr:row>38</xdr:row>
      <xdr:rowOff>60325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885795" y="5113655"/>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65405</xdr:rowOff>
    </xdr:from>
    <xdr:ext cx="534670" cy="25971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5938500" y="658050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60325</xdr:rowOff>
    </xdr:from>
    <xdr:to>
      <xdr:col>86</xdr:col>
      <xdr:colOff>25400</xdr:colOff>
      <xdr:row>38</xdr:row>
      <xdr:rowOff>60325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798800" y="6575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86360</xdr:rowOff>
    </xdr:from>
    <xdr:ext cx="598805" cy="26479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5938500" y="48869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212,696</a:t>
          </a:r>
          <a:endParaRPr kumimoji="1" lang="ja-JP" altLang="en-US" sz="1000" b="1">
            <a:latin typeface="ＭＳ Ｐゴシック"/>
          </a:endParaRPr>
        </a:p>
      </xdr:txBody>
    </xdr:sp>
    <xdr:clientData/>
  </xdr:oneCellAnchor>
  <xdr:twoCellAnchor>
    <xdr:from>
      <xdr:col>85</xdr:col>
      <xdr:colOff>38100</xdr:colOff>
      <xdr:row>29</xdr:row>
      <xdr:rowOff>141605</xdr:rowOff>
    </xdr:from>
    <xdr:to>
      <xdr:col>86</xdr:col>
      <xdr:colOff>25400</xdr:colOff>
      <xdr:row>29</xdr:row>
      <xdr:rowOff>141605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798800" y="51136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41910</xdr:rowOff>
    </xdr:from>
    <xdr:to>
      <xdr:col>85</xdr:col>
      <xdr:colOff>127000</xdr:colOff>
      <xdr:row>37</xdr:row>
      <xdr:rowOff>113665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069820" y="6385560"/>
          <a:ext cx="8178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10795</xdr:rowOff>
    </xdr:from>
    <xdr:ext cx="534670" cy="264160"/>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5938500" y="618299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162560</xdr:rowOff>
    </xdr:from>
    <xdr:to>
      <xdr:col>85</xdr:col>
      <xdr:colOff>177800</xdr:colOff>
      <xdr:row>37</xdr:row>
      <xdr:rowOff>91440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836900" y="6334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38</xdr:row>
      <xdr:rowOff>29210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206220" y="6385560"/>
          <a:ext cx="8636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20320</xdr:rowOff>
    </xdr:from>
    <xdr:to>
      <xdr:col>81</xdr:col>
      <xdr:colOff>101600</xdr:colOff>
      <xdr:row>37</xdr:row>
      <xdr:rowOff>123825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019020" y="63639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114935</xdr:rowOff>
    </xdr:from>
    <xdr:ext cx="529590" cy="26035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812645" y="645858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29210</xdr:rowOff>
    </xdr:from>
    <xdr:to>
      <xdr:col>76</xdr:col>
      <xdr:colOff>114300</xdr:colOff>
      <xdr:row>38</xdr:row>
      <xdr:rowOff>47625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342620" y="6544310"/>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24130</xdr:rowOff>
    </xdr:from>
    <xdr:to>
      <xdr:col>76</xdr:col>
      <xdr:colOff>165100</xdr:colOff>
      <xdr:row>37</xdr:row>
      <xdr:rowOff>127000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155420" y="63677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144145</xdr:rowOff>
    </xdr:from>
    <xdr:ext cx="532130" cy="26479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943965" y="614489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47625</xdr:rowOff>
    </xdr:from>
    <xdr:to>
      <xdr:col>71</xdr:col>
      <xdr:colOff>177800</xdr:colOff>
      <xdr:row>38</xdr:row>
      <xdr:rowOff>47625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473940" y="656272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6985</xdr:rowOff>
    </xdr:from>
    <xdr:to>
      <xdr:col>72</xdr:col>
      <xdr:colOff>38100</xdr:colOff>
      <xdr:row>37</xdr:row>
      <xdr:rowOff>109220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291820" y="63506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125730</xdr:rowOff>
    </xdr:from>
    <xdr:ext cx="529590" cy="26035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080365" y="612648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161925</xdr:rowOff>
    </xdr:from>
    <xdr:to>
      <xdr:col>67</xdr:col>
      <xdr:colOff>101600</xdr:colOff>
      <xdr:row>37</xdr:row>
      <xdr:rowOff>90170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423140" y="6334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106045</xdr:rowOff>
    </xdr:from>
    <xdr:ext cx="529590" cy="26479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216765" y="610679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9460" cy="26479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8844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9460" cy="26479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2885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60960</xdr:rowOff>
    </xdr:from>
    <xdr:to>
      <xdr:col>85</xdr:col>
      <xdr:colOff>177800</xdr:colOff>
      <xdr:row>37</xdr:row>
      <xdr:rowOff>164465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836900" y="64046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149860</xdr:rowOff>
    </xdr:from>
    <xdr:ext cx="534670" cy="25971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5938500" y="6322060"/>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163830</xdr:rowOff>
    </xdr:from>
    <xdr:to>
      <xdr:col>81</xdr:col>
      <xdr:colOff>101600</xdr:colOff>
      <xdr:row>37</xdr:row>
      <xdr:rowOff>92710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019020" y="63360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109855</xdr:rowOff>
    </xdr:from>
    <xdr:ext cx="529590" cy="26352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812645" y="61106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151130</xdr:rowOff>
    </xdr:from>
    <xdr:to>
      <xdr:col>76</xdr:col>
      <xdr:colOff>165100</xdr:colOff>
      <xdr:row>38</xdr:row>
      <xdr:rowOff>80645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155420" y="6494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70485</xdr:rowOff>
    </xdr:from>
    <xdr:ext cx="532130" cy="26352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943965" y="658558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170815</xdr:rowOff>
    </xdr:from>
    <xdr:to>
      <xdr:col>72</xdr:col>
      <xdr:colOff>38100</xdr:colOff>
      <xdr:row>38</xdr:row>
      <xdr:rowOff>100330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291820" y="651446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90170</xdr:rowOff>
    </xdr:from>
    <xdr:ext cx="529590" cy="26035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080365" y="660527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171450</xdr:rowOff>
    </xdr:from>
    <xdr:to>
      <xdr:col>67</xdr:col>
      <xdr:colOff>101600</xdr:colOff>
      <xdr:row>38</xdr:row>
      <xdr:rowOff>100330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423140" y="65151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90805</xdr:rowOff>
    </xdr:from>
    <xdr:ext cx="529590" cy="25971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216765" y="660590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115800" y="7430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805" cy="22542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077700" y="8065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114300</xdr:rowOff>
    </xdr:from>
    <xdr:ext cx="243840" cy="26035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71960" y="10401300"/>
          <a:ext cx="2438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45720</xdr:rowOff>
    </xdr:from>
    <xdr:to>
      <xdr:col>89</xdr:col>
      <xdr:colOff>177800</xdr:colOff>
      <xdr:row>59</xdr:row>
      <xdr:rowOff>45720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74930</xdr:rowOff>
    </xdr:from>
    <xdr:ext cx="528955" cy="26352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599545" y="1001903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6985</xdr:rowOff>
    </xdr:from>
    <xdr:to>
      <xdr:col>89</xdr:col>
      <xdr:colOff>177800</xdr:colOff>
      <xdr:row>57</xdr:row>
      <xdr:rowOff>6985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0550" cy="26352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535410" y="963676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143510</xdr:rowOff>
    </xdr:from>
    <xdr:to>
      <xdr:col>89</xdr:col>
      <xdr:colOff>177800</xdr:colOff>
      <xdr:row>54</xdr:row>
      <xdr:rowOff>143510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171450</xdr:rowOff>
    </xdr:from>
    <xdr:ext cx="590550" cy="26035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535410" y="9258300"/>
          <a:ext cx="5905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104140</xdr:rowOff>
    </xdr:from>
    <xdr:to>
      <xdr:col>89</xdr:col>
      <xdr:colOff>177800</xdr:colOff>
      <xdr:row>52</xdr:row>
      <xdr:rowOff>104140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133350</xdr:rowOff>
    </xdr:from>
    <xdr:ext cx="590550" cy="26416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535410" y="8877300"/>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65405</xdr:rowOff>
    </xdr:from>
    <xdr:to>
      <xdr:col>89</xdr:col>
      <xdr:colOff>177800</xdr:colOff>
      <xdr:row>50</xdr:row>
      <xdr:rowOff>65405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93980</xdr:rowOff>
    </xdr:from>
    <xdr:ext cx="590550" cy="26352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535410" y="849503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90550"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535410" y="81140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76835</xdr:rowOff>
    </xdr:from>
    <xdr:to>
      <xdr:col>85</xdr:col>
      <xdr:colOff>126365</xdr:colOff>
      <xdr:row>59</xdr:row>
      <xdr:rowOff>100330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885795" y="882078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104140</xdr:rowOff>
    </xdr:from>
    <xdr:ext cx="534670" cy="26479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5938500" y="102196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100330</xdr:rowOff>
    </xdr:from>
    <xdr:to>
      <xdr:col>86</xdr:col>
      <xdr:colOff>25400</xdr:colOff>
      <xdr:row>59</xdr:row>
      <xdr:rowOff>100330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798800" y="10215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21590</xdr:rowOff>
    </xdr:from>
    <xdr:ext cx="598805" cy="260350"/>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5938500" y="859409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226,046</a:t>
          </a:r>
          <a:endParaRPr kumimoji="1" lang="ja-JP" altLang="en-US" sz="1000" b="1">
            <a:latin typeface="ＭＳ Ｐゴシック"/>
          </a:endParaRPr>
        </a:p>
      </xdr:txBody>
    </xdr:sp>
    <xdr:clientData/>
  </xdr:oneCellAnchor>
  <xdr:twoCellAnchor>
    <xdr:from>
      <xdr:col>85</xdr:col>
      <xdr:colOff>38100</xdr:colOff>
      <xdr:row>51</xdr:row>
      <xdr:rowOff>76835</xdr:rowOff>
    </xdr:from>
    <xdr:to>
      <xdr:col>86</xdr:col>
      <xdr:colOff>25400</xdr:colOff>
      <xdr:row>51</xdr:row>
      <xdr:rowOff>76835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798800" y="8820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41910</xdr:rowOff>
    </xdr:from>
    <xdr:to>
      <xdr:col>85</xdr:col>
      <xdr:colOff>127000</xdr:colOff>
      <xdr:row>59</xdr:row>
      <xdr:rowOff>58420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069820" y="10157460"/>
          <a:ext cx="8178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158750</xdr:rowOff>
    </xdr:from>
    <xdr:ext cx="534670" cy="260350"/>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5938500" y="958850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135255</xdr:rowOff>
    </xdr:from>
    <xdr:to>
      <xdr:col>85</xdr:col>
      <xdr:colOff>177800</xdr:colOff>
      <xdr:row>57</xdr:row>
      <xdr:rowOff>63500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836900" y="97364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33655</xdr:rowOff>
    </xdr:from>
    <xdr:to>
      <xdr:col>81</xdr:col>
      <xdr:colOff>50800</xdr:colOff>
      <xdr:row>59</xdr:row>
      <xdr:rowOff>58420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206220" y="1014920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171450</xdr:rowOff>
    </xdr:from>
    <xdr:to>
      <xdr:col>81</xdr:col>
      <xdr:colOff>101600</xdr:colOff>
      <xdr:row>57</xdr:row>
      <xdr:rowOff>104140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019020" y="97726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121285</xdr:rowOff>
    </xdr:from>
    <xdr:ext cx="529590" cy="26479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812645" y="955103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136525</xdr:rowOff>
    </xdr:from>
    <xdr:to>
      <xdr:col>76</xdr:col>
      <xdr:colOff>114300</xdr:colOff>
      <xdr:row>59</xdr:row>
      <xdr:rowOff>33655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342620" y="9909175"/>
          <a:ext cx="8636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82550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155420" y="97542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100330</xdr:rowOff>
    </xdr:from>
    <xdr:ext cx="532130" cy="26035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943965" y="9530080"/>
          <a:ext cx="532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136525</xdr:rowOff>
    </xdr:from>
    <xdr:to>
      <xdr:col>71</xdr:col>
      <xdr:colOff>177800</xdr:colOff>
      <xdr:row>59</xdr:row>
      <xdr:rowOff>57150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473940" y="9909175"/>
          <a:ext cx="86868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7620</xdr:rowOff>
    </xdr:from>
    <xdr:to>
      <xdr:col>72</xdr:col>
      <xdr:colOff>38100</xdr:colOff>
      <xdr:row>57</xdr:row>
      <xdr:rowOff>111760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291820" y="978027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127000</xdr:rowOff>
    </xdr:from>
    <xdr:ext cx="529590" cy="26162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080365" y="955675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9525</xdr:rowOff>
    </xdr:from>
    <xdr:to>
      <xdr:col>67</xdr:col>
      <xdr:colOff>101600</xdr:colOff>
      <xdr:row>57</xdr:row>
      <xdr:rowOff>113665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423140" y="97821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129540</xdr:rowOff>
    </xdr:from>
    <xdr:ext cx="529590" cy="26352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216765" y="955929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9460" cy="26479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8844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9460" cy="26479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2885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163195</xdr:rowOff>
    </xdr:from>
    <xdr:to>
      <xdr:col>85</xdr:col>
      <xdr:colOff>177800</xdr:colOff>
      <xdr:row>59</xdr:row>
      <xdr:rowOff>92075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836900" y="101072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77470</xdr:rowOff>
    </xdr:from>
    <xdr:ext cx="534670" cy="260350"/>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5938500" y="1002157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6985</xdr:rowOff>
    </xdr:from>
    <xdr:to>
      <xdr:col>81</xdr:col>
      <xdr:colOff>101600</xdr:colOff>
      <xdr:row>59</xdr:row>
      <xdr:rowOff>109855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019020" y="101225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101600</xdr:rowOff>
    </xdr:from>
    <xdr:ext cx="529590" cy="26035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812645" y="1021715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158750</xdr:rowOff>
    </xdr:from>
    <xdr:to>
      <xdr:col>76</xdr:col>
      <xdr:colOff>165100</xdr:colOff>
      <xdr:row>59</xdr:row>
      <xdr:rowOff>86360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155420" y="10102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77470</xdr:rowOff>
    </xdr:from>
    <xdr:ext cx="532130" cy="26035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943965" y="10193020"/>
          <a:ext cx="532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84455</xdr:rowOff>
    </xdr:from>
    <xdr:to>
      <xdr:col>72</xdr:col>
      <xdr:colOff>38100</xdr:colOff>
      <xdr:row>58</xdr:row>
      <xdr:rowOff>12065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291820" y="985710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3175</xdr:rowOff>
    </xdr:from>
    <xdr:ext cx="529590" cy="26479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080365" y="99472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4445</xdr:rowOff>
    </xdr:from>
    <xdr:to>
      <xdr:col>67</xdr:col>
      <xdr:colOff>101600</xdr:colOff>
      <xdr:row>59</xdr:row>
      <xdr:rowOff>107950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423140" y="101199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100330</xdr:rowOff>
    </xdr:from>
    <xdr:ext cx="529590" cy="26035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216765" y="1021588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115800" y="10859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805" cy="22542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077700" y="11494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130175</xdr:rowOff>
    </xdr:from>
    <xdr:ext cx="243840" cy="26352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71960" y="1350327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147320</xdr:rowOff>
    </xdr:from>
    <xdr:ext cx="590550" cy="26035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535410" y="13177520"/>
          <a:ext cx="5905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135255</xdr:rowOff>
    </xdr:from>
    <xdr:to>
      <xdr:col>89</xdr:col>
      <xdr:colOff>177800</xdr:colOff>
      <xdr:row>75</xdr:row>
      <xdr:rowOff>135255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11580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163195</xdr:rowOff>
    </xdr:from>
    <xdr:ext cx="590550" cy="26479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535410" y="12850495"/>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6985</xdr:rowOff>
    </xdr:from>
    <xdr:ext cx="590550" cy="25971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535410" y="12522835"/>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167640</xdr:rowOff>
    </xdr:from>
    <xdr:to>
      <xdr:col>89</xdr:col>
      <xdr:colOff>177800</xdr:colOff>
      <xdr:row>71</xdr:row>
      <xdr:rowOff>167640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15800" y="12340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22860</xdr:rowOff>
    </xdr:from>
    <xdr:ext cx="590550" cy="26416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535410" y="12195810"/>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6543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535410" y="11868150"/>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0550"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535410" y="115430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79</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885795" y="1222121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104775</xdr:rowOff>
    </xdr:from>
    <xdr:ext cx="249555" cy="264160"/>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5938500" y="1364932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101600</xdr:rowOff>
    </xdr:from>
    <xdr:to>
      <xdr:col>86</xdr:col>
      <xdr:colOff>25400</xdr:colOff>
      <xdr:row>79</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170815</xdr:rowOff>
    </xdr:from>
    <xdr:ext cx="598805" cy="259080"/>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5938500" y="12000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435,406</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798800" y="12221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31115</xdr:rowOff>
    </xdr:from>
    <xdr:to>
      <xdr:col>85</xdr:col>
      <xdr:colOff>127000</xdr:colOff>
      <xdr:row>79</xdr:row>
      <xdr:rowOff>55880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069820" y="13575665"/>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147320</xdr:rowOff>
    </xdr:from>
    <xdr:ext cx="534670" cy="260350"/>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5938500" y="1352042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170180</xdr:rowOff>
    </xdr:from>
    <xdr:to>
      <xdr:col>85</xdr:col>
      <xdr:colOff>177800</xdr:colOff>
      <xdr:row>79</xdr:row>
      <xdr:rowOff>97790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836900" y="13543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55880</xdr:rowOff>
    </xdr:from>
    <xdr:to>
      <xdr:col>81</xdr:col>
      <xdr:colOff>50800</xdr:colOff>
      <xdr:row>79</xdr:row>
      <xdr:rowOff>83185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206220" y="1360043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171450</xdr:rowOff>
    </xdr:from>
    <xdr:to>
      <xdr:col>81</xdr:col>
      <xdr:colOff>101600</xdr:colOff>
      <xdr:row>79</xdr:row>
      <xdr:rowOff>100330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019020" y="135445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116840</xdr:rowOff>
    </xdr:from>
    <xdr:ext cx="529590" cy="26479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812645" y="1331849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74930</xdr:rowOff>
    </xdr:from>
    <xdr:to>
      <xdr:col>76</xdr:col>
      <xdr:colOff>114300</xdr:colOff>
      <xdr:row>79</xdr:row>
      <xdr:rowOff>83185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342620" y="1361948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171450</xdr:rowOff>
    </xdr:from>
    <xdr:to>
      <xdr:col>76</xdr:col>
      <xdr:colOff>165100</xdr:colOff>
      <xdr:row>79</xdr:row>
      <xdr:rowOff>100965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155420" y="13544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117475</xdr:rowOff>
    </xdr:from>
    <xdr:ext cx="532130" cy="26479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943965" y="13319125"/>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74930</xdr:rowOff>
    </xdr:from>
    <xdr:to>
      <xdr:col>71</xdr:col>
      <xdr:colOff>177800</xdr:colOff>
      <xdr:row>79</xdr:row>
      <xdr:rowOff>98425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473940" y="13619480"/>
          <a:ext cx="8686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7620</xdr:rowOff>
    </xdr:from>
    <xdr:to>
      <xdr:col>72</xdr:col>
      <xdr:colOff>38100</xdr:colOff>
      <xdr:row>79</xdr:row>
      <xdr:rowOff>111760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291820" y="1355217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127000</xdr:rowOff>
    </xdr:from>
    <xdr:ext cx="529590" cy="26162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080365" y="1332865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12065</xdr:rowOff>
    </xdr:from>
    <xdr:to>
      <xdr:col>67</xdr:col>
      <xdr:colOff>101600</xdr:colOff>
      <xdr:row>79</xdr:row>
      <xdr:rowOff>116840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423140" y="1355661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133350</xdr:rowOff>
    </xdr:from>
    <xdr:ext cx="529590" cy="26416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216765" y="1333500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9460" cy="26479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8844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9460" cy="26479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28852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154940</xdr:rowOff>
    </xdr:from>
    <xdr:to>
      <xdr:col>85</xdr:col>
      <xdr:colOff>177800</xdr:colOff>
      <xdr:row>79</xdr:row>
      <xdr:rowOff>83820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836900" y="135280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113665</xdr:rowOff>
    </xdr:from>
    <xdr:ext cx="534670" cy="259080"/>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5938500" y="13315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3175</xdr:rowOff>
    </xdr:from>
    <xdr:to>
      <xdr:col>81</xdr:col>
      <xdr:colOff>101600</xdr:colOff>
      <xdr:row>79</xdr:row>
      <xdr:rowOff>106680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019020" y="135477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98425</xdr:rowOff>
    </xdr:from>
    <xdr:ext cx="529590" cy="26479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812645" y="136429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30480</xdr:rowOff>
    </xdr:from>
    <xdr:to>
      <xdr:col>76</xdr:col>
      <xdr:colOff>165100</xdr:colOff>
      <xdr:row>79</xdr:row>
      <xdr:rowOff>135255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155420" y="135750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125095</xdr:rowOff>
    </xdr:from>
    <xdr:ext cx="464820" cy="26035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976350" y="1366964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23495</xdr:rowOff>
    </xdr:from>
    <xdr:to>
      <xdr:col>72</xdr:col>
      <xdr:colOff>38100</xdr:colOff>
      <xdr:row>79</xdr:row>
      <xdr:rowOff>126365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291820" y="13568045"/>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118110</xdr:rowOff>
    </xdr:from>
    <xdr:ext cx="467360" cy="26543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112750" y="1366266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46990</xdr:rowOff>
    </xdr:from>
    <xdr:to>
      <xdr:col>67</xdr:col>
      <xdr:colOff>101600</xdr:colOff>
      <xdr:row>79</xdr:row>
      <xdr:rowOff>150495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423140" y="135915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141605</xdr:rowOff>
    </xdr:from>
    <xdr:ext cx="375920" cy="26543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289790" y="13686155"/>
          <a:ext cx="375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115800" y="14288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542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07770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840" cy="25400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7196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0550" cy="25400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53541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0550" cy="25400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53541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90550" cy="2584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535410" y="15430500"/>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0550"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535410" y="149720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9525</xdr:rowOff>
    </xdr:from>
    <xdr:to>
      <xdr:col>85</xdr:col>
      <xdr:colOff>126365</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885795" y="15782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4000"/>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5938500" y="16945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7988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129540</xdr:rowOff>
    </xdr:from>
    <xdr:ext cx="598805" cy="259080"/>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5938500" y="1556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253,418</a:t>
          </a:r>
          <a:endParaRPr kumimoji="1" lang="ja-JP" altLang="en-US" sz="1000" b="1">
            <a:latin typeface="ＭＳ Ｐゴシック"/>
          </a:endParaRPr>
        </a:p>
      </xdr:txBody>
    </xdr:sp>
    <xdr:clientData/>
  </xdr:oneCellAnchor>
  <xdr:twoCellAnchor>
    <xdr:from>
      <xdr:col>85</xdr:col>
      <xdr:colOff>38100</xdr:colOff>
      <xdr:row>92</xdr:row>
      <xdr:rowOff>9525</xdr:rowOff>
    </xdr:from>
    <xdr:to>
      <xdr:col>86</xdr:col>
      <xdr:colOff>25400</xdr:colOff>
      <xdr:row>92</xdr:row>
      <xdr:rowOff>9525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798800" y="15782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163830</xdr:rowOff>
    </xdr:from>
    <xdr:to>
      <xdr:col>85</xdr:col>
      <xdr:colOff>127000</xdr:colOff>
      <xdr:row>97</xdr:row>
      <xdr:rowOff>12700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069820" y="1662303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116205</xdr:rowOff>
    </xdr:from>
    <xdr:ext cx="598805" cy="259080"/>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5938500" y="16232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93345</xdr:rowOff>
    </xdr:from>
    <xdr:to>
      <xdr:col>85</xdr:col>
      <xdr:colOff>177800</xdr:colOff>
      <xdr:row>96</xdr:row>
      <xdr:rowOff>23495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8369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139700</xdr:rowOff>
    </xdr:from>
    <xdr:to>
      <xdr:col>81</xdr:col>
      <xdr:colOff>50800</xdr:colOff>
      <xdr:row>96</xdr:row>
      <xdr:rowOff>163830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206220" y="16598900"/>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86360</xdr:rowOff>
    </xdr:from>
    <xdr:to>
      <xdr:col>81</xdr:col>
      <xdr:colOff>101600</xdr:colOff>
      <xdr:row>96</xdr:row>
      <xdr:rowOff>16510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01902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33020</xdr:rowOff>
    </xdr:from>
    <xdr:ext cx="596265"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780260" y="161493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133985</xdr:rowOff>
    </xdr:from>
    <xdr:to>
      <xdr:col>76</xdr:col>
      <xdr:colOff>114300</xdr:colOff>
      <xdr:row>96</xdr:row>
      <xdr:rowOff>139700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342620" y="1659318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105410</xdr:rowOff>
    </xdr:from>
    <xdr:to>
      <xdr:col>76</xdr:col>
      <xdr:colOff>165100</xdr:colOff>
      <xdr:row>96</xdr:row>
      <xdr:rowOff>35560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15542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52070</xdr:rowOff>
    </xdr:from>
    <xdr:ext cx="593725" cy="25400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911580" y="161683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130810</xdr:rowOff>
    </xdr:from>
    <xdr:to>
      <xdr:col>71</xdr:col>
      <xdr:colOff>177800</xdr:colOff>
      <xdr:row>96</xdr:row>
      <xdr:rowOff>133985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73940" y="1659001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125095</xdr:rowOff>
    </xdr:from>
    <xdr:to>
      <xdr:col>72</xdr:col>
      <xdr:colOff>38100</xdr:colOff>
      <xdr:row>96</xdr:row>
      <xdr:rowOff>55245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291820" y="16412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71755</xdr:rowOff>
    </xdr:from>
    <xdr:ext cx="59372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047980" y="161880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122555</xdr:rowOff>
    </xdr:from>
    <xdr:to>
      <xdr:col>67</xdr:col>
      <xdr:colOff>101600</xdr:colOff>
      <xdr:row>96</xdr:row>
      <xdr:rowOff>52705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42314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69215</xdr:rowOff>
    </xdr:from>
    <xdr:ext cx="59626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184380" y="161855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133350</xdr:rowOff>
    </xdr:from>
    <xdr:to>
      <xdr:col>85</xdr:col>
      <xdr:colOff>177800</xdr:colOff>
      <xdr:row>97</xdr:row>
      <xdr:rowOff>63500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8369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111760</xdr:rowOff>
    </xdr:from>
    <xdr:ext cx="534670" cy="254000"/>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5938500" y="16570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113030</xdr:rowOff>
    </xdr:from>
    <xdr:to>
      <xdr:col>81</xdr:col>
      <xdr:colOff>101600</xdr:colOff>
      <xdr:row>97</xdr:row>
      <xdr:rowOff>43180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01902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34290</xdr:rowOff>
    </xdr:from>
    <xdr:ext cx="52959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812645" y="16664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88900</xdr:rowOff>
    </xdr:from>
    <xdr:to>
      <xdr:col>76</xdr:col>
      <xdr:colOff>165100</xdr:colOff>
      <xdr:row>97</xdr:row>
      <xdr:rowOff>19050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15542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10160</xdr:rowOff>
    </xdr:from>
    <xdr:ext cx="53213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943965" y="16640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83185</xdr:rowOff>
    </xdr:from>
    <xdr:to>
      <xdr:col>72</xdr:col>
      <xdr:colOff>38100</xdr:colOff>
      <xdr:row>97</xdr:row>
      <xdr:rowOff>13335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291820" y="165423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4445</xdr:rowOff>
    </xdr:from>
    <xdr:ext cx="52959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080365" y="166350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80010</xdr:rowOff>
    </xdr:from>
    <xdr:to>
      <xdr:col>67</xdr:col>
      <xdr:colOff>101600</xdr:colOff>
      <xdr:row>97</xdr:row>
      <xdr:rowOff>10160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42314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1270</xdr:rowOff>
    </xdr:from>
    <xdr:ext cx="52959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216765" y="16631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7800320" y="4001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7345" cy="22542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67300" y="4636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6380" cy="26035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561560" y="6515100"/>
          <a:ext cx="246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55880</xdr:rowOff>
    </xdr:from>
    <xdr:ext cx="53149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284065" y="6056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114300</xdr:rowOff>
    </xdr:from>
    <xdr:ext cx="531495" cy="26035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284065" y="5600700"/>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1495" cy="26035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284065" y="5143500"/>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284065" y="4685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62865</xdr:colOff>
      <xdr:row>38</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570315" y="5166995"/>
          <a:ext cx="127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1905</xdr:rowOff>
    </xdr:from>
    <xdr:ext cx="249555" cy="26479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1623020" y="668845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143510</xdr:rowOff>
    </xdr:from>
    <xdr:ext cx="534670" cy="26479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1623020" y="49441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488400" y="5166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143510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92710</xdr:rowOff>
    </xdr:from>
    <xdr:ext cx="378460" cy="26352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1623020" y="6436360"/>
          <a:ext cx="378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69215</xdr:rowOff>
    </xdr:from>
    <xdr:to>
      <xdr:col>116</xdr:col>
      <xdr:colOff>114300</xdr:colOff>
      <xdr:row>38</xdr:row>
      <xdr:rowOff>171450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521420" y="6584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143510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12700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708620" y="660019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30480</xdr:rowOff>
    </xdr:from>
    <xdr:ext cx="378460" cy="25971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575270" y="6374130"/>
          <a:ext cx="378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143510</xdr:rowOff>
    </xdr:from>
    <xdr:to>
      <xdr:col>107</xdr:col>
      <xdr:colOff>50800</xdr:colOff>
      <xdr:row>38</xdr:row>
      <xdr:rowOff>143510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88265</xdr:rowOff>
    </xdr:from>
    <xdr:to>
      <xdr:col>107</xdr:col>
      <xdr:colOff>101600</xdr:colOff>
      <xdr:row>39</xdr:row>
      <xdr:rowOff>15875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839940" y="660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33020</xdr:rowOff>
    </xdr:from>
    <xdr:ext cx="375920" cy="26225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706590" y="6376670"/>
          <a:ext cx="375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143510</xdr:rowOff>
    </xdr:from>
    <xdr:to>
      <xdr:col>102</xdr:col>
      <xdr:colOff>114300</xdr:colOff>
      <xdr:row>38</xdr:row>
      <xdr:rowOff>143510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89535</xdr:rowOff>
    </xdr:from>
    <xdr:to>
      <xdr:col>102</xdr:col>
      <xdr:colOff>165100</xdr:colOff>
      <xdr:row>39</xdr:row>
      <xdr:rowOff>18415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976340" y="66046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34290</xdr:rowOff>
    </xdr:from>
    <xdr:ext cx="311150" cy="26352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875375" y="6377940"/>
          <a:ext cx="3111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18415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112740" y="66040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33655</xdr:rowOff>
    </xdr:from>
    <xdr:ext cx="313690" cy="26162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006695" y="6377305"/>
          <a:ext cx="3136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9460" cy="26479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3868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9460" cy="26479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7053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19685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47625</xdr:rowOff>
    </xdr:from>
    <xdr:ext cx="249555" cy="26479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1623020" y="65627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90805</xdr:rowOff>
    </xdr:from>
    <xdr:to>
      <xdr:col>112</xdr:col>
      <xdr:colOff>38100</xdr:colOff>
      <xdr:row>39</xdr:row>
      <xdr:rowOff>19685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9525</xdr:rowOff>
    </xdr:from>
    <xdr:ext cx="244475" cy="26289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634960" y="669607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90805</xdr:rowOff>
    </xdr:from>
    <xdr:to>
      <xdr:col>107</xdr:col>
      <xdr:colOff>101600</xdr:colOff>
      <xdr:row>39</xdr:row>
      <xdr:rowOff>19685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9525</xdr:rowOff>
    </xdr:from>
    <xdr:ext cx="247015" cy="26289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771360" y="6696075"/>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90805</xdr:rowOff>
    </xdr:from>
    <xdr:to>
      <xdr:col>102</xdr:col>
      <xdr:colOff>165100</xdr:colOff>
      <xdr:row>39</xdr:row>
      <xdr:rowOff>19685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9525</xdr:rowOff>
    </xdr:from>
    <xdr:ext cx="247015" cy="26289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907760" y="6696075"/>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90805</xdr:rowOff>
    </xdr:from>
    <xdr:to>
      <xdr:col>98</xdr:col>
      <xdr:colOff>38100</xdr:colOff>
      <xdr:row>39</xdr:row>
      <xdr:rowOff>19685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9525</xdr:rowOff>
    </xdr:from>
    <xdr:ext cx="244475" cy="26289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080" y="669607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7800320" y="7430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7345" cy="22542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67300" y="8065135"/>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6380" cy="26035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561560" y="9258300"/>
          <a:ext cx="246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46380" cy="25908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561560" y="811403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62890"/>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1623020" y="943927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62890"/>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1623020" y="909637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143510</xdr:rowOff>
    </xdr:from>
    <xdr:to>
      <xdr:col>116</xdr:col>
      <xdr:colOff>63500</xdr:colOff>
      <xdr:row>54</xdr:row>
      <xdr:rowOff>143510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67945</xdr:rowOff>
    </xdr:from>
    <xdr:ext cx="249555" cy="262890"/>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1623020" y="9326245"/>
          <a:ext cx="24955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177800</xdr:colOff>
      <xdr:row>54</xdr:row>
      <xdr:rowOff>143510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90805</xdr:rowOff>
    </xdr:from>
    <xdr:to>
      <xdr:col>112</xdr:col>
      <xdr:colOff>38100</xdr:colOff>
      <xdr:row>55</xdr:row>
      <xdr:rowOff>19685</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4475" cy="26289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634960" y="943927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90805</xdr:rowOff>
    </xdr:from>
    <xdr:to>
      <xdr:col>107</xdr:col>
      <xdr:colOff>101600</xdr:colOff>
      <xdr:row>55</xdr:row>
      <xdr:rowOff>19685</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7015" cy="26289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771360" y="9439275"/>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143510</xdr:rowOff>
    </xdr:from>
    <xdr:to>
      <xdr:col>102</xdr:col>
      <xdr:colOff>114300</xdr:colOff>
      <xdr:row>54</xdr:row>
      <xdr:rowOff>143510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90805</xdr:rowOff>
    </xdr:from>
    <xdr:to>
      <xdr:col>102</xdr:col>
      <xdr:colOff>165100</xdr:colOff>
      <xdr:row>55</xdr:row>
      <xdr:rowOff>19685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9525</xdr:rowOff>
    </xdr:from>
    <xdr:ext cx="247015" cy="26289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907760" y="9439275"/>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4475" cy="26289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080" y="943927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9460" cy="26479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3868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9460" cy="26479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7053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126365</xdr:rowOff>
    </xdr:from>
    <xdr:ext cx="249555" cy="26225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1623020" y="921321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19685</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4475" cy="26352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634960" y="9122410"/>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19685</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6352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771360" y="9122410"/>
          <a:ext cx="247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165100</xdr:colOff>
      <xdr:row>55</xdr:row>
      <xdr:rowOff>19685</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6352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907760" y="9122410"/>
          <a:ext cx="247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4475" cy="26352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039080" y="9122410"/>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民生費が類似団体を下回っている</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町独自の福祉施設の管理運営代（ケアハウス・公立保育所保育士臨時賃金）や福祉施策（子どもの医療費や高齢者に対する配食サービス）などに</a:t>
          </a:r>
          <a:r>
            <a:rPr kumimoji="1" lang="ja-JP" altLang="en-US" sz="1300">
              <a:solidFill>
                <a:schemeClr val="dk1"/>
              </a:solidFill>
              <a:effectLst/>
              <a:latin typeface="ＭＳ Ｐゴシック"/>
              <a:ea typeface="ＭＳ Ｐゴシック"/>
              <a:cs typeface="+mn-cs"/>
            </a:rPr>
            <a:t>費用を要している</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今後は増加が見込まれることから、廃止も視野に見直しを行い、町民に必要なサービス</a:t>
          </a:r>
          <a:r>
            <a:rPr kumimoji="1" lang="ja-JP" altLang="en-US" sz="1300">
              <a:solidFill>
                <a:schemeClr val="tx1"/>
              </a:solidFill>
              <a:effectLst/>
              <a:latin typeface="ＭＳ Ｐゴシック"/>
              <a:ea typeface="ＭＳ Ｐゴシック"/>
              <a:cs typeface="+mn-cs"/>
            </a:rPr>
            <a:t>の提供に努め</a:t>
          </a:r>
          <a:r>
            <a:rPr kumimoji="1" lang="ja-JP" altLang="en-US" sz="1300">
              <a:solidFill>
                <a:schemeClr val="dk1"/>
              </a:solidFill>
              <a:effectLst/>
              <a:latin typeface="ＭＳ Ｐゴシック"/>
              <a:ea typeface="ＭＳ Ｐゴシック"/>
              <a:cs typeface="+mn-cs"/>
            </a:rPr>
            <a:t>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商工費が類似団体を上回っているが、これは当町の特徴でもある産業観光やスポーツランドを推進しているためのものである。また観光施設が多数あり、それに伴う運営経費であるが、今後も経費圧縮に努めていく。</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消防費が平成30年度と比較して減少しているが、防災行政無線のデジタル化が令和元年度で完了したためである。なお、消防詰所の建替えも行っており令和</a:t>
          </a:r>
          <a:r>
            <a:rPr kumimoji="1" lang="en-US" altLang="ja-JP" sz="1300">
              <a:solidFill>
                <a:schemeClr val="dk1"/>
              </a:solidFill>
              <a:effectLst/>
              <a:latin typeface="ＭＳ Ｐゴシック"/>
              <a:ea typeface="ＭＳ Ｐゴシック"/>
              <a:cs typeface="+mn-cs"/>
            </a:rPr>
            <a:t>2</a:t>
          </a:r>
          <a:r>
            <a:rPr kumimoji="1" lang="ja-JP" altLang="en-US" sz="1300">
              <a:solidFill>
                <a:schemeClr val="dk1"/>
              </a:solidFill>
              <a:effectLst/>
              <a:latin typeface="ＭＳ Ｐゴシック"/>
              <a:ea typeface="ＭＳ Ｐゴシック"/>
              <a:cs typeface="+mn-cs"/>
            </a:rPr>
            <a:t>年度までは横ばいを見込んでいる。令和</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年度以降は減少していくと思われる。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上記以外も、類似団体よりは下回っているが、全国及び県平均を上回っているものが多いため、引き続き事業の見直しを行い財政健全化に努める。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財</a:t>
          </a:r>
          <a:r>
            <a:rPr kumimoji="1" lang="ja-JP" altLang="ja-JP" sz="1300">
              <a:solidFill>
                <a:schemeClr val="tx1"/>
              </a:solidFill>
              <a:effectLst/>
              <a:latin typeface="ＭＳ Ｐゴシック"/>
              <a:ea typeface="ＭＳ Ｐゴシック"/>
              <a:cs typeface="+mn-cs"/>
            </a:rPr>
            <a:t>政調整基金残高は、今後の様々な財政事情の変化を考慮し、積み増しを行って</a:t>
          </a:r>
          <a:r>
            <a:rPr kumimoji="1" lang="ja-JP" altLang="en-US" sz="1300">
              <a:solidFill>
                <a:schemeClr val="tx1"/>
              </a:solidFill>
              <a:effectLst/>
              <a:latin typeface="ＭＳ Ｐゴシック"/>
              <a:ea typeface="ＭＳ Ｐゴシック"/>
              <a:cs typeface="+mn-cs"/>
            </a:rPr>
            <a:t>きたが、平成</a:t>
          </a:r>
          <a:r>
            <a:rPr kumimoji="1" lang="en-US" altLang="ja-JP" sz="1300">
              <a:solidFill>
                <a:schemeClr val="tx1"/>
              </a:solidFill>
              <a:effectLst/>
              <a:latin typeface="ＭＳ Ｐゴシック"/>
              <a:ea typeface="ＭＳ Ｐゴシック"/>
              <a:cs typeface="+mn-cs"/>
            </a:rPr>
            <a:t>30</a:t>
          </a:r>
          <a:r>
            <a:rPr kumimoji="1" lang="ja-JP" altLang="en-US" sz="1300">
              <a:solidFill>
                <a:schemeClr val="tx1"/>
              </a:solidFill>
              <a:effectLst/>
              <a:latin typeface="ＭＳ Ｐゴシック"/>
              <a:ea typeface="ＭＳ Ｐゴシック"/>
              <a:cs typeface="+mn-cs"/>
            </a:rPr>
            <a:t>年度は災害が多く基金の取崩し額が大きくなり残高が減少したが、令和元年度は歳出に対する歳入補填による取崩しが原因である。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a:t>
          </a:r>
          <a:r>
            <a:rPr kumimoji="1" lang="ja-JP" altLang="en-US" sz="1300">
              <a:solidFill>
                <a:schemeClr val="tx1"/>
              </a:solidFill>
              <a:effectLst/>
              <a:latin typeface="ＭＳ Ｐゴシック"/>
              <a:ea typeface="ＭＳ Ｐゴシック"/>
              <a:cs typeface="+mn-cs"/>
            </a:rPr>
            <a:t>また、実質収支額及び</a:t>
          </a:r>
          <a:r>
            <a:rPr kumimoji="1" lang="ja-JP" altLang="ja-JP" sz="1300">
              <a:solidFill>
                <a:schemeClr val="tx1"/>
              </a:solidFill>
              <a:effectLst/>
              <a:latin typeface="ＭＳ Ｐゴシック"/>
              <a:ea typeface="ＭＳ Ｐゴシック"/>
              <a:cs typeface="+mn-cs"/>
            </a:rPr>
            <a:t>実質単年度収支についても</a:t>
          </a:r>
          <a:r>
            <a:rPr kumimoji="1" lang="ja-JP" altLang="en-US" sz="1300">
              <a:solidFill>
                <a:schemeClr val="tx1"/>
              </a:solidFill>
              <a:effectLst/>
              <a:latin typeface="ＭＳ Ｐゴシック"/>
              <a:ea typeface="ＭＳ Ｐゴシック"/>
              <a:cs typeface="+mn-cs"/>
            </a:rPr>
            <a:t>マイナスとなった。</a:t>
          </a:r>
          <a:endParaRPr kumimoji="1" lang="en-US" altLang="ja-JP" sz="1300">
            <a:solidFill>
              <a:schemeClr val="tx1"/>
            </a:solidFill>
            <a:effectLst/>
            <a:latin typeface="ＭＳ Ｐゴシック"/>
            <a:ea typeface="ＭＳ Ｐゴシック"/>
            <a:cs typeface="+mn-cs"/>
          </a:endParaRPr>
        </a:p>
        <a:p>
          <a:r>
            <a:rPr kumimoji="1" lang="ja-JP" altLang="en-US" sz="1300">
              <a:solidFill>
                <a:schemeClr val="tx1"/>
              </a:solidFill>
              <a:effectLst/>
              <a:latin typeface="ＭＳ Ｐゴシック"/>
              <a:ea typeface="ＭＳ Ｐゴシック"/>
              <a:cs typeface="+mn-cs"/>
            </a:rPr>
            <a:t>　今後は不用な基金取崩しがないよう業務改善を図り、残高を増やす事を目的に事業の廃止、見直し検討を行い健全財政に</a:t>
          </a:r>
          <a:r>
            <a:rPr kumimoji="1" lang="ja-JP" altLang="en-US" sz="1300">
              <a:solidFill>
                <a:schemeClr val="dk1"/>
              </a:solidFill>
              <a:effectLst/>
              <a:latin typeface="ＭＳ Ｐゴシック"/>
              <a:ea typeface="ＭＳ Ｐゴシック"/>
              <a:cs typeface="+mn-cs"/>
            </a:rPr>
            <a:t>努める。</a:t>
          </a:r>
          <a:r>
            <a:rPr kumimoji="1" lang="ja-JP" altLang="ja-JP" sz="1300">
              <a:solidFill>
                <a:schemeClr val="dk1"/>
              </a:solidFill>
              <a:effectLst/>
              <a:latin typeface="ＭＳ Ｐゴシック"/>
              <a:ea typeface="ＭＳ Ｐゴシック"/>
              <a:cs typeface="+mn-cs"/>
            </a:rPr>
            <a:t>　</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全ての会計で黒字決算となっており、健全な運営である。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国民健康保険特別会計や介護保険特別会計については、医療費の増などにより、一般会計の財政を圧迫する要因となっている。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公共下水道事業特別会計については、一般会計の繰出により黒字決算となっているが、加入率など低い状況であるため、加入率向上に努めていく。</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水道事業会計については、現時点では黒字決算であるが、水道管の更新時期を迎えており、赤字になる見込みのため、近い将来、料金改定を行い健全な運営に努めていく。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61" t="s">
        <v>131</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3.4" x14ac:dyDescent="0.2">
      <c r="B2" s="3" t="s">
        <v>134</v>
      </c>
      <c r="C2" s="3"/>
      <c r="D2" s="12"/>
    </row>
    <row r="3" spans="1:119" ht="18.75" customHeight="1" x14ac:dyDescent="0.2">
      <c r="A3" s="2"/>
      <c r="B3" s="512" t="s">
        <v>137</v>
      </c>
      <c r="C3" s="513"/>
      <c r="D3" s="513"/>
      <c r="E3" s="514"/>
      <c r="F3" s="514"/>
      <c r="G3" s="514"/>
      <c r="H3" s="514"/>
      <c r="I3" s="514"/>
      <c r="J3" s="514"/>
      <c r="K3" s="514"/>
      <c r="L3" s="514" t="s">
        <v>139</v>
      </c>
      <c r="M3" s="514"/>
      <c r="N3" s="514"/>
      <c r="O3" s="514"/>
      <c r="P3" s="514"/>
      <c r="Q3" s="514"/>
      <c r="R3" s="521"/>
      <c r="S3" s="521"/>
      <c r="T3" s="521"/>
      <c r="U3" s="521"/>
      <c r="V3" s="522"/>
      <c r="W3" s="365" t="s">
        <v>140</v>
      </c>
      <c r="X3" s="366"/>
      <c r="Y3" s="366"/>
      <c r="Z3" s="366"/>
      <c r="AA3" s="366"/>
      <c r="AB3" s="513"/>
      <c r="AC3" s="521" t="s">
        <v>142</v>
      </c>
      <c r="AD3" s="366"/>
      <c r="AE3" s="366"/>
      <c r="AF3" s="366"/>
      <c r="AG3" s="366"/>
      <c r="AH3" s="366"/>
      <c r="AI3" s="366"/>
      <c r="AJ3" s="366"/>
      <c r="AK3" s="366"/>
      <c r="AL3" s="367"/>
      <c r="AM3" s="365" t="s">
        <v>143</v>
      </c>
      <c r="AN3" s="366"/>
      <c r="AO3" s="366"/>
      <c r="AP3" s="366"/>
      <c r="AQ3" s="366"/>
      <c r="AR3" s="366"/>
      <c r="AS3" s="366"/>
      <c r="AT3" s="366"/>
      <c r="AU3" s="366"/>
      <c r="AV3" s="366"/>
      <c r="AW3" s="366"/>
      <c r="AX3" s="367"/>
      <c r="AY3" s="362" t="s">
        <v>5</v>
      </c>
      <c r="AZ3" s="363"/>
      <c r="BA3" s="363"/>
      <c r="BB3" s="363"/>
      <c r="BC3" s="363"/>
      <c r="BD3" s="363"/>
      <c r="BE3" s="363"/>
      <c r="BF3" s="363"/>
      <c r="BG3" s="363"/>
      <c r="BH3" s="363"/>
      <c r="BI3" s="363"/>
      <c r="BJ3" s="363"/>
      <c r="BK3" s="363"/>
      <c r="BL3" s="363"/>
      <c r="BM3" s="364"/>
      <c r="BN3" s="365" t="s">
        <v>147</v>
      </c>
      <c r="BO3" s="366"/>
      <c r="BP3" s="366"/>
      <c r="BQ3" s="366"/>
      <c r="BR3" s="366"/>
      <c r="BS3" s="366"/>
      <c r="BT3" s="366"/>
      <c r="BU3" s="367"/>
      <c r="BV3" s="365" t="s">
        <v>149</v>
      </c>
      <c r="BW3" s="366"/>
      <c r="BX3" s="366"/>
      <c r="BY3" s="366"/>
      <c r="BZ3" s="366"/>
      <c r="CA3" s="366"/>
      <c r="CB3" s="366"/>
      <c r="CC3" s="367"/>
      <c r="CD3" s="362" t="s">
        <v>5</v>
      </c>
      <c r="CE3" s="363"/>
      <c r="CF3" s="363"/>
      <c r="CG3" s="363"/>
      <c r="CH3" s="363"/>
      <c r="CI3" s="363"/>
      <c r="CJ3" s="363"/>
      <c r="CK3" s="363"/>
      <c r="CL3" s="363"/>
      <c r="CM3" s="363"/>
      <c r="CN3" s="363"/>
      <c r="CO3" s="363"/>
      <c r="CP3" s="363"/>
      <c r="CQ3" s="363"/>
      <c r="CR3" s="363"/>
      <c r="CS3" s="364"/>
      <c r="CT3" s="365" t="s">
        <v>150</v>
      </c>
      <c r="CU3" s="366"/>
      <c r="CV3" s="366"/>
      <c r="CW3" s="366"/>
      <c r="CX3" s="366"/>
      <c r="CY3" s="366"/>
      <c r="CZ3" s="366"/>
      <c r="DA3" s="367"/>
      <c r="DB3" s="365" t="s">
        <v>152</v>
      </c>
      <c r="DC3" s="366"/>
      <c r="DD3" s="366"/>
      <c r="DE3" s="366"/>
      <c r="DF3" s="366"/>
      <c r="DG3" s="366"/>
      <c r="DH3" s="366"/>
      <c r="DI3" s="367"/>
    </row>
    <row r="4" spans="1:119" ht="18.75" customHeight="1" x14ac:dyDescent="0.2">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155</v>
      </c>
      <c r="AZ4" s="369"/>
      <c r="BA4" s="369"/>
      <c r="BB4" s="369"/>
      <c r="BC4" s="369"/>
      <c r="BD4" s="369"/>
      <c r="BE4" s="369"/>
      <c r="BF4" s="369"/>
      <c r="BG4" s="369"/>
      <c r="BH4" s="369"/>
      <c r="BI4" s="369"/>
      <c r="BJ4" s="369"/>
      <c r="BK4" s="369"/>
      <c r="BL4" s="369"/>
      <c r="BM4" s="370"/>
      <c r="BN4" s="371">
        <v>4809236</v>
      </c>
      <c r="BO4" s="372"/>
      <c r="BP4" s="372"/>
      <c r="BQ4" s="372"/>
      <c r="BR4" s="372"/>
      <c r="BS4" s="372"/>
      <c r="BT4" s="372"/>
      <c r="BU4" s="373"/>
      <c r="BV4" s="371">
        <v>5100860</v>
      </c>
      <c r="BW4" s="372"/>
      <c r="BX4" s="372"/>
      <c r="BY4" s="372"/>
      <c r="BZ4" s="372"/>
      <c r="CA4" s="372"/>
      <c r="CB4" s="372"/>
      <c r="CC4" s="373"/>
      <c r="CD4" s="374" t="s">
        <v>157</v>
      </c>
      <c r="CE4" s="375"/>
      <c r="CF4" s="375"/>
      <c r="CG4" s="375"/>
      <c r="CH4" s="375"/>
      <c r="CI4" s="375"/>
      <c r="CJ4" s="375"/>
      <c r="CK4" s="375"/>
      <c r="CL4" s="375"/>
      <c r="CM4" s="375"/>
      <c r="CN4" s="375"/>
      <c r="CO4" s="375"/>
      <c r="CP4" s="375"/>
      <c r="CQ4" s="375"/>
      <c r="CR4" s="375"/>
      <c r="CS4" s="376"/>
      <c r="CT4" s="377">
        <v>5.0999999999999996</v>
      </c>
      <c r="CU4" s="378"/>
      <c r="CV4" s="378"/>
      <c r="CW4" s="378"/>
      <c r="CX4" s="378"/>
      <c r="CY4" s="378"/>
      <c r="CZ4" s="378"/>
      <c r="DA4" s="379"/>
      <c r="DB4" s="377">
        <v>6</v>
      </c>
      <c r="DC4" s="378"/>
      <c r="DD4" s="378"/>
      <c r="DE4" s="378"/>
      <c r="DF4" s="378"/>
      <c r="DG4" s="378"/>
      <c r="DH4" s="378"/>
      <c r="DI4" s="379"/>
    </row>
    <row r="5" spans="1:119" ht="18.75" customHeight="1" x14ac:dyDescent="0.2">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159</v>
      </c>
      <c r="AN5" s="381"/>
      <c r="AO5" s="381"/>
      <c r="AP5" s="381"/>
      <c r="AQ5" s="381"/>
      <c r="AR5" s="381"/>
      <c r="AS5" s="381"/>
      <c r="AT5" s="382"/>
      <c r="AU5" s="383" t="s">
        <v>68</v>
      </c>
      <c r="AV5" s="384"/>
      <c r="AW5" s="384"/>
      <c r="AX5" s="384"/>
      <c r="AY5" s="385" t="s">
        <v>144</v>
      </c>
      <c r="AZ5" s="386"/>
      <c r="BA5" s="386"/>
      <c r="BB5" s="386"/>
      <c r="BC5" s="386"/>
      <c r="BD5" s="386"/>
      <c r="BE5" s="386"/>
      <c r="BF5" s="386"/>
      <c r="BG5" s="386"/>
      <c r="BH5" s="386"/>
      <c r="BI5" s="386"/>
      <c r="BJ5" s="386"/>
      <c r="BK5" s="386"/>
      <c r="BL5" s="386"/>
      <c r="BM5" s="387"/>
      <c r="BN5" s="388">
        <v>4662085</v>
      </c>
      <c r="BO5" s="389"/>
      <c r="BP5" s="389"/>
      <c r="BQ5" s="389"/>
      <c r="BR5" s="389"/>
      <c r="BS5" s="389"/>
      <c r="BT5" s="389"/>
      <c r="BU5" s="390"/>
      <c r="BV5" s="388">
        <v>4930738</v>
      </c>
      <c r="BW5" s="389"/>
      <c r="BX5" s="389"/>
      <c r="BY5" s="389"/>
      <c r="BZ5" s="389"/>
      <c r="CA5" s="389"/>
      <c r="CB5" s="389"/>
      <c r="CC5" s="390"/>
      <c r="CD5" s="391" t="s">
        <v>161</v>
      </c>
      <c r="CE5" s="392"/>
      <c r="CF5" s="392"/>
      <c r="CG5" s="392"/>
      <c r="CH5" s="392"/>
      <c r="CI5" s="392"/>
      <c r="CJ5" s="392"/>
      <c r="CK5" s="392"/>
      <c r="CL5" s="392"/>
      <c r="CM5" s="392"/>
      <c r="CN5" s="392"/>
      <c r="CO5" s="392"/>
      <c r="CP5" s="392"/>
      <c r="CQ5" s="392"/>
      <c r="CR5" s="392"/>
      <c r="CS5" s="393"/>
      <c r="CT5" s="394">
        <v>95</v>
      </c>
      <c r="CU5" s="395"/>
      <c r="CV5" s="395"/>
      <c r="CW5" s="395"/>
      <c r="CX5" s="395"/>
      <c r="CY5" s="395"/>
      <c r="CZ5" s="395"/>
      <c r="DA5" s="396"/>
      <c r="DB5" s="394">
        <v>95.1</v>
      </c>
      <c r="DC5" s="395"/>
      <c r="DD5" s="395"/>
      <c r="DE5" s="395"/>
      <c r="DF5" s="395"/>
      <c r="DG5" s="395"/>
      <c r="DH5" s="395"/>
      <c r="DI5" s="396"/>
    </row>
    <row r="6" spans="1:119" ht="18.75" customHeight="1" x14ac:dyDescent="0.2">
      <c r="A6" s="2"/>
      <c r="B6" s="532" t="s">
        <v>163</v>
      </c>
      <c r="C6" s="533"/>
      <c r="D6" s="533"/>
      <c r="E6" s="534"/>
      <c r="F6" s="534"/>
      <c r="G6" s="534"/>
      <c r="H6" s="534"/>
      <c r="I6" s="534"/>
      <c r="J6" s="534"/>
      <c r="K6" s="534"/>
      <c r="L6" s="534" t="s">
        <v>165</v>
      </c>
      <c r="M6" s="534"/>
      <c r="N6" s="534"/>
      <c r="O6" s="534"/>
      <c r="P6" s="534"/>
      <c r="Q6" s="534"/>
      <c r="R6" s="538"/>
      <c r="S6" s="538"/>
      <c r="T6" s="538"/>
      <c r="U6" s="538"/>
      <c r="V6" s="539"/>
      <c r="W6" s="542" t="s">
        <v>167</v>
      </c>
      <c r="X6" s="543"/>
      <c r="Y6" s="543"/>
      <c r="Z6" s="543"/>
      <c r="AA6" s="543"/>
      <c r="AB6" s="533"/>
      <c r="AC6" s="546" t="s">
        <v>169</v>
      </c>
      <c r="AD6" s="547"/>
      <c r="AE6" s="547"/>
      <c r="AF6" s="547"/>
      <c r="AG6" s="547"/>
      <c r="AH6" s="547"/>
      <c r="AI6" s="547"/>
      <c r="AJ6" s="547"/>
      <c r="AK6" s="547"/>
      <c r="AL6" s="548"/>
      <c r="AM6" s="380" t="s">
        <v>72</v>
      </c>
      <c r="AN6" s="381"/>
      <c r="AO6" s="381"/>
      <c r="AP6" s="381"/>
      <c r="AQ6" s="381"/>
      <c r="AR6" s="381"/>
      <c r="AS6" s="381"/>
      <c r="AT6" s="382"/>
      <c r="AU6" s="383" t="s">
        <v>68</v>
      </c>
      <c r="AV6" s="384"/>
      <c r="AW6" s="384"/>
      <c r="AX6" s="384"/>
      <c r="AY6" s="385" t="s">
        <v>171</v>
      </c>
      <c r="AZ6" s="386"/>
      <c r="BA6" s="386"/>
      <c r="BB6" s="386"/>
      <c r="BC6" s="386"/>
      <c r="BD6" s="386"/>
      <c r="BE6" s="386"/>
      <c r="BF6" s="386"/>
      <c r="BG6" s="386"/>
      <c r="BH6" s="386"/>
      <c r="BI6" s="386"/>
      <c r="BJ6" s="386"/>
      <c r="BK6" s="386"/>
      <c r="BL6" s="386"/>
      <c r="BM6" s="387"/>
      <c r="BN6" s="388">
        <v>147151</v>
      </c>
      <c r="BO6" s="389"/>
      <c r="BP6" s="389"/>
      <c r="BQ6" s="389"/>
      <c r="BR6" s="389"/>
      <c r="BS6" s="389"/>
      <c r="BT6" s="389"/>
      <c r="BU6" s="390"/>
      <c r="BV6" s="388">
        <v>170122</v>
      </c>
      <c r="BW6" s="389"/>
      <c r="BX6" s="389"/>
      <c r="BY6" s="389"/>
      <c r="BZ6" s="389"/>
      <c r="CA6" s="389"/>
      <c r="CB6" s="389"/>
      <c r="CC6" s="390"/>
      <c r="CD6" s="391" t="s">
        <v>174</v>
      </c>
      <c r="CE6" s="392"/>
      <c r="CF6" s="392"/>
      <c r="CG6" s="392"/>
      <c r="CH6" s="392"/>
      <c r="CI6" s="392"/>
      <c r="CJ6" s="392"/>
      <c r="CK6" s="392"/>
      <c r="CL6" s="392"/>
      <c r="CM6" s="392"/>
      <c r="CN6" s="392"/>
      <c r="CO6" s="392"/>
      <c r="CP6" s="392"/>
      <c r="CQ6" s="392"/>
      <c r="CR6" s="392"/>
      <c r="CS6" s="393"/>
      <c r="CT6" s="397">
        <v>98.1</v>
      </c>
      <c r="CU6" s="398"/>
      <c r="CV6" s="398"/>
      <c r="CW6" s="398"/>
      <c r="CX6" s="398"/>
      <c r="CY6" s="398"/>
      <c r="CZ6" s="398"/>
      <c r="DA6" s="399"/>
      <c r="DB6" s="397">
        <v>99.1</v>
      </c>
      <c r="DC6" s="398"/>
      <c r="DD6" s="398"/>
      <c r="DE6" s="398"/>
      <c r="DF6" s="398"/>
      <c r="DG6" s="398"/>
      <c r="DH6" s="398"/>
      <c r="DI6" s="399"/>
    </row>
    <row r="7" spans="1:119" ht="18.75" customHeight="1" x14ac:dyDescent="0.2">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175</v>
      </c>
      <c r="AN7" s="381"/>
      <c r="AO7" s="381"/>
      <c r="AP7" s="381"/>
      <c r="AQ7" s="381"/>
      <c r="AR7" s="381"/>
      <c r="AS7" s="381"/>
      <c r="AT7" s="382"/>
      <c r="AU7" s="383" t="s">
        <v>68</v>
      </c>
      <c r="AV7" s="384"/>
      <c r="AW7" s="384"/>
      <c r="AX7" s="384"/>
      <c r="AY7" s="385" t="s">
        <v>176</v>
      </c>
      <c r="AZ7" s="386"/>
      <c r="BA7" s="386"/>
      <c r="BB7" s="386"/>
      <c r="BC7" s="386"/>
      <c r="BD7" s="386"/>
      <c r="BE7" s="386"/>
      <c r="BF7" s="386"/>
      <c r="BG7" s="386"/>
      <c r="BH7" s="386"/>
      <c r="BI7" s="386"/>
      <c r="BJ7" s="386"/>
      <c r="BK7" s="386"/>
      <c r="BL7" s="386"/>
      <c r="BM7" s="387"/>
      <c r="BN7" s="388">
        <v>20000</v>
      </c>
      <c r="BO7" s="389"/>
      <c r="BP7" s="389"/>
      <c r="BQ7" s="389"/>
      <c r="BR7" s="389"/>
      <c r="BS7" s="389"/>
      <c r="BT7" s="389"/>
      <c r="BU7" s="390"/>
      <c r="BV7" s="388">
        <v>21838</v>
      </c>
      <c r="BW7" s="389"/>
      <c r="BX7" s="389"/>
      <c r="BY7" s="389"/>
      <c r="BZ7" s="389"/>
      <c r="CA7" s="389"/>
      <c r="CB7" s="389"/>
      <c r="CC7" s="390"/>
      <c r="CD7" s="391" t="s">
        <v>177</v>
      </c>
      <c r="CE7" s="392"/>
      <c r="CF7" s="392"/>
      <c r="CG7" s="392"/>
      <c r="CH7" s="392"/>
      <c r="CI7" s="392"/>
      <c r="CJ7" s="392"/>
      <c r="CK7" s="392"/>
      <c r="CL7" s="392"/>
      <c r="CM7" s="392"/>
      <c r="CN7" s="392"/>
      <c r="CO7" s="392"/>
      <c r="CP7" s="392"/>
      <c r="CQ7" s="392"/>
      <c r="CR7" s="392"/>
      <c r="CS7" s="393"/>
      <c r="CT7" s="388">
        <v>2482580</v>
      </c>
      <c r="CU7" s="389"/>
      <c r="CV7" s="389"/>
      <c r="CW7" s="389"/>
      <c r="CX7" s="389"/>
      <c r="CY7" s="389"/>
      <c r="CZ7" s="389"/>
      <c r="DA7" s="390"/>
      <c r="DB7" s="388">
        <v>2483746</v>
      </c>
      <c r="DC7" s="389"/>
      <c r="DD7" s="389"/>
      <c r="DE7" s="389"/>
      <c r="DF7" s="389"/>
      <c r="DG7" s="389"/>
      <c r="DH7" s="389"/>
      <c r="DI7" s="390"/>
    </row>
    <row r="8" spans="1:119" ht="18.75" customHeight="1" x14ac:dyDescent="0.2">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178</v>
      </c>
      <c r="AN8" s="381"/>
      <c r="AO8" s="381"/>
      <c r="AP8" s="381"/>
      <c r="AQ8" s="381"/>
      <c r="AR8" s="381"/>
      <c r="AS8" s="381"/>
      <c r="AT8" s="382"/>
      <c r="AU8" s="383" t="s">
        <v>68</v>
      </c>
      <c r="AV8" s="384"/>
      <c r="AW8" s="384"/>
      <c r="AX8" s="384"/>
      <c r="AY8" s="385" t="s">
        <v>182</v>
      </c>
      <c r="AZ8" s="386"/>
      <c r="BA8" s="386"/>
      <c r="BB8" s="386"/>
      <c r="BC8" s="386"/>
      <c r="BD8" s="386"/>
      <c r="BE8" s="386"/>
      <c r="BF8" s="386"/>
      <c r="BG8" s="386"/>
      <c r="BH8" s="386"/>
      <c r="BI8" s="386"/>
      <c r="BJ8" s="386"/>
      <c r="BK8" s="386"/>
      <c r="BL8" s="386"/>
      <c r="BM8" s="387"/>
      <c r="BN8" s="388">
        <v>127151</v>
      </c>
      <c r="BO8" s="389"/>
      <c r="BP8" s="389"/>
      <c r="BQ8" s="389"/>
      <c r="BR8" s="389"/>
      <c r="BS8" s="389"/>
      <c r="BT8" s="389"/>
      <c r="BU8" s="390"/>
      <c r="BV8" s="388">
        <v>148284</v>
      </c>
      <c r="BW8" s="389"/>
      <c r="BX8" s="389"/>
      <c r="BY8" s="389"/>
      <c r="BZ8" s="389"/>
      <c r="CA8" s="389"/>
      <c r="CB8" s="389"/>
      <c r="CC8" s="390"/>
      <c r="CD8" s="391" t="s">
        <v>184</v>
      </c>
      <c r="CE8" s="392"/>
      <c r="CF8" s="392"/>
      <c r="CG8" s="392"/>
      <c r="CH8" s="392"/>
      <c r="CI8" s="392"/>
      <c r="CJ8" s="392"/>
      <c r="CK8" s="392"/>
      <c r="CL8" s="392"/>
      <c r="CM8" s="392"/>
      <c r="CN8" s="392"/>
      <c r="CO8" s="392"/>
      <c r="CP8" s="392"/>
      <c r="CQ8" s="392"/>
      <c r="CR8" s="392"/>
      <c r="CS8" s="393"/>
      <c r="CT8" s="400">
        <v>0.28000000000000003</v>
      </c>
      <c r="CU8" s="401"/>
      <c r="CV8" s="401"/>
      <c r="CW8" s="401"/>
      <c r="CX8" s="401"/>
      <c r="CY8" s="401"/>
      <c r="CZ8" s="401"/>
      <c r="DA8" s="402"/>
      <c r="DB8" s="400">
        <v>0.27</v>
      </c>
      <c r="DC8" s="401"/>
      <c r="DD8" s="401"/>
      <c r="DE8" s="401"/>
      <c r="DF8" s="401"/>
      <c r="DG8" s="401"/>
      <c r="DH8" s="401"/>
      <c r="DI8" s="402"/>
    </row>
    <row r="9" spans="1:119" ht="18.75" customHeight="1" x14ac:dyDescent="0.2">
      <c r="A9" s="2"/>
      <c r="B9" s="362" t="s">
        <v>20</v>
      </c>
      <c r="C9" s="363"/>
      <c r="D9" s="363"/>
      <c r="E9" s="363"/>
      <c r="F9" s="363"/>
      <c r="G9" s="363"/>
      <c r="H9" s="363"/>
      <c r="I9" s="363"/>
      <c r="J9" s="363"/>
      <c r="K9" s="460"/>
      <c r="L9" s="413" t="s">
        <v>185</v>
      </c>
      <c r="M9" s="414"/>
      <c r="N9" s="414"/>
      <c r="O9" s="414"/>
      <c r="P9" s="414"/>
      <c r="Q9" s="415"/>
      <c r="R9" s="416">
        <v>7345</v>
      </c>
      <c r="S9" s="417"/>
      <c r="T9" s="417"/>
      <c r="U9" s="417"/>
      <c r="V9" s="418"/>
      <c r="W9" s="365" t="s">
        <v>187</v>
      </c>
      <c r="X9" s="366"/>
      <c r="Y9" s="366"/>
      <c r="Z9" s="366"/>
      <c r="AA9" s="366"/>
      <c r="AB9" s="366"/>
      <c r="AC9" s="366"/>
      <c r="AD9" s="366"/>
      <c r="AE9" s="366"/>
      <c r="AF9" s="366"/>
      <c r="AG9" s="366"/>
      <c r="AH9" s="366"/>
      <c r="AI9" s="366"/>
      <c r="AJ9" s="366"/>
      <c r="AK9" s="366"/>
      <c r="AL9" s="367"/>
      <c r="AM9" s="380" t="s">
        <v>189</v>
      </c>
      <c r="AN9" s="381"/>
      <c r="AO9" s="381"/>
      <c r="AP9" s="381"/>
      <c r="AQ9" s="381"/>
      <c r="AR9" s="381"/>
      <c r="AS9" s="381"/>
      <c r="AT9" s="382"/>
      <c r="AU9" s="383" t="s">
        <v>68</v>
      </c>
      <c r="AV9" s="384"/>
      <c r="AW9" s="384"/>
      <c r="AX9" s="384"/>
      <c r="AY9" s="385" t="s">
        <v>70</v>
      </c>
      <c r="AZ9" s="386"/>
      <c r="BA9" s="386"/>
      <c r="BB9" s="386"/>
      <c r="BC9" s="386"/>
      <c r="BD9" s="386"/>
      <c r="BE9" s="386"/>
      <c r="BF9" s="386"/>
      <c r="BG9" s="386"/>
      <c r="BH9" s="386"/>
      <c r="BI9" s="386"/>
      <c r="BJ9" s="386"/>
      <c r="BK9" s="386"/>
      <c r="BL9" s="386"/>
      <c r="BM9" s="387"/>
      <c r="BN9" s="388">
        <v>-21133</v>
      </c>
      <c r="BO9" s="389"/>
      <c r="BP9" s="389"/>
      <c r="BQ9" s="389"/>
      <c r="BR9" s="389"/>
      <c r="BS9" s="389"/>
      <c r="BT9" s="389"/>
      <c r="BU9" s="390"/>
      <c r="BV9" s="388">
        <v>43877</v>
      </c>
      <c r="BW9" s="389"/>
      <c r="BX9" s="389"/>
      <c r="BY9" s="389"/>
      <c r="BZ9" s="389"/>
      <c r="CA9" s="389"/>
      <c r="CB9" s="389"/>
      <c r="CC9" s="390"/>
      <c r="CD9" s="391" t="s">
        <v>66</v>
      </c>
      <c r="CE9" s="392"/>
      <c r="CF9" s="392"/>
      <c r="CG9" s="392"/>
      <c r="CH9" s="392"/>
      <c r="CI9" s="392"/>
      <c r="CJ9" s="392"/>
      <c r="CK9" s="392"/>
      <c r="CL9" s="392"/>
      <c r="CM9" s="392"/>
      <c r="CN9" s="392"/>
      <c r="CO9" s="392"/>
      <c r="CP9" s="392"/>
      <c r="CQ9" s="392"/>
      <c r="CR9" s="392"/>
      <c r="CS9" s="393"/>
      <c r="CT9" s="394">
        <v>14.1</v>
      </c>
      <c r="CU9" s="395"/>
      <c r="CV9" s="395"/>
      <c r="CW9" s="395"/>
      <c r="CX9" s="395"/>
      <c r="CY9" s="395"/>
      <c r="CZ9" s="395"/>
      <c r="DA9" s="396"/>
      <c r="DB9" s="394">
        <v>14.7</v>
      </c>
      <c r="DC9" s="395"/>
      <c r="DD9" s="395"/>
      <c r="DE9" s="395"/>
      <c r="DF9" s="395"/>
      <c r="DG9" s="395"/>
      <c r="DH9" s="395"/>
      <c r="DI9" s="396"/>
    </row>
    <row r="10" spans="1:119" ht="18.75" customHeight="1" x14ac:dyDescent="0.2">
      <c r="A10" s="2"/>
      <c r="B10" s="362"/>
      <c r="C10" s="363"/>
      <c r="D10" s="363"/>
      <c r="E10" s="363"/>
      <c r="F10" s="363"/>
      <c r="G10" s="363"/>
      <c r="H10" s="363"/>
      <c r="I10" s="363"/>
      <c r="J10" s="363"/>
      <c r="K10" s="460"/>
      <c r="L10" s="403" t="s">
        <v>183</v>
      </c>
      <c r="M10" s="381"/>
      <c r="N10" s="381"/>
      <c r="O10" s="381"/>
      <c r="P10" s="381"/>
      <c r="Q10" s="382"/>
      <c r="R10" s="404">
        <v>7224</v>
      </c>
      <c r="S10" s="405"/>
      <c r="T10" s="405"/>
      <c r="U10" s="405"/>
      <c r="V10" s="406"/>
      <c r="W10" s="527"/>
      <c r="X10" s="498"/>
      <c r="Y10" s="498"/>
      <c r="Z10" s="498"/>
      <c r="AA10" s="498"/>
      <c r="AB10" s="498"/>
      <c r="AC10" s="498"/>
      <c r="AD10" s="498"/>
      <c r="AE10" s="498"/>
      <c r="AF10" s="498"/>
      <c r="AG10" s="498"/>
      <c r="AH10" s="498"/>
      <c r="AI10" s="498"/>
      <c r="AJ10" s="498"/>
      <c r="AK10" s="498"/>
      <c r="AL10" s="530"/>
      <c r="AM10" s="380" t="s">
        <v>191</v>
      </c>
      <c r="AN10" s="381"/>
      <c r="AO10" s="381"/>
      <c r="AP10" s="381"/>
      <c r="AQ10" s="381"/>
      <c r="AR10" s="381"/>
      <c r="AS10" s="381"/>
      <c r="AT10" s="382"/>
      <c r="AU10" s="383" t="s">
        <v>68</v>
      </c>
      <c r="AV10" s="384"/>
      <c r="AW10" s="384"/>
      <c r="AX10" s="384"/>
      <c r="AY10" s="385" t="s">
        <v>193</v>
      </c>
      <c r="AZ10" s="386"/>
      <c r="BA10" s="386"/>
      <c r="BB10" s="386"/>
      <c r="BC10" s="386"/>
      <c r="BD10" s="386"/>
      <c r="BE10" s="386"/>
      <c r="BF10" s="386"/>
      <c r="BG10" s="386"/>
      <c r="BH10" s="386"/>
      <c r="BI10" s="386"/>
      <c r="BJ10" s="386"/>
      <c r="BK10" s="386"/>
      <c r="BL10" s="386"/>
      <c r="BM10" s="387"/>
      <c r="BN10" s="388">
        <v>75158</v>
      </c>
      <c r="BO10" s="389"/>
      <c r="BP10" s="389"/>
      <c r="BQ10" s="389"/>
      <c r="BR10" s="389"/>
      <c r="BS10" s="389"/>
      <c r="BT10" s="389"/>
      <c r="BU10" s="390"/>
      <c r="BV10" s="388">
        <v>52709</v>
      </c>
      <c r="BW10" s="389"/>
      <c r="BX10" s="389"/>
      <c r="BY10" s="389"/>
      <c r="BZ10" s="389"/>
      <c r="CA10" s="389"/>
      <c r="CB10" s="389"/>
      <c r="CC10" s="390"/>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62"/>
      <c r="C11" s="363"/>
      <c r="D11" s="363"/>
      <c r="E11" s="363"/>
      <c r="F11" s="363"/>
      <c r="G11" s="363"/>
      <c r="H11" s="363"/>
      <c r="I11" s="363"/>
      <c r="J11" s="363"/>
      <c r="K11" s="460"/>
      <c r="L11" s="407" t="s">
        <v>196</v>
      </c>
      <c r="M11" s="408"/>
      <c r="N11" s="408"/>
      <c r="O11" s="408"/>
      <c r="P11" s="408"/>
      <c r="Q11" s="409"/>
      <c r="R11" s="410" t="s">
        <v>198</v>
      </c>
      <c r="S11" s="411"/>
      <c r="T11" s="411"/>
      <c r="U11" s="411"/>
      <c r="V11" s="412"/>
      <c r="W11" s="527"/>
      <c r="X11" s="498"/>
      <c r="Y11" s="498"/>
      <c r="Z11" s="498"/>
      <c r="AA11" s="498"/>
      <c r="AB11" s="498"/>
      <c r="AC11" s="498"/>
      <c r="AD11" s="498"/>
      <c r="AE11" s="498"/>
      <c r="AF11" s="498"/>
      <c r="AG11" s="498"/>
      <c r="AH11" s="498"/>
      <c r="AI11" s="498"/>
      <c r="AJ11" s="498"/>
      <c r="AK11" s="498"/>
      <c r="AL11" s="530"/>
      <c r="AM11" s="380" t="s">
        <v>200</v>
      </c>
      <c r="AN11" s="381"/>
      <c r="AO11" s="381"/>
      <c r="AP11" s="381"/>
      <c r="AQ11" s="381"/>
      <c r="AR11" s="381"/>
      <c r="AS11" s="381"/>
      <c r="AT11" s="382"/>
      <c r="AU11" s="383" t="s">
        <v>201</v>
      </c>
      <c r="AV11" s="384"/>
      <c r="AW11" s="384"/>
      <c r="AX11" s="384"/>
      <c r="AY11" s="385" t="s">
        <v>203</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206</v>
      </c>
      <c r="CE11" s="392"/>
      <c r="CF11" s="392"/>
      <c r="CG11" s="392"/>
      <c r="CH11" s="392"/>
      <c r="CI11" s="392"/>
      <c r="CJ11" s="392"/>
      <c r="CK11" s="392"/>
      <c r="CL11" s="392"/>
      <c r="CM11" s="392"/>
      <c r="CN11" s="392"/>
      <c r="CO11" s="392"/>
      <c r="CP11" s="392"/>
      <c r="CQ11" s="392"/>
      <c r="CR11" s="392"/>
      <c r="CS11" s="393"/>
      <c r="CT11" s="400" t="s">
        <v>208</v>
      </c>
      <c r="CU11" s="401"/>
      <c r="CV11" s="401"/>
      <c r="CW11" s="401"/>
      <c r="CX11" s="401"/>
      <c r="CY11" s="401"/>
      <c r="CZ11" s="401"/>
      <c r="DA11" s="402"/>
      <c r="DB11" s="400" t="s">
        <v>208</v>
      </c>
      <c r="DC11" s="401"/>
      <c r="DD11" s="401"/>
      <c r="DE11" s="401"/>
      <c r="DF11" s="401"/>
      <c r="DG11" s="401"/>
      <c r="DH11" s="401"/>
      <c r="DI11" s="402"/>
    </row>
    <row r="12" spans="1:119" ht="18.75" customHeight="1" x14ac:dyDescent="0.2">
      <c r="A12" s="2"/>
      <c r="B12" s="554" t="s">
        <v>209</v>
      </c>
      <c r="C12" s="555"/>
      <c r="D12" s="555"/>
      <c r="E12" s="555"/>
      <c r="F12" s="555"/>
      <c r="G12" s="555"/>
      <c r="H12" s="555"/>
      <c r="I12" s="555"/>
      <c r="J12" s="555"/>
      <c r="K12" s="556"/>
      <c r="L12" s="426" t="s">
        <v>211</v>
      </c>
      <c r="M12" s="427"/>
      <c r="N12" s="427"/>
      <c r="O12" s="427"/>
      <c r="P12" s="427"/>
      <c r="Q12" s="428"/>
      <c r="R12" s="429">
        <v>7318</v>
      </c>
      <c r="S12" s="430"/>
      <c r="T12" s="430"/>
      <c r="U12" s="430"/>
      <c r="V12" s="431"/>
      <c r="W12" s="432" t="s">
        <v>5</v>
      </c>
      <c r="X12" s="384"/>
      <c r="Y12" s="384"/>
      <c r="Z12" s="384"/>
      <c r="AA12" s="384"/>
      <c r="AB12" s="433"/>
      <c r="AC12" s="434" t="s">
        <v>212</v>
      </c>
      <c r="AD12" s="435"/>
      <c r="AE12" s="435"/>
      <c r="AF12" s="435"/>
      <c r="AG12" s="436"/>
      <c r="AH12" s="434" t="s">
        <v>214</v>
      </c>
      <c r="AI12" s="435"/>
      <c r="AJ12" s="435"/>
      <c r="AK12" s="435"/>
      <c r="AL12" s="437"/>
      <c r="AM12" s="380" t="s">
        <v>217</v>
      </c>
      <c r="AN12" s="381"/>
      <c r="AO12" s="381"/>
      <c r="AP12" s="381"/>
      <c r="AQ12" s="381"/>
      <c r="AR12" s="381"/>
      <c r="AS12" s="381"/>
      <c r="AT12" s="382"/>
      <c r="AU12" s="383" t="s">
        <v>201</v>
      </c>
      <c r="AV12" s="384"/>
      <c r="AW12" s="384"/>
      <c r="AX12" s="384"/>
      <c r="AY12" s="385" t="s">
        <v>219</v>
      </c>
      <c r="AZ12" s="386"/>
      <c r="BA12" s="386"/>
      <c r="BB12" s="386"/>
      <c r="BC12" s="386"/>
      <c r="BD12" s="386"/>
      <c r="BE12" s="386"/>
      <c r="BF12" s="386"/>
      <c r="BG12" s="386"/>
      <c r="BH12" s="386"/>
      <c r="BI12" s="386"/>
      <c r="BJ12" s="386"/>
      <c r="BK12" s="386"/>
      <c r="BL12" s="386"/>
      <c r="BM12" s="387"/>
      <c r="BN12" s="388">
        <v>135179</v>
      </c>
      <c r="BO12" s="389"/>
      <c r="BP12" s="389"/>
      <c r="BQ12" s="389"/>
      <c r="BR12" s="389"/>
      <c r="BS12" s="389"/>
      <c r="BT12" s="389"/>
      <c r="BU12" s="390"/>
      <c r="BV12" s="388">
        <v>170700</v>
      </c>
      <c r="BW12" s="389"/>
      <c r="BX12" s="389"/>
      <c r="BY12" s="389"/>
      <c r="BZ12" s="389"/>
      <c r="CA12" s="389"/>
      <c r="CB12" s="389"/>
      <c r="CC12" s="390"/>
      <c r="CD12" s="391" t="s">
        <v>221</v>
      </c>
      <c r="CE12" s="392"/>
      <c r="CF12" s="392"/>
      <c r="CG12" s="392"/>
      <c r="CH12" s="392"/>
      <c r="CI12" s="392"/>
      <c r="CJ12" s="392"/>
      <c r="CK12" s="392"/>
      <c r="CL12" s="392"/>
      <c r="CM12" s="392"/>
      <c r="CN12" s="392"/>
      <c r="CO12" s="392"/>
      <c r="CP12" s="392"/>
      <c r="CQ12" s="392"/>
      <c r="CR12" s="392"/>
      <c r="CS12" s="393"/>
      <c r="CT12" s="400" t="s">
        <v>208</v>
      </c>
      <c r="CU12" s="401"/>
      <c r="CV12" s="401"/>
      <c r="CW12" s="401"/>
      <c r="CX12" s="401"/>
      <c r="CY12" s="401"/>
      <c r="CZ12" s="401"/>
      <c r="DA12" s="402"/>
      <c r="DB12" s="400" t="s">
        <v>208</v>
      </c>
      <c r="DC12" s="401"/>
      <c r="DD12" s="401"/>
      <c r="DE12" s="401"/>
      <c r="DF12" s="401"/>
      <c r="DG12" s="401"/>
      <c r="DH12" s="401"/>
      <c r="DI12" s="402"/>
    </row>
    <row r="13" spans="1:119" ht="18.75" customHeight="1" x14ac:dyDescent="0.2">
      <c r="A13" s="2"/>
      <c r="B13" s="557"/>
      <c r="C13" s="558"/>
      <c r="D13" s="558"/>
      <c r="E13" s="558"/>
      <c r="F13" s="558"/>
      <c r="G13" s="558"/>
      <c r="H13" s="558"/>
      <c r="I13" s="558"/>
      <c r="J13" s="558"/>
      <c r="K13" s="559"/>
      <c r="L13" s="16"/>
      <c r="M13" s="419" t="s">
        <v>222</v>
      </c>
      <c r="N13" s="420"/>
      <c r="O13" s="420"/>
      <c r="P13" s="420"/>
      <c r="Q13" s="421"/>
      <c r="R13" s="422">
        <v>7292</v>
      </c>
      <c r="S13" s="423"/>
      <c r="T13" s="423"/>
      <c r="U13" s="423"/>
      <c r="V13" s="424"/>
      <c r="W13" s="542" t="s">
        <v>224</v>
      </c>
      <c r="X13" s="543"/>
      <c r="Y13" s="543"/>
      <c r="Z13" s="543"/>
      <c r="AA13" s="543"/>
      <c r="AB13" s="533"/>
      <c r="AC13" s="404">
        <v>819</v>
      </c>
      <c r="AD13" s="405"/>
      <c r="AE13" s="405"/>
      <c r="AF13" s="405"/>
      <c r="AG13" s="425"/>
      <c r="AH13" s="404">
        <v>907</v>
      </c>
      <c r="AI13" s="405"/>
      <c r="AJ13" s="405"/>
      <c r="AK13" s="405"/>
      <c r="AL13" s="406"/>
      <c r="AM13" s="380" t="s">
        <v>225</v>
      </c>
      <c r="AN13" s="381"/>
      <c r="AO13" s="381"/>
      <c r="AP13" s="381"/>
      <c r="AQ13" s="381"/>
      <c r="AR13" s="381"/>
      <c r="AS13" s="381"/>
      <c r="AT13" s="382"/>
      <c r="AU13" s="383" t="s">
        <v>201</v>
      </c>
      <c r="AV13" s="384"/>
      <c r="AW13" s="384"/>
      <c r="AX13" s="384"/>
      <c r="AY13" s="385" t="s">
        <v>227</v>
      </c>
      <c r="AZ13" s="386"/>
      <c r="BA13" s="386"/>
      <c r="BB13" s="386"/>
      <c r="BC13" s="386"/>
      <c r="BD13" s="386"/>
      <c r="BE13" s="386"/>
      <c r="BF13" s="386"/>
      <c r="BG13" s="386"/>
      <c r="BH13" s="386"/>
      <c r="BI13" s="386"/>
      <c r="BJ13" s="386"/>
      <c r="BK13" s="386"/>
      <c r="BL13" s="386"/>
      <c r="BM13" s="387"/>
      <c r="BN13" s="388">
        <v>-81154</v>
      </c>
      <c r="BO13" s="389"/>
      <c r="BP13" s="389"/>
      <c r="BQ13" s="389"/>
      <c r="BR13" s="389"/>
      <c r="BS13" s="389"/>
      <c r="BT13" s="389"/>
      <c r="BU13" s="390"/>
      <c r="BV13" s="388">
        <v>-74114</v>
      </c>
      <c r="BW13" s="389"/>
      <c r="BX13" s="389"/>
      <c r="BY13" s="389"/>
      <c r="BZ13" s="389"/>
      <c r="CA13" s="389"/>
      <c r="CB13" s="389"/>
      <c r="CC13" s="390"/>
      <c r="CD13" s="391" t="s">
        <v>229</v>
      </c>
      <c r="CE13" s="392"/>
      <c r="CF13" s="392"/>
      <c r="CG13" s="392"/>
      <c r="CH13" s="392"/>
      <c r="CI13" s="392"/>
      <c r="CJ13" s="392"/>
      <c r="CK13" s="392"/>
      <c r="CL13" s="392"/>
      <c r="CM13" s="392"/>
      <c r="CN13" s="392"/>
      <c r="CO13" s="392"/>
      <c r="CP13" s="392"/>
      <c r="CQ13" s="392"/>
      <c r="CR13" s="392"/>
      <c r="CS13" s="393"/>
      <c r="CT13" s="394">
        <v>8.4</v>
      </c>
      <c r="CU13" s="395"/>
      <c r="CV13" s="395"/>
      <c r="CW13" s="395"/>
      <c r="CX13" s="395"/>
      <c r="CY13" s="395"/>
      <c r="CZ13" s="395"/>
      <c r="DA13" s="396"/>
      <c r="DB13" s="394">
        <v>8.4</v>
      </c>
      <c r="DC13" s="395"/>
      <c r="DD13" s="395"/>
      <c r="DE13" s="395"/>
      <c r="DF13" s="395"/>
      <c r="DG13" s="395"/>
      <c r="DH13" s="395"/>
      <c r="DI13" s="396"/>
    </row>
    <row r="14" spans="1:119" ht="18.75" customHeight="1" x14ac:dyDescent="0.2">
      <c r="A14" s="2"/>
      <c r="B14" s="557"/>
      <c r="C14" s="558"/>
      <c r="D14" s="558"/>
      <c r="E14" s="558"/>
      <c r="F14" s="558"/>
      <c r="G14" s="558"/>
      <c r="H14" s="558"/>
      <c r="I14" s="558"/>
      <c r="J14" s="558"/>
      <c r="K14" s="559"/>
      <c r="L14" s="444" t="s">
        <v>230</v>
      </c>
      <c r="M14" s="445"/>
      <c r="N14" s="445"/>
      <c r="O14" s="445"/>
      <c r="P14" s="445"/>
      <c r="Q14" s="446"/>
      <c r="R14" s="422">
        <v>7409</v>
      </c>
      <c r="S14" s="423"/>
      <c r="T14" s="423"/>
      <c r="U14" s="423"/>
      <c r="V14" s="424"/>
      <c r="W14" s="528"/>
      <c r="X14" s="529"/>
      <c r="Y14" s="529"/>
      <c r="Z14" s="529"/>
      <c r="AA14" s="529"/>
      <c r="AB14" s="519"/>
      <c r="AC14" s="447">
        <v>22.2</v>
      </c>
      <c r="AD14" s="448"/>
      <c r="AE14" s="448"/>
      <c r="AF14" s="448"/>
      <c r="AG14" s="449"/>
      <c r="AH14" s="447">
        <v>25.1</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232</v>
      </c>
      <c r="CE14" s="439"/>
      <c r="CF14" s="439"/>
      <c r="CG14" s="439"/>
      <c r="CH14" s="439"/>
      <c r="CI14" s="439"/>
      <c r="CJ14" s="439"/>
      <c r="CK14" s="439"/>
      <c r="CL14" s="439"/>
      <c r="CM14" s="439"/>
      <c r="CN14" s="439"/>
      <c r="CO14" s="439"/>
      <c r="CP14" s="439"/>
      <c r="CQ14" s="439"/>
      <c r="CR14" s="439"/>
      <c r="CS14" s="440"/>
      <c r="CT14" s="441">
        <v>52.3</v>
      </c>
      <c r="CU14" s="442"/>
      <c r="CV14" s="442"/>
      <c r="CW14" s="442"/>
      <c r="CX14" s="442"/>
      <c r="CY14" s="442"/>
      <c r="CZ14" s="442"/>
      <c r="DA14" s="443"/>
      <c r="DB14" s="441">
        <v>50.2</v>
      </c>
      <c r="DC14" s="442"/>
      <c r="DD14" s="442"/>
      <c r="DE14" s="442"/>
      <c r="DF14" s="442"/>
      <c r="DG14" s="442"/>
      <c r="DH14" s="442"/>
      <c r="DI14" s="443"/>
    </row>
    <row r="15" spans="1:119" ht="18.75" customHeight="1" x14ac:dyDescent="0.2">
      <c r="A15" s="2"/>
      <c r="B15" s="557"/>
      <c r="C15" s="558"/>
      <c r="D15" s="558"/>
      <c r="E15" s="558"/>
      <c r="F15" s="558"/>
      <c r="G15" s="558"/>
      <c r="H15" s="558"/>
      <c r="I15" s="558"/>
      <c r="J15" s="558"/>
      <c r="K15" s="559"/>
      <c r="L15" s="16"/>
      <c r="M15" s="419" t="s">
        <v>222</v>
      </c>
      <c r="N15" s="420"/>
      <c r="O15" s="420"/>
      <c r="P15" s="420"/>
      <c r="Q15" s="421"/>
      <c r="R15" s="422">
        <v>7391</v>
      </c>
      <c r="S15" s="423"/>
      <c r="T15" s="423"/>
      <c r="U15" s="423"/>
      <c r="V15" s="424"/>
      <c r="W15" s="542" t="s">
        <v>7</v>
      </c>
      <c r="X15" s="543"/>
      <c r="Y15" s="543"/>
      <c r="Z15" s="543"/>
      <c r="AA15" s="543"/>
      <c r="AB15" s="533"/>
      <c r="AC15" s="404">
        <v>868</v>
      </c>
      <c r="AD15" s="405"/>
      <c r="AE15" s="405"/>
      <c r="AF15" s="405"/>
      <c r="AG15" s="425"/>
      <c r="AH15" s="404">
        <v>820</v>
      </c>
      <c r="AI15" s="405"/>
      <c r="AJ15" s="405"/>
      <c r="AK15" s="405"/>
      <c r="AL15" s="406"/>
      <c r="AM15" s="380"/>
      <c r="AN15" s="381"/>
      <c r="AO15" s="381"/>
      <c r="AP15" s="381"/>
      <c r="AQ15" s="381"/>
      <c r="AR15" s="381"/>
      <c r="AS15" s="381"/>
      <c r="AT15" s="382"/>
      <c r="AU15" s="383"/>
      <c r="AV15" s="384"/>
      <c r="AW15" s="384"/>
      <c r="AX15" s="384"/>
      <c r="AY15" s="368" t="s">
        <v>235</v>
      </c>
      <c r="AZ15" s="369"/>
      <c r="BA15" s="369"/>
      <c r="BB15" s="369"/>
      <c r="BC15" s="369"/>
      <c r="BD15" s="369"/>
      <c r="BE15" s="369"/>
      <c r="BF15" s="369"/>
      <c r="BG15" s="369"/>
      <c r="BH15" s="369"/>
      <c r="BI15" s="369"/>
      <c r="BJ15" s="369"/>
      <c r="BK15" s="369"/>
      <c r="BL15" s="369"/>
      <c r="BM15" s="370"/>
      <c r="BN15" s="371">
        <v>649611</v>
      </c>
      <c r="BO15" s="372"/>
      <c r="BP15" s="372"/>
      <c r="BQ15" s="372"/>
      <c r="BR15" s="372"/>
      <c r="BS15" s="372"/>
      <c r="BT15" s="372"/>
      <c r="BU15" s="373"/>
      <c r="BV15" s="371">
        <v>650027</v>
      </c>
      <c r="BW15" s="372"/>
      <c r="BX15" s="372"/>
      <c r="BY15" s="372"/>
      <c r="BZ15" s="372"/>
      <c r="CA15" s="372"/>
      <c r="CB15" s="372"/>
      <c r="CC15" s="373"/>
      <c r="CD15" s="374" t="s">
        <v>223</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2">
      <c r="A16" s="2"/>
      <c r="B16" s="557"/>
      <c r="C16" s="558"/>
      <c r="D16" s="558"/>
      <c r="E16" s="558"/>
      <c r="F16" s="558"/>
      <c r="G16" s="558"/>
      <c r="H16" s="558"/>
      <c r="I16" s="558"/>
      <c r="J16" s="558"/>
      <c r="K16" s="559"/>
      <c r="L16" s="444" t="s">
        <v>48</v>
      </c>
      <c r="M16" s="451"/>
      <c r="N16" s="451"/>
      <c r="O16" s="451"/>
      <c r="P16" s="451"/>
      <c r="Q16" s="452"/>
      <c r="R16" s="453" t="s">
        <v>238</v>
      </c>
      <c r="S16" s="454"/>
      <c r="T16" s="454"/>
      <c r="U16" s="454"/>
      <c r="V16" s="455"/>
      <c r="W16" s="528"/>
      <c r="X16" s="529"/>
      <c r="Y16" s="529"/>
      <c r="Z16" s="529"/>
      <c r="AA16" s="529"/>
      <c r="AB16" s="519"/>
      <c r="AC16" s="447">
        <v>23.6</v>
      </c>
      <c r="AD16" s="448"/>
      <c r="AE16" s="448"/>
      <c r="AF16" s="448"/>
      <c r="AG16" s="449"/>
      <c r="AH16" s="447">
        <v>22.7</v>
      </c>
      <c r="AI16" s="448"/>
      <c r="AJ16" s="448"/>
      <c r="AK16" s="448"/>
      <c r="AL16" s="450"/>
      <c r="AM16" s="380"/>
      <c r="AN16" s="381"/>
      <c r="AO16" s="381"/>
      <c r="AP16" s="381"/>
      <c r="AQ16" s="381"/>
      <c r="AR16" s="381"/>
      <c r="AS16" s="381"/>
      <c r="AT16" s="382"/>
      <c r="AU16" s="383"/>
      <c r="AV16" s="384"/>
      <c r="AW16" s="384"/>
      <c r="AX16" s="384"/>
      <c r="AY16" s="385" t="s">
        <v>108</v>
      </c>
      <c r="AZ16" s="386"/>
      <c r="BA16" s="386"/>
      <c r="BB16" s="386"/>
      <c r="BC16" s="386"/>
      <c r="BD16" s="386"/>
      <c r="BE16" s="386"/>
      <c r="BF16" s="386"/>
      <c r="BG16" s="386"/>
      <c r="BH16" s="386"/>
      <c r="BI16" s="386"/>
      <c r="BJ16" s="386"/>
      <c r="BK16" s="386"/>
      <c r="BL16" s="386"/>
      <c r="BM16" s="387"/>
      <c r="BN16" s="388">
        <v>2246907</v>
      </c>
      <c r="BO16" s="389"/>
      <c r="BP16" s="389"/>
      <c r="BQ16" s="389"/>
      <c r="BR16" s="389"/>
      <c r="BS16" s="389"/>
      <c r="BT16" s="389"/>
      <c r="BU16" s="390"/>
      <c r="BV16" s="388">
        <v>2222180</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2">
      <c r="A17" s="2"/>
      <c r="B17" s="560"/>
      <c r="C17" s="561"/>
      <c r="D17" s="561"/>
      <c r="E17" s="561"/>
      <c r="F17" s="561"/>
      <c r="G17" s="561"/>
      <c r="H17" s="561"/>
      <c r="I17" s="561"/>
      <c r="J17" s="561"/>
      <c r="K17" s="562"/>
      <c r="L17" s="17"/>
      <c r="M17" s="456" t="s">
        <v>102</v>
      </c>
      <c r="N17" s="457"/>
      <c r="O17" s="457"/>
      <c r="P17" s="457"/>
      <c r="Q17" s="458"/>
      <c r="R17" s="453" t="s">
        <v>240</v>
      </c>
      <c r="S17" s="454"/>
      <c r="T17" s="454"/>
      <c r="U17" s="454"/>
      <c r="V17" s="455"/>
      <c r="W17" s="542" t="s">
        <v>94</v>
      </c>
      <c r="X17" s="543"/>
      <c r="Y17" s="543"/>
      <c r="Z17" s="543"/>
      <c r="AA17" s="543"/>
      <c r="AB17" s="533"/>
      <c r="AC17" s="404">
        <v>1997</v>
      </c>
      <c r="AD17" s="405"/>
      <c r="AE17" s="405"/>
      <c r="AF17" s="405"/>
      <c r="AG17" s="425"/>
      <c r="AH17" s="404">
        <v>1891</v>
      </c>
      <c r="AI17" s="405"/>
      <c r="AJ17" s="405"/>
      <c r="AK17" s="405"/>
      <c r="AL17" s="406"/>
      <c r="AM17" s="380"/>
      <c r="AN17" s="381"/>
      <c r="AO17" s="381"/>
      <c r="AP17" s="381"/>
      <c r="AQ17" s="381"/>
      <c r="AR17" s="381"/>
      <c r="AS17" s="381"/>
      <c r="AT17" s="382"/>
      <c r="AU17" s="383"/>
      <c r="AV17" s="384"/>
      <c r="AW17" s="384"/>
      <c r="AX17" s="384"/>
      <c r="AY17" s="385" t="s">
        <v>242</v>
      </c>
      <c r="AZ17" s="386"/>
      <c r="BA17" s="386"/>
      <c r="BB17" s="386"/>
      <c r="BC17" s="386"/>
      <c r="BD17" s="386"/>
      <c r="BE17" s="386"/>
      <c r="BF17" s="386"/>
      <c r="BG17" s="386"/>
      <c r="BH17" s="386"/>
      <c r="BI17" s="386"/>
      <c r="BJ17" s="386"/>
      <c r="BK17" s="386"/>
      <c r="BL17" s="386"/>
      <c r="BM17" s="387"/>
      <c r="BN17" s="388">
        <v>809544</v>
      </c>
      <c r="BO17" s="389"/>
      <c r="BP17" s="389"/>
      <c r="BQ17" s="389"/>
      <c r="BR17" s="389"/>
      <c r="BS17" s="389"/>
      <c r="BT17" s="389"/>
      <c r="BU17" s="390"/>
      <c r="BV17" s="388">
        <v>810343</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2">
      <c r="A18" s="2"/>
      <c r="B18" s="459" t="s">
        <v>243</v>
      </c>
      <c r="C18" s="460"/>
      <c r="D18" s="460"/>
      <c r="E18" s="461"/>
      <c r="F18" s="461"/>
      <c r="G18" s="461"/>
      <c r="H18" s="461"/>
      <c r="I18" s="461"/>
      <c r="J18" s="461"/>
      <c r="K18" s="461"/>
      <c r="L18" s="462">
        <v>95.19</v>
      </c>
      <c r="M18" s="462"/>
      <c r="N18" s="462"/>
      <c r="O18" s="462"/>
      <c r="P18" s="462"/>
      <c r="Q18" s="462"/>
      <c r="R18" s="463"/>
      <c r="S18" s="463"/>
      <c r="T18" s="463"/>
      <c r="U18" s="463"/>
      <c r="V18" s="464"/>
      <c r="W18" s="544"/>
      <c r="X18" s="545"/>
      <c r="Y18" s="545"/>
      <c r="Z18" s="545"/>
      <c r="AA18" s="545"/>
      <c r="AB18" s="536"/>
      <c r="AC18" s="465">
        <v>54.2</v>
      </c>
      <c r="AD18" s="466"/>
      <c r="AE18" s="466"/>
      <c r="AF18" s="466"/>
      <c r="AG18" s="467"/>
      <c r="AH18" s="465">
        <v>52.3</v>
      </c>
      <c r="AI18" s="466"/>
      <c r="AJ18" s="466"/>
      <c r="AK18" s="466"/>
      <c r="AL18" s="468"/>
      <c r="AM18" s="380"/>
      <c r="AN18" s="381"/>
      <c r="AO18" s="381"/>
      <c r="AP18" s="381"/>
      <c r="AQ18" s="381"/>
      <c r="AR18" s="381"/>
      <c r="AS18" s="381"/>
      <c r="AT18" s="382"/>
      <c r="AU18" s="383"/>
      <c r="AV18" s="384"/>
      <c r="AW18" s="384"/>
      <c r="AX18" s="384"/>
      <c r="AY18" s="385" t="s">
        <v>245</v>
      </c>
      <c r="AZ18" s="386"/>
      <c r="BA18" s="386"/>
      <c r="BB18" s="386"/>
      <c r="BC18" s="386"/>
      <c r="BD18" s="386"/>
      <c r="BE18" s="386"/>
      <c r="BF18" s="386"/>
      <c r="BG18" s="386"/>
      <c r="BH18" s="386"/>
      <c r="BI18" s="386"/>
      <c r="BJ18" s="386"/>
      <c r="BK18" s="386"/>
      <c r="BL18" s="386"/>
      <c r="BM18" s="387"/>
      <c r="BN18" s="388">
        <v>2388466</v>
      </c>
      <c r="BO18" s="389"/>
      <c r="BP18" s="389"/>
      <c r="BQ18" s="389"/>
      <c r="BR18" s="389"/>
      <c r="BS18" s="389"/>
      <c r="BT18" s="389"/>
      <c r="BU18" s="390"/>
      <c r="BV18" s="388">
        <v>2376701</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2">
      <c r="A19" s="2"/>
      <c r="B19" s="459" t="s">
        <v>62</v>
      </c>
      <c r="C19" s="460"/>
      <c r="D19" s="460"/>
      <c r="E19" s="461"/>
      <c r="F19" s="461"/>
      <c r="G19" s="461"/>
      <c r="H19" s="461"/>
      <c r="I19" s="461"/>
      <c r="J19" s="461"/>
      <c r="K19" s="461"/>
      <c r="L19" s="469">
        <v>77</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247</v>
      </c>
      <c r="AZ19" s="386"/>
      <c r="BA19" s="386"/>
      <c r="BB19" s="386"/>
      <c r="BC19" s="386"/>
      <c r="BD19" s="386"/>
      <c r="BE19" s="386"/>
      <c r="BF19" s="386"/>
      <c r="BG19" s="386"/>
      <c r="BH19" s="386"/>
      <c r="BI19" s="386"/>
      <c r="BJ19" s="386"/>
      <c r="BK19" s="386"/>
      <c r="BL19" s="386"/>
      <c r="BM19" s="387"/>
      <c r="BN19" s="388">
        <v>3196909</v>
      </c>
      <c r="BO19" s="389"/>
      <c r="BP19" s="389"/>
      <c r="BQ19" s="389"/>
      <c r="BR19" s="389"/>
      <c r="BS19" s="389"/>
      <c r="BT19" s="389"/>
      <c r="BU19" s="390"/>
      <c r="BV19" s="388">
        <v>3266488</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2">
      <c r="A20" s="2"/>
      <c r="B20" s="459" t="s">
        <v>250</v>
      </c>
      <c r="C20" s="460"/>
      <c r="D20" s="460"/>
      <c r="E20" s="461"/>
      <c r="F20" s="461"/>
      <c r="G20" s="461"/>
      <c r="H20" s="461"/>
      <c r="I20" s="461"/>
      <c r="J20" s="461"/>
      <c r="K20" s="461"/>
      <c r="L20" s="469">
        <v>2915</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2">
      <c r="A21" s="2"/>
      <c r="B21" s="480" t="s">
        <v>252</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2">
      <c r="A22" s="2"/>
      <c r="B22" s="499" t="s">
        <v>254</v>
      </c>
      <c r="C22" s="500"/>
      <c r="D22" s="501"/>
      <c r="E22" s="538" t="s">
        <v>5</v>
      </c>
      <c r="F22" s="543"/>
      <c r="G22" s="543"/>
      <c r="H22" s="543"/>
      <c r="I22" s="543"/>
      <c r="J22" s="543"/>
      <c r="K22" s="533"/>
      <c r="L22" s="538" t="s">
        <v>256</v>
      </c>
      <c r="M22" s="543"/>
      <c r="N22" s="543"/>
      <c r="O22" s="543"/>
      <c r="P22" s="533"/>
      <c r="Q22" s="565" t="s">
        <v>257</v>
      </c>
      <c r="R22" s="566"/>
      <c r="S22" s="566"/>
      <c r="T22" s="566"/>
      <c r="U22" s="566"/>
      <c r="V22" s="567"/>
      <c r="W22" s="579" t="s">
        <v>259</v>
      </c>
      <c r="X22" s="500"/>
      <c r="Y22" s="501"/>
      <c r="Z22" s="538" t="s">
        <v>5</v>
      </c>
      <c r="AA22" s="543"/>
      <c r="AB22" s="543"/>
      <c r="AC22" s="543"/>
      <c r="AD22" s="543"/>
      <c r="AE22" s="543"/>
      <c r="AF22" s="543"/>
      <c r="AG22" s="533"/>
      <c r="AH22" s="571" t="s">
        <v>190</v>
      </c>
      <c r="AI22" s="543"/>
      <c r="AJ22" s="543"/>
      <c r="AK22" s="543"/>
      <c r="AL22" s="533"/>
      <c r="AM22" s="571" t="s">
        <v>260</v>
      </c>
      <c r="AN22" s="572"/>
      <c r="AO22" s="572"/>
      <c r="AP22" s="572"/>
      <c r="AQ22" s="572"/>
      <c r="AR22" s="573"/>
      <c r="AS22" s="565" t="s">
        <v>257</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2">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261</v>
      </c>
      <c r="AZ23" s="369"/>
      <c r="BA23" s="369"/>
      <c r="BB23" s="369"/>
      <c r="BC23" s="369"/>
      <c r="BD23" s="369"/>
      <c r="BE23" s="369"/>
      <c r="BF23" s="369"/>
      <c r="BG23" s="369"/>
      <c r="BH23" s="369"/>
      <c r="BI23" s="369"/>
      <c r="BJ23" s="369"/>
      <c r="BK23" s="369"/>
      <c r="BL23" s="369"/>
      <c r="BM23" s="370"/>
      <c r="BN23" s="388">
        <v>4507219</v>
      </c>
      <c r="BO23" s="389"/>
      <c r="BP23" s="389"/>
      <c r="BQ23" s="389"/>
      <c r="BR23" s="389"/>
      <c r="BS23" s="389"/>
      <c r="BT23" s="389"/>
      <c r="BU23" s="390"/>
      <c r="BV23" s="388">
        <v>4583410</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2">
      <c r="A24" s="2"/>
      <c r="B24" s="502"/>
      <c r="C24" s="503"/>
      <c r="D24" s="504"/>
      <c r="E24" s="403" t="s">
        <v>264</v>
      </c>
      <c r="F24" s="381"/>
      <c r="G24" s="381"/>
      <c r="H24" s="381"/>
      <c r="I24" s="381"/>
      <c r="J24" s="381"/>
      <c r="K24" s="382"/>
      <c r="L24" s="404">
        <v>1</v>
      </c>
      <c r="M24" s="405"/>
      <c r="N24" s="405"/>
      <c r="O24" s="405"/>
      <c r="P24" s="425"/>
      <c r="Q24" s="404">
        <v>6450</v>
      </c>
      <c r="R24" s="405"/>
      <c r="S24" s="405"/>
      <c r="T24" s="405"/>
      <c r="U24" s="405"/>
      <c r="V24" s="425"/>
      <c r="W24" s="580"/>
      <c r="X24" s="503"/>
      <c r="Y24" s="504"/>
      <c r="Z24" s="403" t="s">
        <v>266</v>
      </c>
      <c r="AA24" s="381"/>
      <c r="AB24" s="381"/>
      <c r="AC24" s="381"/>
      <c r="AD24" s="381"/>
      <c r="AE24" s="381"/>
      <c r="AF24" s="381"/>
      <c r="AG24" s="382"/>
      <c r="AH24" s="404">
        <v>79</v>
      </c>
      <c r="AI24" s="405"/>
      <c r="AJ24" s="405"/>
      <c r="AK24" s="405"/>
      <c r="AL24" s="425"/>
      <c r="AM24" s="404">
        <v>239607</v>
      </c>
      <c r="AN24" s="405"/>
      <c r="AO24" s="405"/>
      <c r="AP24" s="405"/>
      <c r="AQ24" s="405"/>
      <c r="AR24" s="425"/>
      <c r="AS24" s="404">
        <v>3033</v>
      </c>
      <c r="AT24" s="405"/>
      <c r="AU24" s="405"/>
      <c r="AV24" s="405"/>
      <c r="AW24" s="405"/>
      <c r="AX24" s="406"/>
      <c r="AY24" s="483" t="s">
        <v>267</v>
      </c>
      <c r="AZ24" s="484"/>
      <c r="BA24" s="484"/>
      <c r="BB24" s="484"/>
      <c r="BC24" s="484"/>
      <c r="BD24" s="484"/>
      <c r="BE24" s="484"/>
      <c r="BF24" s="484"/>
      <c r="BG24" s="484"/>
      <c r="BH24" s="484"/>
      <c r="BI24" s="484"/>
      <c r="BJ24" s="484"/>
      <c r="BK24" s="484"/>
      <c r="BL24" s="484"/>
      <c r="BM24" s="485"/>
      <c r="BN24" s="388">
        <v>4253584</v>
      </c>
      <c r="BO24" s="389"/>
      <c r="BP24" s="389"/>
      <c r="BQ24" s="389"/>
      <c r="BR24" s="389"/>
      <c r="BS24" s="389"/>
      <c r="BT24" s="389"/>
      <c r="BU24" s="390"/>
      <c r="BV24" s="388">
        <v>4285582</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2">
      <c r="A25" s="2"/>
      <c r="B25" s="502"/>
      <c r="C25" s="503"/>
      <c r="D25" s="504"/>
      <c r="E25" s="403" t="s">
        <v>269</v>
      </c>
      <c r="F25" s="381"/>
      <c r="G25" s="381"/>
      <c r="H25" s="381"/>
      <c r="I25" s="381"/>
      <c r="J25" s="381"/>
      <c r="K25" s="382"/>
      <c r="L25" s="404">
        <v>1</v>
      </c>
      <c r="M25" s="405"/>
      <c r="N25" s="405"/>
      <c r="O25" s="405"/>
      <c r="P25" s="425"/>
      <c r="Q25" s="404">
        <v>5160</v>
      </c>
      <c r="R25" s="405"/>
      <c r="S25" s="405"/>
      <c r="T25" s="405"/>
      <c r="U25" s="405"/>
      <c r="V25" s="425"/>
      <c r="W25" s="580"/>
      <c r="X25" s="503"/>
      <c r="Y25" s="504"/>
      <c r="Z25" s="403" t="s">
        <v>272</v>
      </c>
      <c r="AA25" s="381"/>
      <c r="AB25" s="381"/>
      <c r="AC25" s="381"/>
      <c r="AD25" s="381"/>
      <c r="AE25" s="381"/>
      <c r="AF25" s="381"/>
      <c r="AG25" s="382"/>
      <c r="AH25" s="404" t="s">
        <v>208</v>
      </c>
      <c r="AI25" s="405"/>
      <c r="AJ25" s="405"/>
      <c r="AK25" s="405"/>
      <c r="AL25" s="425"/>
      <c r="AM25" s="404" t="s">
        <v>208</v>
      </c>
      <c r="AN25" s="405"/>
      <c r="AO25" s="405"/>
      <c r="AP25" s="405"/>
      <c r="AQ25" s="405"/>
      <c r="AR25" s="425"/>
      <c r="AS25" s="404" t="s">
        <v>208</v>
      </c>
      <c r="AT25" s="405"/>
      <c r="AU25" s="405"/>
      <c r="AV25" s="405"/>
      <c r="AW25" s="405"/>
      <c r="AX25" s="406"/>
      <c r="AY25" s="368" t="s">
        <v>39</v>
      </c>
      <c r="AZ25" s="369"/>
      <c r="BA25" s="369"/>
      <c r="BB25" s="369"/>
      <c r="BC25" s="369"/>
      <c r="BD25" s="369"/>
      <c r="BE25" s="369"/>
      <c r="BF25" s="369"/>
      <c r="BG25" s="369"/>
      <c r="BH25" s="369"/>
      <c r="BI25" s="369"/>
      <c r="BJ25" s="369"/>
      <c r="BK25" s="369"/>
      <c r="BL25" s="369"/>
      <c r="BM25" s="370"/>
      <c r="BN25" s="371">
        <v>121055</v>
      </c>
      <c r="BO25" s="372"/>
      <c r="BP25" s="372"/>
      <c r="BQ25" s="372"/>
      <c r="BR25" s="372"/>
      <c r="BS25" s="372"/>
      <c r="BT25" s="372"/>
      <c r="BU25" s="373"/>
      <c r="BV25" s="371">
        <v>81628</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2">
      <c r="A26" s="2"/>
      <c r="B26" s="502"/>
      <c r="C26" s="503"/>
      <c r="D26" s="504"/>
      <c r="E26" s="403" t="s">
        <v>199</v>
      </c>
      <c r="F26" s="381"/>
      <c r="G26" s="381"/>
      <c r="H26" s="381"/>
      <c r="I26" s="381"/>
      <c r="J26" s="381"/>
      <c r="K26" s="382"/>
      <c r="L26" s="404">
        <v>1</v>
      </c>
      <c r="M26" s="405"/>
      <c r="N26" s="405"/>
      <c r="O26" s="405"/>
      <c r="P26" s="425"/>
      <c r="Q26" s="404">
        <v>4960</v>
      </c>
      <c r="R26" s="405"/>
      <c r="S26" s="405"/>
      <c r="T26" s="405"/>
      <c r="U26" s="405"/>
      <c r="V26" s="425"/>
      <c r="W26" s="580"/>
      <c r="X26" s="503"/>
      <c r="Y26" s="504"/>
      <c r="Z26" s="403" t="s">
        <v>273</v>
      </c>
      <c r="AA26" s="489"/>
      <c r="AB26" s="489"/>
      <c r="AC26" s="489"/>
      <c r="AD26" s="489"/>
      <c r="AE26" s="489"/>
      <c r="AF26" s="489"/>
      <c r="AG26" s="490"/>
      <c r="AH26" s="404" t="s">
        <v>208</v>
      </c>
      <c r="AI26" s="405"/>
      <c r="AJ26" s="405"/>
      <c r="AK26" s="405"/>
      <c r="AL26" s="425"/>
      <c r="AM26" s="404" t="s">
        <v>208</v>
      </c>
      <c r="AN26" s="405"/>
      <c r="AO26" s="405"/>
      <c r="AP26" s="405"/>
      <c r="AQ26" s="405"/>
      <c r="AR26" s="425"/>
      <c r="AS26" s="404" t="s">
        <v>208</v>
      </c>
      <c r="AT26" s="405"/>
      <c r="AU26" s="405"/>
      <c r="AV26" s="405"/>
      <c r="AW26" s="405"/>
      <c r="AX26" s="406"/>
      <c r="AY26" s="391" t="s">
        <v>274</v>
      </c>
      <c r="AZ26" s="392"/>
      <c r="BA26" s="392"/>
      <c r="BB26" s="392"/>
      <c r="BC26" s="392"/>
      <c r="BD26" s="392"/>
      <c r="BE26" s="392"/>
      <c r="BF26" s="392"/>
      <c r="BG26" s="392"/>
      <c r="BH26" s="392"/>
      <c r="BI26" s="392"/>
      <c r="BJ26" s="392"/>
      <c r="BK26" s="392"/>
      <c r="BL26" s="392"/>
      <c r="BM26" s="393"/>
      <c r="BN26" s="388" t="s">
        <v>208</v>
      </c>
      <c r="BO26" s="389"/>
      <c r="BP26" s="389"/>
      <c r="BQ26" s="389"/>
      <c r="BR26" s="389"/>
      <c r="BS26" s="389"/>
      <c r="BT26" s="389"/>
      <c r="BU26" s="390"/>
      <c r="BV26" s="388" t="s">
        <v>208</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2">
      <c r="A27" s="2"/>
      <c r="B27" s="502"/>
      <c r="C27" s="503"/>
      <c r="D27" s="504"/>
      <c r="E27" s="403" t="s">
        <v>275</v>
      </c>
      <c r="F27" s="381"/>
      <c r="G27" s="381"/>
      <c r="H27" s="381"/>
      <c r="I27" s="381"/>
      <c r="J27" s="381"/>
      <c r="K27" s="382"/>
      <c r="L27" s="404">
        <v>1</v>
      </c>
      <c r="M27" s="405"/>
      <c r="N27" s="405"/>
      <c r="O27" s="405"/>
      <c r="P27" s="425"/>
      <c r="Q27" s="404">
        <v>2780</v>
      </c>
      <c r="R27" s="405"/>
      <c r="S27" s="405"/>
      <c r="T27" s="405"/>
      <c r="U27" s="405"/>
      <c r="V27" s="425"/>
      <c r="W27" s="580"/>
      <c r="X27" s="503"/>
      <c r="Y27" s="504"/>
      <c r="Z27" s="403" t="s">
        <v>276</v>
      </c>
      <c r="AA27" s="381"/>
      <c r="AB27" s="381"/>
      <c r="AC27" s="381"/>
      <c r="AD27" s="381"/>
      <c r="AE27" s="381"/>
      <c r="AF27" s="381"/>
      <c r="AG27" s="382"/>
      <c r="AH27" s="404">
        <v>1</v>
      </c>
      <c r="AI27" s="405"/>
      <c r="AJ27" s="405"/>
      <c r="AK27" s="405"/>
      <c r="AL27" s="425"/>
      <c r="AM27" s="404" t="s">
        <v>279</v>
      </c>
      <c r="AN27" s="405"/>
      <c r="AO27" s="405"/>
      <c r="AP27" s="405"/>
      <c r="AQ27" s="405"/>
      <c r="AR27" s="425"/>
      <c r="AS27" s="404" t="s">
        <v>279</v>
      </c>
      <c r="AT27" s="405"/>
      <c r="AU27" s="405"/>
      <c r="AV27" s="405"/>
      <c r="AW27" s="405"/>
      <c r="AX27" s="406"/>
      <c r="AY27" s="438" t="s">
        <v>282</v>
      </c>
      <c r="AZ27" s="439"/>
      <c r="BA27" s="439"/>
      <c r="BB27" s="439"/>
      <c r="BC27" s="439"/>
      <c r="BD27" s="439"/>
      <c r="BE27" s="439"/>
      <c r="BF27" s="439"/>
      <c r="BG27" s="439"/>
      <c r="BH27" s="439"/>
      <c r="BI27" s="439"/>
      <c r="BJ27" s="439"/>
      <c r="BK27" s="439"/>
      <c r="BL27" s="439"/>
      <c r="BM27" s="440"/>
      <c r="BN27" s="486">
        <v>113663</v>
      </c>
      <c r="BO27" s="487"/>
      <c r="BP27" s="487"/>
      <c r="BQ27" s="487"/>
      <c r="BR27" s="487"/>
      <c r="BS27" s="487"/>
      <c r="BT27" s="487"/>
      <c r="BU27" s="488"/>
      <c r="BV27" s="486">
        <v>113663</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2">
      <c r="A28" s="2"/>
      <c r="B28" s="502"/>
      <c r="C28" s="503"/>
      <c r="D28" s="504"/>
      <c r="E28" s="403" t="s">
        <v>283</v>
      </c>
      <c r="F28" s="381"/>
      <c r="G28" s="381"/>
      <c r="H28" s="381"/>
      <c r="I28" s="381"/>
      <c r="J28" s="381"/>
      <c r="K28" s="382"/>
      <c r="L28" s="404">
        <v>1</v>
      </c>
      <c r="M28" s="405"/>
      <c r="N28" s="405"/>
      <c r="O28" s="405"/>
      <c r="P28" s="425"/>
      <c r="Q28" s="404">
        <v>2090</v>
      </c>
      <c r="R28" s="405"/>
      <c r="S28" s="405"/>
      <c r="T28" s="405"/>
      <c r="U28" s="405"/>
      <c r="V28" s="425"/>
      <c r="W28" s="580"/>
      <c r="X28" s="503"/>
      <c r="Y28" s="504"/>
      <c r="Z28" s="403" t="s">
        <v>37</v>
      </c>
      <c r="AA28" s="381"/>
      <c r="AB28" s="381"/>
      <c r="AC28" s="381"/>
      <c r="AD28" s="381"/>
      <c r="AE28" s="381"/>
      <c r="AF28" s="381"/>
      <c r="AG28" s="382"/>
      <c r="AH28" s="404" t="s">
        <v>208</v>
      </c>
      <c r="AI28" s="405"/>
      <c r="AJ28" s="405"/>
      <c r="AK28" s="405"/>
      <c r="AL28" s="425"/>
      <c r="AM28" s="404" t="s">
        <v>208</v>
      </c>
      <c r="AN28" s="405"/>
      <c r="AO28" s="405"/>
      <c r="AP28" s="405"/>
      <c r="AQ28" s="405"/>
      <c r="AR28" s="425"/>
      <c r="AS28" s="404" t="s">
        <v>208</v>
      </c>
      <c r="AT28" s="405"/>
      <c r="AU28" s="405"/>
      <c r="AV28" s="405"/>
      <c r="AW28" s="405"/>
      <c r="AX28" s="406"/>
      <c r="AY28" s="584" t="s">
        <v>284</v>
      </c>
      <c r="AZ28" s="585"/>
      <c r="BA28" s="585"/>
      <c r="BB28" s="586"/>
      <c r="BC28" s="368" t="s">
        <v>101</v>
      </c>
      <c r="BD28" s="369"/>
      <c r="BE28" s="369"/>
      <c r="BF28" s="369"/>
      <c r="BG28" s="369"/>
      <c r="BH28" s="369"/>
      <c r="BI28" s="369"/>
      <c r="BJ28" s="369"/>
      <c r="BK28" s="369"/>
      <c r="BL28" s="369"/>
      <c r="BM28" s="370"/>
      <c r="BN28" s="371">
        <v>293107</v>
      </c>
      <c r="BO28" s="372"/>
      <c r="BP28" s="372"/>
      <c r="BQ28" s="372"/>
      <c r="BR28" s="372"/>
      <c r="BS28" s="372"/>
      <c r="BT28" s="372"/>
      <c r="BU28" s="373"/>
      <c r="BV28" s="371">
        <v>353128</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2">
      <c r="A29" s="2"/>
      <c r="B29" s="502"/>
      <c r="C29" s="503"/>
      <c r="D29" s="504"/>
      <c r="E29" s="403" t="s">
        <v>287</v>
      </c>
      <c r="F29" s="381"/>
      <c r="G29" s="381"/>
      <c r="H29" s="381"/>
      <c r="I29" s="381"/>
      <c r="J29" s="381"/>
      <c r="K29" s="382"/>
      <c r="L29" s="404">
        <v>8</v>
      </c>
      <c r="M29" s="405"/>
      <c r="N29" s="405"/>
      <c r="O29" s="405"/>
      <c r="P29" s="425"/>
      <c r="Q29" s="404">
        <v>2010</v>
      </c>
      <c r="R29" s="405"/>
      <c r="S29" s="405"/>
      <c r="T29" s="405"/>
      <c r="U29" s="405"/>
      <c r="V29" s="425"/>
      <c r="W29" s="581"/>
      <c r="X29" s="582"/>
      <c r="Y29" s="583"/>
      <c r="Z29" s="403" t="s">
        <v>289</v>
      </c>
      <c r="AA29" s="381"/>
      <c r="AB29" s="381"/>
      <c r="AC29" s="381"/>
      <c r="AD29" s="381"/>
      <c r="AE29" s="381"/>
      <c r="AF29" s="381"/>
      <c r="AG29" s="382"/>
      <c r="AH29" s="404">
        <v>80</v>
      </c>
      <c r="AI29" s="405"/>
      <c r="AJ29" s="405"/>
      <c r="AK29" s="405"/>
      <c r="AL29" s="425"/>
      <c r="AM29" s="404">
        <v>243500</v>
      </c>
      <c r="AN29" s="405"/>
      <c r="AO29" s="405"/>
      <c r="AP29" s="405"/>
      <c r="AQ29" s="405"/>
      <c r="AR29" s="425"/>
      <c r="AS29" s="404">
        <v>3044</v>
      </c>
      <c r="AT29" s="405"/>
      <c r="AU29" s="405"/>
      <c r="AV29" s="405"/>
      <c r="AW29" s="405"/>
      <c r="AX29" s="406"/>
      <c r="AY29" s="587"/>
      <c r="AZ29" s="588"/>
      <c r="BA29" s="588"/>
      <c r="BB29" s="589"/>
      <c r="BC29" s="385" t="s">
        <v>290</v>
      </c>
      <c r="BD29" s="386"/>
      <c r="BE29" s="386"/>
      <c r="BF29" s="386"/>
      <c r="BG29" s="386"/>
      <c r="BH29" s="386"/>
      <c r="BI29" s="386"/>
      <c r="BJ29" s="386"/>
      <c r="BK29" s="386"/>
      <c r="BL29" s="386"/>
      <c r="BM29" s="387"/>
      <c r="BN29" s="388">
        <v>93350</v>
      </c>
      <c r="BO29" s="389"/>
      <c r="BP29" s="389"/>
      <c r="BQ29" s="389"/>
      <c r="BR29" s="389"/>
      <c r="BS29" s="389"/>
      <c r="BT29" s="389"/>
      <c r="BU29" s="390"/>
      <c r="BV29" s="388">
        <v>93342</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2">
      <c r="A30" s="2"/>
      <c r="B30" s="505"/>
      <c r="C30" s="506"/>
      <c r="D30" s="507"/>
      <c r="E30" s="407"/>
      <c r="F30" s="408"/>
      <c r="G30" s="408"/>
      <c r="H30" s="408"/>
      <c r="I30" s="408"/>
      <c r="J30" s="408"/>
      <c r="K30" s="409"/>
      <c r="L30" s="491"/>
      <c r="M30" s="492"/>
      <c r="N30" s="492"/>
      <c r="O30" s="492"/>
      <c r="P30" s="493"/>
      <c r="Q30" s="491"/>
      <c r="R30" s="492"/>
      <c r="S30" s="492"/>
      <c r="T30" s="492"/>
      <c r="U30" s="492"/>
      <c r="V30" s="493"/>
      <c r="W30" s="494" t="s">
        <v>292</v>
      </c>
      <c r="X30" s="495"/>
      <c r="Y30" s="495"/>
      <c r="Z30" s="495"/>
      <c r="AA30" s="495"/>
      <c r="AB30" s="495"/>
      <c r="AC30" s="495"/>
      <c r="AD30" s="495"/>
      <c r="AE30" s="495"/>
      <c r="AF30" s="495"/>
      <c r="AG30" s="496"/>
      <c r="AH30" s="465">
        <v>95.3</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67</v>
      </c>
      <c r="BD30" s="484"/>
      <c r="BE30" s="484"/>
      <c r="BF30" s="484"/>
      <c r="BG30" s="484"/>
      <c r="BH30" s="484"/>
      <c r="BI30" s="484"/>
      <c r="BJ30" s="484"/>
      <c r="BK30" s="484"/>
      <c r="BL30" s="484"/>
      <c r="BM30" s="485"/>
      <c r="BN30" s="486">
        <v>360586</v>
      </c>
      <c r="BO30" s="487"/>
      <c r="BP30" s="487"/>
      <c r="BQ30" s="487"/>
      <c r="BR30" s="487"/>
      <c r="BS30" s="487"/>
      <c r="BT30" s="487"/>
      <c r="BU30" s="488"/>
      <c r="BV30" s="486">
        <v>394413</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192</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294</v>
      </c>
      <c r="AN32" s="8"/>
      <c r="AO32" s="8"/>
      <c r="AP32" s="8"/>
      <c r="AQ32" s="8"/>
      <c r="AR32" s="8"/>
      <c r="AS32" s="22"/>
      <c r="AT32" s="22"/>
      <c r="AU32" s="22"/>
      <c r="AV32" s="22"/>
      <c r="AW32" s="22"/>
      <c r="AX32" s="22"/>
      <c r="AY32" s="22"/>
      <c r="AZ32" s="22"/>
      <c r="BA32" s="22"/>
      <c r="BB32" s="8"/>
      <c r="BC32" s="22"/>
      <c r="BD32" s="8"/>
      <c r="BE32" s="22" t="s">
        <v>295</v>
      </c>
      <c r="BF32" s="8"/>
      <c r="BG32" s="8"/>
      <c r="BH32" s="8"/>
      <c r="BI32" s="8"/>
      <c r="BJ32" s="22"/>
      <c r="BK32" s="22"/>
      <c r="BL32" s="22"/>
      <c r="BM32" s="22"/>
      <c r="BN32" s="22"/>
      <c r="BO32" s="22"/>
      <c r="BP32" s="22"/>
      <c r="BQ32" s="22"/>
      <c r="BR32" s="8"/>
      <c r="BS32" s="8"/>
      <c r="BT32" s="8"/>
      <c r="BU32" s="8"/>
      <c r="BV32" s="8"/>
      <c r="BW32" s="8" t="s">
        <v>296</v>
      </c>
      <c r="BX32" s="8"/>
      <c r="BY32" s="8"/>
      <c r="BZ32" s="8"/>
      <c r="CA32" s="8"/>
      <c r="CB32" s="22"/>
      <c r="CC32" s="22"/>
      <c r="CD32" s="22"/>
      <c r="CE32" s="22"/>
      <c r="CF32" s="22"/>
      <c r="CG32" s="22"/>
      <c r="CH32" s="22"/>
      <c r="CI32" s="22"/>
      <c r="CJ32" s="22"/>
      <c r="CK32" s="22"/>
      <c r="CL32" s="22"/>
      <c r="CM32" s="22"/>
      <c r="CN32" s="22"/>
      <c r="CO32" s="22" t="s">
        <v>170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97" t="s">
        <v>120</v>
      </c>
      <c r="D33" s="497"/>
      <c r="E33" s="498" t="s">
        <v>298</v>
      </c>
      <c r="F33" s="498"/>
      <c r="G33" s="498"/>
      <c r="H33" s="498"/>
      <c r="I33" s="498"/>
      <c r="J33" s="498"/>
      <c r="K33" s="498"/>
      <c r="L33" s="498"/>
      <c r="M33" s="498"/>
      <c r="N33" s="498"/>
      <c r="O33" s="498"/>
      <c r="P33" s="498"/>
      <c r="Q33" s="498"/>
      <c r="R33" s="498"/>
      <c r="S33" s="498"/>
      <c r="T33" s="14"/>
      <c r="U33" s="497" t="s">
        <v>120</v>
      </c>
      <c r="V33" s="497"/>
      <c r="W33" s="498" t="s">
        <v>298</v>
      </c>
      <c r="X33" s="498"/>
      <c r="Y33" s="498"/>
      <c r="Z33" s="498"/>
      <c r="AA33" s="498"/>
      <c r="AB33" s="498"/>
      <c r="AC33" s="498"/>
      <c r="AD33" s="498"/>
      <c r="AE33" s="498"/>
      <c r="AF33" s="498"/>
      <c r="AG33" s="498"/>
      <c r="AH33" s="498"/>
      <c r="AI33" s="498"/>
      <c r="AJ33" s="498"/>
      <c r="AK33" s="498"/>
      <c r="AL33" s="14"/>
      <c r="AM33" s="497" t="s">
        <v>120</v>
      </c>
      <c r="AN33" s="497"/>
      <c r="AO33" s="498" t="s">
        <v>298</v>
      </c>
      <c r="AP33" s="498"/>
      <c r="AQ33" s="498"/>
      <c r="AR33" s="498"/>
      <c r="AS33" s="498"/>
      <c r="AT33" s="498"/>
      <c r="AU33" s="498"/>
      <c r="AV33" s="498"/>
      <c r="AW33" s="498"/>
      <c r="AX33" s="498"/>
      <c r="AY33" s="498"/>
      <c r="AZ33" s="498"/>
      <c r="BA33" s="498"/>
      <c r="BB33" s="498"/>
      <c r="BC33" s="498"/>
      <c r="BD33" s="10"/>
      <c r="BE33" s="498" t="s">
        <v>299</v>
      </c>
      <c r="BF33" s="498"/>
      <c r="BG33" s="498" t="s">
        <v>172</v>
      </c>
      <c r="BH33" s="498"/>
      <c r="BI33" s="498"/>
      <c r="BJ33" s="498"/>
      <c r="BK33" s="498"/>
      <c r="BL33" s="498"/>
      <c r="BM33" s="498"/>
      <c r="BN33" s="498"/>
      <c r="BO33" s="498"/>
      <c r="BP33" s="498"/>
      <c r="BQ33" s="498"/>
      <c r="BR33" s="498"/>
      <c r="BS33" s="498"/>
      <c r="BT33" s="498"/>
      <c r="BU33" s="498"/>
      <c r="BV33" s="10"/>
      <c r="BW33" s="497" t="s">
        <v>299</v>
      </c>
      <c r="BX33" s="497"/>
      <c r="BY33" s="498" t="s">
        <v>109</v>
      </c>
      <c r="BZ33" s="498"/>
      <c r="CA33" s="498"/>
      <c r="CB33" s="498"/>
      <c r="CC33" s="498"/>
      <c r="CD33" s="498"/>
      <c r="CE33" s="498"/>
      <c r="CF33" s="498"/>
      <c r="CG33" s="498"/>
      <c r="CH33" s="498"/>
      <c r="CI33" s="498"/>
      <c r="CJ33" s="498"/>
      <c r="CK33" s="498"/>
      <c r="CL33" s="498"/>
      <c r="CM33" s="498"/>
      <c r="CN33" s="14"/>
      <c r="CO33" s="497" t="s">
        <v>120</v>
      </c>
      <c r="CP33" s="497"/>
      <c r="CQ33" s="498" t="s">
        <v>301</v>
      </c>
      <c r="CR33" s="498"/>
      <c r="CS33" s="498"/>
      <c r="CT33" s="498"/>
      <c r="CU33" s="498"/>
      <c r="CV33" s="498"/>
      <c r="CW33" s="498"/>
      <c r="CX33" s="498"/>
      <c r="CY33" s="498"/>
      <c r="CZ33" s="498"/>
      <c r="DA33" s="498"/>
      <c r="DB33" s="498"/>
      <c r="DC33" s="498"/>
      <c r="DD33" s="498"/>
      <c r="DE33" s="498"/>
      <c r="DF33" s="14"/>
      <c r="DG33" s="508" t="s">
        <v>79</v>
      </c>
      <c r="DH33" s="508"/>
      <c r="DI33" s="21"/>
    </row>
    <row r="34" spans="1:113" ht="32.25" customHeight="1" x14ac:dyDescent="0.2">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2</v>
      </c>
      <c r="V34" s="509"/>
      <c r="W34" s="510" t="str">
        <f>IF('各会計、関係団体の財政状況及び健全化判断比率'!B28="","",'各会計、関係団体の財政状況及び健全化判断比率'!B28)</f>
        <v>国民健康保険特別会計</v>
      </c>
      <c r="X34" s="510"/>
      <c r="Y34" s="510"/>
      <c r="Z34" s="510"/>
      <c r="AA34" s="510"/>
      <c r="AB34" s="510"/>
      <c r="AC34" s="510"/>
      <c r="AD34" s="510"/>
      <c r="AE34" s="510"/>
      <c r="AF34" s="510"/>
      <c r="AG34" s="510"/>
      <c r="AH34" s="510"/>
      <c r="AI34" s="510"/>
      <c r="AJ34" s="510"/>
      <c r="AK34" s="510"/>
      <c r="AL34" s="9"/>
      <c r="AM34" s="509">
        <f>IF(AO34="","",MAX(C34:D43,U34:V43)+1)</f>
        <v>5</v>
      </c>
      <c r="AN34" s="509"/>
      <c r="AO34" s="510" t="str">
        <f>IF('各会計、関係団体の財政状況及び健全化判断比率'!B31="","",'各会計、関係団体の財政状況及び健全化判断比率'!B31)</f>
        <v>水道事業会計</v>
      </c>
      <c r="AP34" s="510"/>
      <c r="AQ34" s="510"/>
      <c r="AR34" s="510"/>
      <c r="AS34" s="510"/>
      <c r="AT34" s="510"/>
      <c r="AU34" s="510"/>
      <c r="AV34" s="510"/>
      <c r="AW34" s="510"/>
      <c r="AX34" s="510"/>
      <c r="AY34" s="510"/>
      <c r="AZ34" s="510"/>
      <c r="BA34" s="510"/>
      <c r="BB34" s="510"/>
      <c r="BC34" s="510"/>
      <c r="BD34" s="9"/>
      <c r="BE34" s="509">
        <f>IF(BG34="","",MAX(C34:D43,U34:V43,AM34:AN43)+1)</f>
        <v>6</v>
      </c>
      <c r="BF34" s="509"/>
      <c r="BG34" s="510" t="str">
        <f>IF('各会計、関係団体の財政状況及び健全化判断比率'!B32="","",'各会計、関係団体の財政状況及び健全化判断比率'!B32)</f>
        <v>公共下水道事業特別会計</v>
      </c>
      <c r="BH34" s="510"/>
      <c r="BI34" s="510"/>
      <c r="BJ34" s="510"/>
      <c r="BK34" s="510"/>
      <c r="BL34" s="510"/>
      <c r="BM34" s="510"/>
      <c r="BN34" s="510"/>
      <c r="BO34" s="510"/>
      <c r="BP34" s="510"/>
      <c r="BQ34" s="510"/>
      <c r="BR34" s="510"/>
      <c r="BS34" s="510"/>
      <c r="BT34" s="510"/>
      <c r="BU34" s="510"/>
      <c r="BV34" s="9"/>
      <c r="BW34" s="509">
        <f>IF(BY34="","",MAX(C34:D43,U34:V43,AM34:AN43,BE34:BF43)+1)</f>
        <v>9</v>
      </c>
      <c r="BX34" s="509"/>
      <c r="BY34" s="510" t="str">
        <f>IF('各会計、関係団体の財政状況及び健全化判断比率'!B68="","",'各会計、関係団体の財政状況及び健全化判断比率'!B68)</f>
        <v>宮崎県市町村総合事務組合（一般会計）</v>
      </c>
      <c r="BZ34" s="510"/>
      <c r="CA34" s="510"/>
      <c r="CB34" s="510"/>
      <c r="CC34" s="510"/>
      <c r="CD34" s="510"/>
      <c r="CE34" s="510"/>
      <c r="CF34" s="510"/>
      <c r="CG34" s="510"/>
      <c r="CH34" s="510"/>
      <c r="CI34" s="510"/>
      <c r="CJ34" s="510"/>
      <c r="CK34" s="510"/>
      <c r="CL34" s="510"/>
      <c r="CM34" s="510"/>
      <c r="CN34" s="9"/>
      <c r="CO34" s="509" t="e">
        <f>IF(CQ34="","",MAX(C34:D43,U34:V43,AM34:AN43,BE34:BF43,BW34:BX43)+1)</f>
        <v>#REF!</v>
      </c>
      <c r="CP34" s="509"/>
      <c r="CQ34" s="510" t="str">
        <f>IF('各会計、関係団体の財政状況及び健全化判断比率'!BS7="","",'各会計、関係団体の財政状況及び健全化判断比率'!BS7)</f>
        <v>土地開発公社</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v>
      </c>
      <c r="DH34" s="511"/>
      <c r="DI34" s="21"/>
    </row>
    <row r="35" spans="1:113" ht="32.25" customHeight="1" x14ac:dyDescent="0.2">
      <c r="A35" s="2"/>
      <c r="B35" s="5"/>
      <c r="C35" s="509" t="str">
        <f t="shared" ref="C35:C43" si="0">IF(E35="","",C34+1)</f>
        <v/>
      </c>
      <c r="D35" s="509"/>
      <c r="E35" s="510" t="str">
        <f>IF('各会計、関係団体の財政状況及び健全化判断比率'!B8="","",'各会計、関係団体の財政状況及び健全化判断比率'!B8)</f>
        <v/>
      </c>
      <c r="F35" s="510"/>
      <c r="G35" s="510"/>
      <c r="H35" s="510"/>
      <c r="I35" s="510"/>
      <c r="J35" s="510"/>
      <c r="K35" s="510"/>
      <c r="L35" s="510"/>
      <c r="M35" s="510"/>
      <c r="N35" s="510"/>
      <c r="O35" s="510"/>
      <c r="P35" s="510"/>
      <c r="Q35" s="510"/>
      <c r="R35" s="510"/>
      <c r="S35" s="510"/>
      <c r="T35" s="9"/>
      <c r="U35" s="509">
        <f t="shared" ref="U35:U43" si="1">IF(W35="","",U34+1)</f>
        <v>3</v>
      </c>
      <c r="V35" s="509"/>
      <c r="W35" s="510" t="str">
        <f>IF('各会計、関係団体の財政状況及び健全化判断比率'!B30="","",'各会計、関係団体の財政状況及び健全化判断比率'!B30)</f>
        <v>介護保険特別会計</v>
      </c>
      <c r="X35" s="510"/>
      <c r="Y35" s="510"/>
      <c r="Z35" s="510"/>
      <c r="AA35" s="510"/>
      <c r="AB35" s="510"/>
      <c r="AC35" s="510"/>
      <c r="AD35" s="510"/>
      <c r="AE35" s="510"/>
      <c r="AF35" s="510"/>
      <c r="AG35" s="510"/>
      <c r="AH35" s="510"/>
      <c r="AI35" s="510"/>
      <c r="AJ35" s="510"/>
      <c r="AK35" s="510"/>
      <c r="AL35" s="9"/>
      <c r="AM35" s="509" t="str">
        <f t="shared" ref="AM35:AM43" si="2">IF(AO35="","",AM34+1)</f>
        <v/>
      </c>
      <c r="AN35" s="509"/>
      <c r="AO35" s="510"/>
      <c r="AP35" s="510"/>
      <c r="AQ35" s="510"/>
      <c r="AR35" s="510"/>
      <c r="AS35" s="510"/>
      <c r="AT35" s="510"/>
      <c r="AU35" s="510"/>
      <c r="AV35" s="510"/>
      <c r="AW35" s="510"/>
      <c r="AX35" s="510"/>
      <c r="AY35" s="510"/>
      <c r="AZ35" s="510"/>
      <c r="BA35" s="510"/>
      <c r="BB35" s="510"/>
      <c r="BC35" s="510"/>
      <c r="BD35" s="9"/>
      <c r="BE35" s="509">
        <f t="shared" ref="BE35:BE43" si="3">IF(BG35="","",BE34+1)</f>
        <v>7</v>
      </c>
      <c r="BF35" s="509"/>
      <c r="BG35" s="510" t="str">
        <f>IF('各会計、関係団体の財政状況及び健全化判断比率'!B33="","",'各会計、関係団体の財政状況及び健全化判断比率'!B33)</f>
        <v>農業集落排水事業特別会計</v>
      </c>
      <c r="BH35" s="510"/>
      <c r="BI35" s="510"/>
      <c r="BJ35" s="510"/>
      <c r="BK35" s="510"/>
      <c r="BL35" s="510"/>
      <c r="BM35" s="510"/>
      <c r="BN35" s="510"/>
      <c r="BO35" s="510"/>
      <c r="BP35" s="510"/>
      <c r="BQ35" s="510"/>
      <c r="BR35" s="510"/>
      <c r="BS35" s="510"/>
      <c r="BT35" s="510"/>
      <c r="BU35" s="510"/>
      <c r="BV35" s="9"/>
      <c r="BW35" s="509">
        <f t="shared" ref="BW35:BW43" si="4">IF(BY35="","",BW34+1)</f>
        <v>10</v>
      </c>
      <c r="BX35" s="509"/>
      <c r="BY35" s="510" t="str">
        <f>IF('各会計、関係団体の財政状況及び健全化判断比率'!B70="","",'各会計、関係団体の財政状況及び健全化判断比率'!B70)</f>
        <v>宮崎県市町村総合事務組合（市町村交通災害共済災害事業特別会計）</v>
      </c>
      <c r="BZ35" s="510"/>
      <c r="CA35" s="510"/>
      <c r="CB35" s="510"/>
      <c r="CC35" s="510"/>
      <c r="CD35" s="510"/>
      <c r="CE35" s="510"/>
      <c r="CF35" s="510"/>
      <c r="CG35" s="510"/>
      <c r="CH35" s="510"/>
      <c r="CI35" s="510"/>
      <c r="CJ35" s="510"/>
      <c r="CK35" s="510"/>
      <c r="CL35" s="510"/>
      <c r="CM35" s="510"/>
      <c r="CN35" s="9"/>
      <c r="CO35" s="509" t="e">
        <f t="shared" ref="CO35:CO43" si="5">IF(CQ35="","",CO34+1)</f>
        <v>#REF!</v>
      </c>
      <c r="CP35" s="509"/>
      <c r="CQ35" s="510" t="str">
        <f>IF('各会計、関係団体の財政状況及び健全化判断比率'!BS8="","",'各会計、関係団体の財政状況及び健全化判断比率'!BS8)</f>
        <v>宮崎県環境整備公社</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v>
      </c>
      <c r="DH35" s="511"/>
      <c r="DI35" s="21"/>
    </row>
    <row r="36" spans="1:113" ht="32.25" customHeight="1" x14ac:dyDescent="0.2">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9"/>
      <c r="U36" s="509">
        <f t="shared" si="1"/>
        <v>4</v>
      </c>
      <c r="V36" s="509"/>
      <c r="W36" s="510" t="str">
        <f>IF('各会計、関係団体の財政状況及び健全化判断比率'!B29="","",'各会計、関係団体の財政状況及び健全化判断比率'!B29)</f>
        <v>後期高齢者医療特別会計</v>
      </c>
      <c r="X36" s="510"/>
      <c r="Y36" s="510"/>
      <c r="Z36" s="510"/>
      <c r="AA36" s="510"/>
      <c r="AB36" s="510"/>
      <c r="AC36" s="510"/>
      <c r="AD36" s="510"/>
      <c r="AE36" s="510"/>
      <c r="AF36" s="510"/>
      <c r="AG36" s="510"/>
      <c r="AH36" s="510"/>
      <c r="AI36" s="510"/>
      <c r="AJ36" s="510"/>
      <c r="AK36" s="510"/>
      <c r="AL36" s="9"/>
      <c r="AM36" s="509" t="str">
        <f t="shared" si="2"/>
        <v/>
      </c>
      <c r="AN36" s="509"/>
      <c r="AO36" s="510"/>
      <c r="AP36" s="510"/>
      <c r="AQ36" s="510"/>
      <c r="AR36" s="510"/>
      <c r="AS36" s="510"/>
      <c r="AT36" s="510"/>
      <c r="AU36" s="510"/>
      <c r="AV36" s="510"/>
      <c r="AW36" s="510"/>
      <c r="AX36" s="510"/>
      <c r="AY36" s="510"/>
      <c r="AZ36" s="510"/>
      <c r="BA36" s="510"/>
      <c r="BB36" s="510"/>
      <c r="BC36" s="510"/>
      <c r="BD36" s="9"/>
      <c r="BE36" s="509">
        <f t="shared" si="3"/>
        <v>8</v>
      </c>
      <c r="BF36" s="509"/>
      <c r="BG36" s="510" t="str">
        <f>IF('各会計、関係団体の財政状況及び健全化判断比率'!B34="","",'各会計、関係団体の財政状況及び健全化判断比率'!B34)</f>
        <v>浄化槽事業特別会計</v>
      </c>
      <c r="BH36" s="510"/>
      <c r="BI36" s="510"/>
      <c r="BJ36" s="510"/>
      <c r="BK36" s="510"/>
      <c r="BL36" s="510"/>
      <c r="BM36" s="510"/>
      <c r="BN36" s="510"/>
      <c r="BO36" s="510"/>
      <c r="BP36" s="510"/>
      <c r="BQ36" s="510"/>
      <c r="BR36" s="510"/>
      <c r="BS36" s="510"/>
      <c r="BT36" s="510"/>
      <c r="BU36" s="510"/>
      <c r="BV36" s="9"/>
      <c r="BW36" s="509">
        <f t="shared" si="4"/>
        <v>11</v>
      </c>
      <c r="BX36" s="509"/>
      <c r="BY36" s="510" t="str">
        <f>IF('各会計、関係団体の財政状況及び健全化判断比率'!B71="","",'各会計、関係団体の財政状況及び健全化判断比率'!B71)</f>
        <v>宮崎県後期高齢者医療広域連合（一般会計）</v>
      </c>
      <c r="BZ36" s="510"/>
      <c r="CA36" s="510"/>
      <c r="CB36" s="510"/>
      <c r="CC36" s="510"/>
      <c r="CD36" s="510"/>
      <c r="CE36" s="510"/>
      <c r="CF36" s="510"/>
      <c r="CG36" s="510"/>
      <c r="CH36" s="510"/>
      <c r="CI36" s="510"/>
      <c r="CJ36" s="510"/>
      <c r="CK36" s="510"/>
      <c r="CL36" s="510"/>
      <c r="CM36" s="510"/>
      <c r="CN36" s="9"/>
      <c r="CO36" s="509" t="e">
        <f t="shared" si="5"/>
        <v>#REF!</v>
      </c>
      <c r="CP36" s="509"/>
      <c r="CQ36" s="510" t="str">
        <f>IF('各会計、関係団体の財政状況及び健全化判断比率'!BS9="","",'各会計、関係団体の財政状況及び健全化判断比率'!BS9)</f>
        <v>農業支援センター</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2">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t="str">
        <f t="shared" si="1"/>
        <v/>
      </c>
      <c r="V37" s="509"/>
      <c r="W37" s="510"/>
      <c r="X37" s="510"/>
      <c r="Y37" s="510"/>
      <c r="Z37" s="510"/>
      <c r="AA37" s="510"/>
      <c r="AB37" s="510"/>
      <c r="AC37" s="510"/>
      <c r="AD37" s="510"/>
      <c r="AE37" s="510"/>
      <c r="AF37" s="510"/>
      <c r="AG37" s="510"/>
      <c r="AH37" s="510"/>
      <c r="AI37" s="510"/>
      <c r="AJ37" s="510"/>
      <c r="AK37" s="510"/>
      <c r="AL37" s="9"/>
      <c r="AM37" s="509" t="str">
        <f t="shared" si="2"/>
        <v/>
      </c>
      <c r="AN37" s="509"/>
      <c r="AO37" s="510"/>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12</v>
      </c>
      <c r="BX37" s="509"/>
      <c r="BY37" s="510" t="str">
        <f>IF('各会計、関係団体の財政状況及び健全化判断比率'!B72="","",'各会計、関係団体の財政状況及び健全化判断比率'!B72)</f>
        <v>宮崎県後期高齢者医療広域連合（後期高齢者医療特別会計）</v>
      </c>
      <c r="BZ37" s="510"/>
      <c r="CA37" s="510"/>
      <c r="CB37" s="510"/>
      <c r="CC37" s="510"/>
      <c r="CD37" s="510"/>
      <c r="CE37" s="510"/>
      <c r="CF37" s="510"/>
      <c r="CG37" s="510"/>
      <c r="CH37" s="510"/>
      <c r="CI37" s="510"/>
      <c r="CJ37" s="510"/>
      <c r="CK37" s="510"/>
      <c r="CL37" s="510"/>
      <c r="CM37" s="510"/>
      <c r="CN37" s="9"/>
      <c r="CO37" s="509" t="str">
        <f t="shared" si="5"/>
        <v/>
      </c>
      <c r="CP37" s="509"/>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2">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t="str">
        <f t="shared" si="1"/>
        <v/>
      </c>
      <c r="V38" s="509"/>
      <c r="W38" s="510"/>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13</v>
      </c>
      <c r="BX38" s="509"/>
      <c r="BY38" s="510" t="str">
        <f>IF('各会計、関係団体の財政状況及び健全化判断比率'!B69="","",'各会計、関係団体の財政状況及び健全化判断比率'!B69)</f>
        <v>宮崎県市町村総合事務組合（自治会館管理運営特別会計）</v>
      </c>
      <c r="BZ38" s="510"/>
      <c r="CA38" s="510"/>
      <c r="CB38" s="510"/>
      <c r="CC38" s="510"/>
      <c r="CD38" s="510"/>
      <c r="CE38" s="510"/>
      <c r="CF38" s="510"/>
      <c r="CG38" s="510"/>
      <c r="CH38" s="510"/>
      <c r="CI38" s="510"/>
      <c r="CJ38" s="510"/>
      <c r="CK38" s="510"/>
      <c r="CL38" s="510"/>
      <c r="CM38" s="510"/>
      <c r="CN38" s="9"/>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2">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t="e">
        <f t="shared" si="4"/>
        <v>#REF!</v>
      </c>
      <c r="BX39" s="509"/>
      <c r="BY39" s="510" t="e">
        <f>IF(#REF!="","",#REF!)</f>
        <v>#REF!</v>
      </c>
      <c r="BZ39" s="510"/>
      <c r="CA39" s="510"/>
      <c r="CB39" s="510"/>
      <c r="CC39" s="510"/>
      <c r="CD39" s="510"/>
      <c r="CE39" s="510"/>
      <c r="CF39" s="510"/>
      <c r="CG39" s="510"/>
      <c r="CH39" s="510"/>
      <c r="CI39" s="510"/>
      <c r="CJ39" s="510"/>
      <c r="CK39" s="510"/>
      <c r="CL39" s="510"/>
      <c r="CM39" s="510"/>
      <c r="CN39" s="9"/>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
      </c>
      <c r="DH39" s="511"/>
      <c r="DI39" s="21"/>
    </row>
    <row r="40" spans="1:113" ht="32.25" customHeight="1" x14ac:dyDescent="0.2">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t="str">
        <f t="shared" si="4"/>
        <v/>
      </c>
      <c r="BX40" s="509"/>
      <c r="BY40" s="510" t="str">
        <f>IF('各会計、関係団体の財政状況及び健全化判断比率'!B74="","",'各会計、関係団体の財政状況及び健全化判断比率'!B74)</f>
        <v/>
      </c>
      <c r="BZ40" s="510"/>
      <c r="CA40" s="510"/>
      <c r="CB40" s="510"/>
      <c r="CC40" s="510"/>
      <c r="CD40" s="510"/>
      <c r="CE40" s="510"/>
      <c r="CF40" s="510"/>
      <c r="CG40" s="510"/>
      <c r="CH40" s="510"/>
      <c r="CI40" s="510"/>
      <c r="CJ40" s="510"/>
      <c r="CK40" s="510"/>
      <c r="CL40" s="510"/>
      <c r="CM40" s="510"/>
      <c r="CN40" s="9"/>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2">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t="str">
        <f t="shared" si="4"/>
        <v/>
      </c>
      <c r="BX41" s="509"/>
      <c r="BY41" s="510" t="str">
        <f>IF('各会計、関係団体の財政状況及び健全化判断比率'!B75="","",'各会計、関係団体の財政状況及び健全化判断比率'!B75)</f>
        <v/>
      </c>
      <c r="BZ41" s="510"/>
      <c r="CA41" s="510"/>
      <c r="CB41" s="510"/>
      <c r="CC41" s="510"/>
      <c r="CD41" s="510"/>
      <c r="CE41" s="510"/>
      <c r="CF41" s="510"/>
      <c r="CG41" s="510"/>
      <c r="CH41" s="510"/>
      <c r="CI41" s="510"/>
      <c r="CJ41" s="510"/>
      <c r="CK41" s="510"/>
      <c r="CL41" s="510"/>
      <c r="CM41" s="510"/>
      <c r="CN41" s="9"/>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2">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t="str">
        <f t="shared" si="4"/>
        <v/>
      </c>
      <c r="BX42" s="509"/>
      <c r="BY42" s="510" t="str">
        <f>IF('各会計、関係団体の財政状況及び健全化判断比率'!B76="","",'各会計、関係団体の財政状況及び健全化判断比率'!B76)</f>
        <v/>
      </c>
      <c r="BZ42" s="510"/>
      <c r="CA42" s="510"/>
      <c r="CB42" s="510"/>
      <c r="CC42" s="510"/>
      <c r="CD42" s="510"/>
      <c r="CE42" s="510"/>
      <c r="CF42" s="510"/>
      <c r="CG42" s="510"/>
      <c r="CH42" s="510"/>
      <c r="CI42" s="510"/>
      <c r="CJ42" s="510"/>
      <c r="CK42" s="510"/>
      <c r="CL42" s="510"/>
      <c r="CM42" s="510"/>
      <c r="CN42" s="9"/>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2">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302</v>
      </c>
      <c r="E46" s="1" t="s">
        <v>303</v>
      </c>
    </row>
    <row r="47" spans="1:113" x14ac:dyDescent="0.2">
      <c r="E47" s="1" t="s">
        <v>305</v>
      </c>
    </row>
    <row r="48" spans="1:113" x14ac:dyDescent="0.2">
      <c r="E48" s="1" t="s">
        <v>308</v>
      </c>
    </row>
    <row r="49" spans="5:5" x14ac:dyDescent="0.2">
      <c r="E49" s="1" t="s">
        <v>310</v>
      </c>
    </row>
    <row r="50" spans="5:5" x14ac:dyDescent="0.2">
      <c r="E50" s="1" t="s">
        <v>204</v>
      </c>
    </row>
    <row r="51" spans="5:5" x14ac:dyDescent="0.2">
      <c r="E51" s="1" t="s">
        <v>312</v>
      </c>
    </row>
    <row r="52" spans="5:5" x14ac:dyDescent="0.2">
      <c r="E52" s="1" t="s">
        <v>314</v>
      </c>
    </row>
    <row r="53" spans="5:5" x14ac:dyDescent="0.2"/>
    <row r="54" spans="5:5" x14ac:dyDescent="0.2"/>
    <row r="55" spans="5:5" x14ac:dyDescent="0.2"/>
    <row r="56" spans="5:5" x14ac:dyDescent="0.2"/>
  </sheetData>
  <sheetProtection algorithmName="SHA-512" hashValue="r9bHOAGtkleX3Bojj1JRv2havwQg0q7iOfV9dMN2mZ8lioLWi6ZN5vzXJd6zmfvvWR9JRvTKN4uRaqbs1plZNA==" saltValue="lbev7LvKjumOhbZIYPslc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524</v>
      </c>
      <c r="G33" s="218" t="s">
        <v>525</v>
      </c>
      <c r="H33" s="218" t="s">
        <v>448</v>
      </c>
      <c r="I33" s="218" t="s">
        <v>526</v>
      </c>
      <c r="J33" s="222" t="s">
        <v>527</v>
      </c>
      <c r="K33" s="203"/>
      <c r="L33" s="203"/>
      <c r="M33" s="203"/>
      <c r="N33" s="203"/>
      <c r="O33" s="203"/>
      <c r="P33" s="203"/>
    </row>
    <row r="34" spans="1:16" ht="39" customHeight="1" x14ac:dyDescent="0.2">
      <c r="A34" s="203"/>
      <c r="B34" s="205"/>
      <c r="C34" s="1073" t="s">
        <v>280</v>
      </c>
      <c r="D34" s="1073"/>
      <c r="E34" s="1074"/>
      <c r="F34" s="214">
        <v>9.77</v>
      </c>
      <c r="G34" s="219">
        <v>3.9</v>
      </c>
      <c r="H34" s="219">
        <v>4.09</v>
      </c>
      <c r="I34" s="219">
        <v>5.97</v>
      </c>
      <c r="J34" s="223">
        <v>5.12</v>
      </c>
      <c r="K34" s="203"/>
      <c r="L34" s="203"/>
      <c r="M34" s="203"/>
      <c r="N34" s="203"/>
      <c r="O34" s="203"/>
      <c r="P34" s="203"/>
    </row>
    <row r="35" spans="1:16" ht="39" customHeight="1" x14ac:dyDescent="0.2">
      <c r="A35" s="203"/>
      <c r="B35" s="206"/>
      <c r="C35" s="1075" t="s">
        <v>460</v>
      </c>
      <c r="D35" s="1075"/>
      <c r="E35" s="1076"/>
      <c r="F35" s="215">
        <v>3.01</v>
      </c>
      <c r="G35" s="220">
        <v>2.64</v>
      </c>
      <c r="H35" s="220">
        <v>2.66</v>
      </c>
      <c r="I35" s="220">
        <v>1.8199999999999998</v>
      </c>
      <c r="J35" s="224">
        <v>1.8199999999999998</v>
      </c>
      <c r="K35" s="203"/>
      <c r="L35" s="203"/>
      <c r="M35" s="203"/>
      <c r="N35" s="203"/>
      <c r="O35" s="203"/>
      <c r="P35" s="203"/>
    </row>
    <row r="36" spans="1:16" ht="39" customHeight="1" x14ac:dyDescent="0.2">
      <c r="A36" s="203"/>
      <c r="B36" s="206"/>
      <c r="C36" s="1075" t="s">
        <v>26</v>
      </c>
      <c r="D36" s="1075"/>
      <c r="E36" s="1076"/>
      <c r="F36" s="215">
        <v>0.78</v>
      </c>
      <c r="G36" s="220">
        <v>0.88</v>
      </c>
      <c r="H36" s="220">
        <v>0</v>
      </c>
      <c r="I36" s="220">
        <v>1.7</v>
      </c>
      <c r="J36" s="224">
        <v>1.1399999999999999</v>
      </c>
      <c r="K36" s="203"/>
      <c r="L36" s="203"/>
      <c r="M36" s="203"/>
      <c r="N36" s="203"/>
      <c r="O36" s="203"/>
      <c r="P36" s="203"/>
    </row>
    <row r="37" spans="1:16" ht="39" customHeight="1" x14ac:dyDescent="0.2">
      <c r="A37" s="203"/>
      <c r="B37" s="206"/>
      <c r="C37" s="1075" t="s">
        <v>253</v>
      </c>
      <c r="D37" s="1075"/>
      <c r="E37" s="1076"/>
      <c r="F37" s="215">
        <v>1.1100000000000001</v>
      </c>
      <c r="G37" s="220">
        <v>0.96</v>
      </c>
      <c r="H37" s="220">
        <v>2.58</v>
      </c>
      <c r="I37" s="220">
        <v>0.66</v>
      </c>
      <c r="J37" s="224">
        <v>0.48</v>
      </c>
      <c r="K37" s="203"/>
      <c r="L37" s="203"/>
      <c r="M37" s="203"/>
      <c r="N37" s="203"/>
      <c r="O37" s="203"/>
      <c r="P37" s="203"/>
    </row>
    <row r="38" spans="1:16" ht="39" customHeight="1" x14ac:dyDescent="0.2">
      <c r="A38" s="203"/>
      <c r="B38" s="206"/>
      <c r="C38" s="1075" t="s">
        <v>463</v>
      </c>
      <c r="D38" s="1075"/>
      <c r="E38" s="1076"/>
      <c r="F38" s="215">
        <v>0</v>
      </c>
      <c r="G38" s="220">
        <v>0</v>
      </c>
      <c r="H38" s="220">
        <v>0.03</v>
      </c>
      <c r="I38" s="220">
        <v>0.06</v>
      </c>
      <c r="J38" s="224">
        <v>7.0000000000000007E-2</v>
      </c>
      <c r="K38" s="203"/>
      <c r="L38" s="203"/>
      <c r="M38" s="203"/>
      <c r="N38" s="203"/>
      <c r="O38" s="203"/>
      <c r="P38" s="203"/>
    </row>
    <row r="39" spans="1:16" ht="39" customHeight="1" x14ac:dyDescent="0.2">
      <c r="A39" s="203"/>
      <c r="B39" s="206"/>
      <c r="C39" s="1075" t="s">
        <v>465</v>
      </c>
      <c r="D39" s="1075"/>
      <c r="E39" s="1076"/>
      <c r="F39" s="215">
        <v>0</v>
      </c>
      <c r="G39" s="220">
        <v>0.01</v>
      </c>
      <c r="H39" s="220">
        <v>0.05</v>
      </c>
      <c r="I39" s="220">
        <v>0</v>
      </c>
      <c r="J39" s="224">
        <v>0.03</v>
      </c>
      <c r="K39" s="203"/>
      <c r="L39" s="203"/>
      <c r="M39" s="203"/>
      <c r="N39" s="203"/>
      <c r="O39" s="203"/>
      <c r="P39" s="203"/>
    </row>
    <row r="40" spans="1:16" ht="39" customHeight="1" x14ac:dyDescent="0.2">
      <c r="A40" s="203"/>
      <c r="B40" s="206"/>
      <c r="C40" s="1075" t="s">
        <v>462</v>
      </c>
      <c r="D40" s="1075"/>
      <c r="E40" s="1076"/>
      <c r="F40" s="215">
        <v>0</v>
      </c>
      <c r="G40" s="220">
        <v>0.08</v>
      </c>
      <c r="H40" s="220">
        <v>0.13</v>
      </c>
      <c r="I40" s="220">
        <v>0.03</v>
      </c>
      <c r="J40" s="224">
        <v>0.02</v>
      </c>
      <c r="K40" s="203"/>
      <c r="L40" s="203"/>
      <c r="M40" s="203"/>
      <c r="N40" s="203"/>
      <c r="O40" s="203"/>
      <c r="P40" s="203"/>
    </row>
    <row r="41" spans="1:16" ht="39" customHeight="1" x14ac:dyDescent="0.2">
      <c r="A41" s="203"/>
      <c r="B41" s="206"/>
      <c r="C41" s="1075" t="s">
        <v>236</v>
      </c>
      <c r="D41" s="1075"/>
      <c r="E41" s="1076"/>
      <c r="F41" s="215">
        <v>0</v>
      </c>
      <c r="G41" s="220">
        <v>0.02</v>
      </c>
      <c r="H41" s="220">
        <v>1.1499999999999999</v>
      </c>
      <c r="I41" s="220">
        <v>0.01</v>
      </c>
      <c r="J41" s="224">
        <v>0</v>
      </c>
      <c r="K41" s="203"/>
      <c r="L41" s="203"/>
      <c r="M41" s="203"/>
      <c r="N41" s="203"/>
      <c r="O41" s="203"/>
      <c r="P41" s="203"/>
    </row>
    <row r="42" spans="1:16" ht="39" customHeight="1" x14ac:dyDescent="0.2">
      <c r="A42" s="203"/>
      <c r="B42" s="207"/>
      <c r="C42" s="1075" t="s">
        <v>528</v>
      </c>
      <c r="D42" s="1075"/>
      <c r="E42" s="1076"/>
      <c r="F42" s="215" t="s">
        <v>208</v>
      </c>
      <c r="G42" s="220" t="s">
        <v>208</v>
      </c>
      <c r="H42" s="220" t="s">
        <v>208</v>
      </c>
      <c r="I42" s="220" t="s">
        <v>208</v>
      </c>
      <c r="J42" s="224" t="s">
        <v>208</v>
      </c>
      <c r="K42" s="203"/>
      <c r="L42" s="203"/>
      <c r="M42" s="203"/>
      <c r="N42" s="203"/>
      <c r="O42" s="203"/>
      <c r="P42" s="203"/>
    </row>
    <row r="43" spans="1:16" ht="39" customHeight="1" x14ac:dyDescent="0.2">
      <c r="A43" s="203"/>
      <c r="B43" s="208"/>
      <c r="C43" s="1077" t="s">
        <v>491</v>
      </c>
      <c r="D43" s="1077"/>
      <c r="E43" s="1078"/>
      <c r="F43" s="216" t="s">
        <v>208</v>
      </c>
      <c r="G43" s="221" t="s">
        <v>208</v>
      </c>
      <c r="H43" s="221" t="s">
        <v>208</v>
      </c>
      <c r="I43" s="221" t="s">
        <v>208</v>
      </c>
      <c r="J43" s="225" t="s">
        <v>208</v>
      </c>
      <c r="K43" s="203"/>
      <c r="L43" s="203"/>
      <c r="M43" s="203"/>
      <c r="N43" s="203"/>
      <c r="O43" s="203"/>
      <c r="P43" s="203"/>
    </row>
    <row r="44" spans="1:16" ht="39" customHeight="1" x14ac:dyDescent="0.2">
      <c r="A44" s="203"/>
      <c r="B44" s="209" t="s">
        <v>16</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Dh1yJGruLdRx+T05h/NTIe0yNrzfCPW9HZohSotd7Q24XkkGZg1YP6T3OUreBBxxX6d1ZcJXZIg9skMns/w2zw==" saltValue="0f1xtuiFMriYwK2SH2m9E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2">
      <c r="A44" s="103"/>
      <c r="B44" s="226" t="s">
        <v>22</v>
      </c>
      <c r="C44" s="232"/>
      <c r="D44" s="232"/>
      <c r="E44" s="240"/>
      <c r="F44" s="240"/>
      <c r="G44" s="240"/>
      <c r="H44" s="240"/>
      <c r="I44" s="240"/>
      <c r="J44" s="243" t="s">
        <v>14</v>
      </c>
      <c r="K44" s="245" t="s">
        <v>524</v>
      </c>
      <c r="L44" s="253" t="s">
        <v>525</v>
      </c>
      <c r="M44" s="253" t="s">
        <v>448</v>
      </c>
      <c r="N44" s="253" t="s">
        <v>526</v>
      </c>
      <c r="O44" s="261" t="s">
        <v>527</v>
      </c>
      <c r="P44" s="103"/>
      <c r="Q44" s="103"/>
      <c r="R44" s="103"/>
      <c r="S44" s="103"/>
      <c r="T44" s="103"/>
      <c r="U44" s="103"/>
    </row>
    <row r="45" spans="1:21" ht="30.75" customHeight="1" x14ac:dyDescent="0.2">
      <c r="A45" s="103"/>
      <c r="B45" s="1089" t="s">
        <v>27</v>
      </c>
      <c r="C45" s="1090"/>
      <c r="D45" s="235"/>
      <c r="E45" s="1103" t="s">
        <v>24</v>
      </c>
      <c r="F45" s="1103"/>
      <c r="G45" s="1103"/>
      <c r="H45" s="1103"/>
      <c r="I45" s="1103"/>
      <c r="J45" s="1104"/>
      <c r="K45" s="246">
        <v>589</v>
      </c>
      <c r="L45" s="254">
        <v>576</v>
      </c>
      <c r="M45" s="254">
        <v>558</v>
      </c>
      <c r="N45" s="254">
        <v>517</v>
      </c>
      <c r="O45" s="262">
        <v>478</v>
      </c>
      <c r="P45" s="103"/>
      <c r="Q45" s="103"/>
      <c r="R45" s="103"/>
      <c r="S45" s="103"/>
      <c r="T45" s="103"/>
      <c r="U45" s="103"/>
    </row>
    <row r="46" spans="1:21" ht="30.75" customHeight="1" x14ac:dyDescent="0.2">
      <c r="A46" s="103"/>
      <c r="B46" s="1091"/>
      <c r="C46" s="1092"/>
      <c r="D46" s="236"/>
      <c r="E46" s="1095" t="s">
        <v>29</v>
      </c>
      <c r="F46" s="1095"/>
      <c r="G46" s="1095"/>
      <c r="H46" s="1095"/>
      <c r="I46" s="1095"/>
      <c r="J46" s="1096"/>
      <c r="K46" s="247" t="s">
        <v>208</v>
      </c>
      <c r="L46" s="255" t="s">
        <v>208</v>
      </c>
      <c r="M46" s="255" t="s">
        <v>208</v>
      </c>
      <c r="N46" s="255" t="s">
        <v>208</v>
      </c>
      <c r="O46" s="263" t="s">
        <v>208</v>
      </c>
      <c r="P46" s="103"/>
      <c r="Q46" s="103"/>
      <c r="R46" s="103"/>
      <c r="S46" s="103"/>
      <c r="T46" s="103"/>
      <c r="U46" s="103"/>
    </row>
    <row r="47" spans="1:21" ht="30.75" customHeight="1" x14ac:dyDescent="0.2">
      <c r="A47" s="103"/>
      <c r="B47" s="1091"/>
      <c r="C47" s="1092"/>
      <c r="D47" s="236"/>
      <c r="E47" s="1095" t="s">
        <v>33</v>
      </c>
      <c r="F47" s="1095"/>
      <c r="G47" s="1095"/>
      <c r="H47" s="1095"/>
      <c r="I47" s="1095"/>
      <c r="J47" s="1096"/>
      <c r="K47" s="247" t="s">
        <v>208</v>
      </c>
      <c r="L47" s="255" t="s">
        <v>208</v>
      </c>
      <c r="M47" s="255" t="s">
        <v>208</v>
      </c>
      <c r="N47" s="255" t="s">
        <v>208</v>
      </c>
      <c r="O47" s="263" t="s">
        <v>208</v>
      </c>
      <c r="P47" s="103"/>
      <c r="Q47" s="103"/>
      <c r="R47" s="103"/>
      <c r="S47" s="103"/>
      <c r="T47" s="103"/>
      <c r="U47" s="103"/>
    </row>
    <row r="48" spans="1:21" ht="30.75" customHeight="1" x14ac:dyDescent="0.2">
      <c r="A48" s="103"/>
      <c r="B48" s="1091"/>
      <c r="C48" s="1092"/>
      <c r="D48" s="236"/>
      <c r="E48" s="1095" t="s">
        <v>38</v>
      </c>
      <c r="F48" s="1095"/>
      <c r="G48" s="1095"/>
      <c r="H48" s="1095"/>
      <c r="I48" s="1095"/>
      <c r="J48" s="1096"/>
      <c r="K48" s="247">
        <v>67</v>
      </c>
      <c r="L48" s="255">
        <v>54</v>
      </c>
      <c r="M48" s="255">
        <v>30</v>
      </c>
      <c r="N48" s="255">
        <v>42</v>
      </c>
      <c r="O48" s="263">
        <v>47</v>
      </c>
      <c r="P48" s="103"/>
      <c r="Q48" s="103"/>
      <c r="R48" s="103"/>
      <c r="S48" s="103"/>
      <c r="T48" s="103"/>
      <c r="U48" s="103"/>
    </row>
    <row r="49" spans="1:21" ht="30.75" customHeight="1" x14ac:dyDescent="0.2">
      <c r="A49" s="103"/>
      <c r="B49" s="1091"/>
      <c r="C49" s="1092"/>
      <c r="D49" s="236"/>
      <c r="E49" s="1095" t="s">
        <v>0</v>
      </c>
      <c r="F49" s="1095"/>
      <c r="G49" s="1095"/>
      <c r="H49" s="1095"/>
      <c r="I49" s="1095"/>
      <c r="J49" s="1096"/>
      <c r="K49" s="247" t="s">
        <v>208</v>
      </c>
      <c r="L49" s="255" t="s">
        <v>208</v>
      </c>
      <c r="M49" s="255" t="s">
        <v>208</v>
      </c>
      <c r="N49" s="255" t="s">
        <v>208</v>
      </c>
      <c r="O49" s="263" t="s">
        <v>208</v>
      </c>
      <c r="P49" s="103"/>
      <c r="Q49" s="103"/>
      <c r="R49" s="103"/>
      <c r="S49" s="103"/>
      <c r="T49" s="103"/>
      <c r="U49" s="103"/>
    </row>
    <row r="50" spans="1:21" ht="30.75" customHeight="1" x14ac:dyDescent="0.2">
      <c r="A50" s="103"/>
      <c r="B50" s="1091"/>
      <c r="C50" s="1092"/>
      <c r="D50" s="236"/>
      <c r="E50" s="1095" t="s">
        <v>44</v>
      </c>
      <c r="F50" s="1095"/>
      <c r="G50" s="1095"/>
      <c r="H50" s="1095"/>
      <c r="I50" s="1095"/>
      <c r="J50" s="1096"/>
      <c r="K50" s="247" t="s">
        <v>208</v>
      </c>
      <c r="L50" s="255" t="s">
        <v>208</v>
      </c>
      <c r="M50" s="255" t="s">
        <v>208</v>
      </c>
      <c r="N50" s="255" t="s">
        <v>208</v>
      </c>
      <c r="O50" s="263" t="s">
        <v>208</v>
      </c>
      <c r="P50" s="103"/>
      <c r="Q50" s="103"/>
      <c r="R50" s="103"/>
      <c r="S50" s="103"/>
      <c r="T50" s="103"/>
      <c r="U50" s="103"/>
    </row>
    <row r="51" spans="1:21" ht="30.75" customHeight="1" x14ac:dyDescent="0.2">
      <c r="A51" s="103"/>
      <c r="B51" s="1093"/>
      <c r="C51" s="1094"/>
      <c r="D51" s="237"/>
      <c r="E51" s="1095" t="s">
        <v>46</v>
      </c>
      <c r="F51" s="1095"/>
      <c r="G51" s="1095"/>
      <c r="H51" s="1095"/>
      <c r="I51" s="1095"/>
      <c r="J51" s="1096"/>
      <c r="K51" s="247" t="s">
        <v>208</v>
      </c>
      <c r="L51" s="255" t="s">
        <v>208</v>
      </c>
      <c r="M51" s="255" t="s">
        <v>208</v>
      </c>
      <c r="N51" s="255" t="s">
        <v>208</v>
      </c>
      <c r="O51" s="263" t="s">
        <v>208</v>
      </c>
      <c r="P51" s="103"/>
      <c r="Q51" s="103"/>
      <c r="R51" s="103"/>
      <c r="S51" s="103"/>
      <c r="T51" s="103"/>
      <c r="U51" s="103"/>
    </row>
    <row r="52" spans="1:21" ht="30.75" customHeight="1" x14ac:dyDescent="0.2">
      <c r="A52" s="103"/>
      <c r="B52" s="1097" t="s">
        <v>52</v>
      </c>
      <c r="C52" s="1098"/>
      <c r="D52" s="237"/>
      <c r="E52" s="1095" t="s">
        <v>54</v>
      </c>
      <c r="F52" s="1095"/>
      <c r="G52" s="1095"/>
      <c r="H52" s="1095"/>
      <c r="I52" s="1095"/>
      <c r="J52" s="1096"/>
      <c r="K52" s="247">
        <v>465</v>
      </c>
      <c r="L52" s="255">
        <v>452</v>
      </c>
      <c r="M52" s="255">
        <v>404</v>
      </c>
      <c r="N52" s="255">
        <v>367</v>
      </c>
      <c r="O52" s="263">
        <v>355</v>
      </c>
      <c r="P52" s="103"/>
      <c r="Q52" s="103"/>
      <c r="R52" s="103"/>
      <c r="S52" s="103"/>
      <c r="T52" s="103"/>
      <c r="U52" s="103"/>
    </row>
    <row r="53" spans="1:21" ht="30.75" customHeight="1" x14ac:dyDescent="0.2">
      <c r="A53" s="103"/>
      <c r="B53" s="1099" t="s">
        <v>18</v>
      </c>
      <c r="C53" s="1100"/>
      <c r="D53" s="238"/>
      <c r="E53" s="1101" t="s">
        <v>57</v>
      </c>
      <c r="F53" s="1101"/>
      <c r="G53" s="1101"/>
      <c r="H53" s="1101"/>
      <c r="I53" s="1101"/>
      <c r="J53" s="1102"/>
      <c r="K53" s="248">
        <v>191</v>
      </c>
      <c r="L53" s="256">
        <v>178</v>
      </c>
      <c r="M53" s="256">
        <v>184</v>
      </c>
      <c r="N53" s="256">
        <v>192</v>
      </c>
      <c r="O53" s="264">
        <v>170</v>
      </c>
      <c r="P53" s="103"/>
      <c r="Q53" s="103"/>
      <c r="R53" s="103"/>
      <c r="S53" s="103"/>
      <c r="T53" s="103"/>
      <c r="U53" s="103"/>
    </row>
    <row r="54" spans="1:21" ht="24" customHeight="1" x14ac:dyDescent="0.2">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6</v>
      </c>
      <c r="C55" s="233"/>
      <c r="D55" s="233"/>
      <c r="E55" s="233"/>
      <c r="F55" s="233"/>
      <c r="G55" s="233"/>
      <c r="H55" s="233"/>
      <c r="I55" s="233"/>
      <c r="J55" s="233"/>
      <c r="K55" s="249"/>
      <c r="L55" s="249"/>
      <c r="M55" s="249"/>
      <c r="N55" s="249"/>
      <c r="O55" s="265" t="s">
        <v>529</v>
      </c>
      <c r="P55" s="103"/>
      <c r="Q55" s="103"/>
      <c r="R55" s="103"/>
      <c r="S55" s="103"/>
      <c r="T55" s="103"/>
      <c r="U55" s="103"/>
    </row>
    <row r="56" spans="1:21" ht="31.5" customHeight="1" x14ac:dyDescent="0.2">
      <c r="A56" s="103"/>
      <c r="B56" s="229"/>
      <c r="C56" s="234"/>
      <c r="D56" s="234"/>
      <c r="E56" s="241"/>
      <c r="F56" s="241"/>
      <c r="G56" s="241"/>
      <c r="H56" s="241"/>
      <c r="I56" s="241"/>
      <c r="J56" s="244" t="s">
        <v>14</v>
      </c>
      <c r="K56" s="250" t="s">
        <v>530</v>
      </c>
      <c r="L56" s="257" t="s">
        <v>531</v>
      </c>
      <c r="M56" s="257" t="s">
        <v>532</v>
      </c>
      <c r="N56" s="257" t="s">
        <v>533</v>
      </c>
      <c r="O56" s="266" t="s">
        <v>535</v>
      </c>
      <c r="P56" s="103"/>
      <c r="Q56" s="103"/>
      <c r="R56" s="103"/>
      <c r="S56" s="103"/>
      <c r="T56" s="103"/>
      <c r="U56" s="103"/>
    </row>
    <row r="57" spans="1:21" ht="31.5" customHeight="1" x14ac:dyDescent="0.2">
      <c r="B57" s="1085" t="s">
        <v>53</v>
      </c>
      <c r="C57" s="1086"/>
      <c r="D57" s="1079" t="s">
        <v>58</v>
      </c>
      <c r="E57" s="1080"/>
      <c r="F57" s="1080"/>
      <c r="G57" s="1080"/>
      <c r="H57" s="1080"/>
      <c r="I57" s="1080"/>
      <c r="J57" s="1081"/>
      <c r="K57" s="251"/>
      <c r="L57" s="258"/>
      <c r="M57" s="258"/>
      <c r="N57" s="258"/>
      <c r="O57" s="267"/>
    </row>
    <row r="58" spans="1:21" ht="31.5" customHeight="1" x14ac:dyDescent="0.2">
      <c r="B58" s="1087"/>
      <c r="C58" s="1088"/>
      <c r="D58" s="1082" t="s">
        <v>61</v>
      </c>
      <c r="E58" s="1083"/>
      <c r="F58" s="1083"/>
      <c r="G58" s="1083"/>
      <c r="H58" s="1083"/>
      <c r="I58" s="1083"/>
      <c r="J58" s="1084"/>
      <c r="K58" s="252"/>
      <c r="L58" s="259"/>
      <c r="M58" s="259"/>
      <c r="N58" s="259"/>
      <c r="O58" s="268"/>
    </row>
    <row r="59" spans="1:21" ht="24" customHeight="1" x14ac:dyDescent="0.2">
      <c r="B59" s="230"/>
      <c r="C59" s="230"/>
      <c r="D59" s="239" t="s">
        <v>49</v>
      </c>
      <c r="E59" s="242"/>
      <c r="F59" s="242"/>
      <c r="G59" s="242"/>
      <c r="H59" s="242"/>
      <c r="I59" s="242"/>
      <c r="J59" s="242"/>
      <c r="K59" s="242"/>
      <c r="L59" s="242"/>
      <c r="M59" s="242"/>
      <c r="N59" s="242"/>
      <c r="O59" s="242"/>
    </row>
    <row r="60" spans="1:21" ht="24" customHeight="1" x14ac:dyDescent="0.2">
      <c r="B60" s="231"/>
      <c r="C60" s="231"/>
      <c r="D60" s="239" t="s">
        <v>45</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Bq1LfvwhE1uyCr9Fc6ts8+Ges+h5RxeEbxc3Von8ogIGk/Q3YKcxNC4657LMZGw8JVa9oVIlDdyywbKCKxVt0Q==" saltValue="jp9UTYmn3+2uhkJhhE+7u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21</v>
      </c>
    </row>
    <row r="40" spans="2:13" ht="27.75" customHeight="1" x14ac:dyDescent="0.2">
      <c r="B40" s="226" t="s">
        <v>22</v>
      </c>
      <c r="C40" s="232"/>
      <c r="D40" s="232"/>
      <c r="E40" s="240"/>
      <c r="F40" s="240"/>
      <c r="G40" s="240"/>
      <c r="H40" s="243" t="s">
        <v>14</v>
      </c>
      <c r="I40" s="245" t="s">
        <v>524</v>
      </c>
      <c r="J40" s="253" t="s">
        <v>525</v>
      </c>
      <c r="K40" s="253" t="s">
        <v>448</v>
      </c>
      <c r="L40" s="253" t="s">
        <v>526</v>
      </c>
      <c r="M40" s="274" t="s">
        <v>527</v>
      </c>
    </row>
    <row r="41" spans="2:13" ht="27.75" customHeight="1" x14ac:dyDescent="0.2">
      <c r="B41" s="1089" t="s">
        <v>40</v>
      </c>
      <c r="C41" s="1090"/>
      <c r="D41" s="235"/>
      <c r="E41" s="1114" t="s">
        <v>63</v>
      </c>
      <c r="F41" s="1114"/>
      <c r="G41" s="1114"/>
      <c r="H41" s="1115"/>
      <c r="I41" s="246">
        <v>4558</v>
      </c>
      <c r="J41" s="254">
        <v>4607</v>
      </c>
      <c r="K41" s="254">
        <v>4561</v>
      </c>
      <c r="L41" s="254">
        <v>4583</v>
      </c>
      <c r="M41" s="262">
        <v>4507</v>
      </c>
    </row>
    <row r="42" spans="2:13" ht="27.75" customHeight="1" x14ac:dyDescent="0.2">
      <c r="B42" s="1091"/>
      <c r="C42" s="1092"/>
      <c r="D42" s="236"/>
      <c r="E42" s="1105" t="s">
        <v>69</v>
      </c>
      <c r="F42" s="1105"/>
      <c r="G42" s="1105"/>
      <c r="H42" s="1106"/>
      <c r="I42" s="247" t="s">
        <v>208</v>
      </c>
      <c r="J42" s="255" t="s">
        <v>208</v>
      </c>
      <c r="K42" s="255" t="s">
        <v>208</v>
      </c>
      <c r="L42" s="255" t="s">
        <v>208</v>
      </c>
      <c r="M42" s="263" t="s">
        <v>208</v>
      </c>
    </row>
    <row r="43" spans="2:13" ht="27.75" customHeight="1" x14ac:dyDescent="0.2">
      <c r="B43" s="1091"/>
      <c r="C43" s="1092"/>
      <c r="D43" s="236"/>
      <c r="E43" s="1105" t="s">
        <v>71</v>
      </c>
      <c r="F43" s="1105"/>
      <c r="G43" s="1105"/>
      <c r="H43" s="1106"/>
      <c r="I43" s="247">
        <v>1059</v>
      </c>
      <c r="J43" s="255">
        <v>972</v>
      </c>
      <c r="K43" s="255">
        <v>819</v>
      </c>
      <c r="L43" s="255">
        <v>744</v>
      </c>
      <c r="M43" s="263">
        <v>743</v>
      </c>
    </row>
    <row r="44" spans="2:13" ht="27.75" customHeight="1" x14ac:dyDescent="0.2">
      <c r="B44" s="1091"/>
      <c r="C44" s="1092"/>
      <c r="D44" s="236"/>
      <c r="E44" s="1105" t="s">
        <v>73</v>
      </c>
      <c r="F44" s="1105"/>
      <c r="G44" s="1105"/>
      <c r="H44" s="1106"/>
      <c r="I44" s="247" t="s">
        <v>208</v>
      </c>
      <c r="J44" s="255" t="s">
        <v>208</v>
      </c>
      <c r="K44" s="255" t="s">
        <v>208</v>
      </c>
      <c r="L44" s="255" t="s">
        <v>208</v>
      </c>
      <c r="M44" s="263" t="s">
        <v>208</v>
      </c>
    </row>
    <row r="45" spans="2:13" ht="27.75" customHeight="1" x14ac:dyDescent="0.2">
      <c r="B45" s="1091"/>
      <c r="C45" s="1092"/>
      <c r="D45" s="236"/>
      <c r="E45" s="1105" t="s">
        <v>75</v>
      </c>
      <c r="F45" s="1105"/>
      <c r="G45" s="1105"/>
      <c r="H45" s="1106"/>
      <c r="I45" s="247">
        <v>617</v>
      </c>
      <c r="J45" s="255">
        <v>673</v>
      </c>
      <c r="K45" s="255">
        <v>542</v>
      </c>
      <c r="L45" s="255">
        <v>516</v>
      </c>
      <c r="M45" s="263">
        <v>431</v>
      </c>
    </row>
    <row r="46" spans="2:13" ht="27.75" customHeight="1" x14ac:dyDescent="0.2">
      <c r="B46" s="1091"/>
      <c r="C46" s="1092"/>
      <c r="D46" s="237"/>
      <c r="E46" s="1105" t="s">
        <v>74</v>
      </c>
      <c r="F46" s="1105"/>
      <c r="G46" s="1105"/>
      <c r="H46" s="1106"/>
      <c r="I46" s="247">
        <v>40</v>
      </c>
      <c r="J46" s="255">
        <v>46</v>
      </c>
      <c r="K46" s="255">
        <v>43</v>
      </c>
      <c r="L46" s="255">
        <v>42</v>
      </c>
      <c r="M46" s="263">
        <v>42</v>
      </c>
    </row>
    <row r="47" spans="2:13" ht="27.75" customHeight="1" x14ac:dyDescent="0.2">
      <c r="B47" s="1091"/>
      <c r="C47" s="1092"/>
      <c r="D47" s="270"/>
      <c r="E47" s="1111" t="s">
        <v>78</v>
      </c>
      <c r="F47" s="1112"/>
      <c r="G47" s="1112"/>
      <c r="H47" s="1113"/>
      <c r="I47" s="247" t="s">
        <v>208</v>
      </c>
      <c r="J47" s="255" t="s">
        <v>208</v>
      </c>
      <c r="K47" s="255" t="s">
        <v>208</v>
      </c>
      <c r="L47" s="255" t="s">
        <v>208</v>
      </c>
      <c r="M47" s="263" t="s">
        <v>208</v>
      </c>
    </row>
    <row r="48" spans="2:13" ht="27.75" customHeight="1" x14ac:dyDescent="0.2">
      <c r="B48" s="1091"/>
      <c r="C48" s="1092"/>
      <c r="D48" s="236"/>
      <c r="E48" s="1105" t="s">
        <v>84</v>
      </c>
      <c r="F48" s="1105"/>
      <c r="G48" s="1105"/>
      <c r="H48" s="1106"/>
      <c r="I48" s="247" t="s">
        <v>208</v>
      </c>
      <c r="J48" s="255" t="s">
        <v>208</v>
      </c>
      <c r="K48" s="255" t="s">
        <v>208</v>
      </c>
      <c r="L48" s="255" t="s">
        <v>208</v>
      </c>
      <c r="M48" s="263" t="s">
        <v>208</v>
      </c>
    </row>
    <row r="49" spans="2:13" ht="27.75" customHeight="1" x14ac:dyDescent="0.2">
      <c r="B49" s="1093"/>
      <c r="C49" s="1094"/>
      <c r="D49" s="236"/>
      <c r="E49" s="1105" t="s">
        <v>88</v>
      </c>
      <c r="F49" s="1105"/>
      <c r="G49" s="1105"/>
      <c r="H49" s="1106"/>
      <c r="I49" s="247" t="s">
        <v>208</v>
      </c>
      <c r="J49" s="255" t="s">
        <v>208</v>
      </c>
      <c r="K49" s="255" t="s">
        <v>208</v>
      </c>
      <c r="L49" s="255" t="s">
        <v>208</v>
      </c>
      <c r="M49" s="263" t="s">
        <v>208</v>
      </c>
    </row>
    <row r="50" spans="2:13" ht="27.75" customHeight="1" x14ac:dyDescent="0.2">
      <c r="B50" s="1109" t="s">
        <v>90</v>
      </c>
      <c r="C50" s="1110"/>
      <c r="D50" s="271"/>
      <c r="E50" s="1105" t="s">
        <v>91</v>
      </c>
      <c r="F50" s="1105"/>
      <c r="G50" s="1105"/>
      <c r="H50" s="1106"/>
      <c r="I50" s="247">
        <v>1097</v>
      </c>
      <c r="J50" s="255">
        <v>1353</v>
      </c>
      <c r="K50" s="255">
        <v>1287</v>
      </c>
      <c r="L50" s="255">
        <v>1018</v>
      </c>
      <c r="M50" s="263">
        <v>891</v>
      </c>
    </row>
    <row r="51" spans="2:13" ht="27.75" customHeight="1" x14ac:dyDescent="0.2">
      <c r="B51" s="1091"/>
      <c r="C51" s="1092"/>
      <c r="D51" s="236"/>
      <c r="E51" s="1105" t="s">
        <v>93</v>
      </c>
      <c r="F51" s="1105"/>
      <c r="G51" s="1105"/>
      <c r="H51" s="1106"/>
      <c r="I51" s="247">
        <v>246</v>
      </c>
      <c r="J51" s="255">
        <v>214</v>
      </c>
      <c r="K51" s="255">
        <v>181</v>
      </c>
      <c r="L51" s="255">
        <v>147</v>
      </c>
      <c r="M51" s="263">
        <v>121</v>
      </c>
    </row>
    <row r="52" spans="2:13" ht="27.75" customHeight="1" x14ac:dyDescent="0.2">
      <c r="B52" s="1093"/>
      <c r="C52" s="1094"/>
      <c r="D52" s="236"/>
      <c r="E52" s="1105" t="s">
        <v>51</v>
      </c>
      <c r="F52" s="1105"/>
      <c r="G52" s="1105"/>
      <c r="H52" s="1106"/>
      <c r="I52" s="247">
        <v>3639</v>
      </c>
      <c r="J52" s="255">
        <v>3680</v>
      </c>
      <c r="K52" s="255">
        <v>3566</v>
      </c>
      <c r="L52" s="255">
        <v>3640</v>
      </c>
      <c r="M52" s="263">
        <v>3582</v>
      </c>
    </row>
    <row r="53" spans="2:13" ht="27.75" customHeight="1" x14ac:dyDescent="0.2">
      <c r="B53" s="1099" t="s">
        <v>18</v>
      </c>
      <c r="C53" s="1100"/>
      <c r="D53" s="238"/>
      <c r="E53" s="1107" t="s">
        <v>97</v>
      </c>
      <c r="F53" s="1107"/>
      <c r="G53" s="1107"/>
      <c r="H53" s="1108"/>
      <c r="I53" s="248">
        <v>1292</v>
      </c>
      <c r="J53" s="256">
        <v>1051</v>
      </c>
      <c r="K53" s="256">
        <v>932</v>
      </c>
      <c r="L53" s="256">
        <v>1081</v>
      </c>
      <c r="M53" s="264">
        <v>1130</v>
      </c>
    </row>
    <row r="54" spans="2:13" ht="27.75" customHeight="1" x14ac:dyDescent="0.2">
      <c r="B54" s="269" t="s">
        <v>35</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RPPsF2pY5ZPaQAM6K7I2OYSU7ZoHNQkoy5dc0YOqv5KR5+YqEUBIY60nKp3XyVkEVC+4PsZdRXAtEMKD+LjAWw==" saltValue="cjonHuEzi7FntTO+8I+lN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95</v>
      </c>
    </row>
    <row r="54" spans="2:8" ht="29.25" customHeight="1" x14ac:dyDescent="0.25">
      <c r="B54" s="275" t="s">
        <v>5</v>
      </c>
      <c r="C54" s="281"/>
      <c r="D54" s="281"/>
      <c r="E54" s="282" t="s">
        <v>14</v>
      </c>
      <c r="F54" s="283" t="s">
        <v>448</v>
      </c>
      <c r="G54" s="283" t="s">
        <v>526</v>
      </c>
      <c r="H54" s="291" t="s">
        <v>527</v>
      </c>
    </row>
    <row r="55" spans="2:8" ht="52.5" customHeight="1" x14ac:dyDescent="0.2">
      <c r="B55" s="276"/>
      <c r="C55" s="1124" t="s">
        <v>101</v>
      </c>
      <c r="D55" s="1124"/>
      <c r="E55" s="1125"/>
      <c r="F55" s="284">
        <v>471</v>
      </c>
      <c r="G55" s="284">
        <v>353</v>
      </c>
      <c r="H55" s="292">
        <v>293</v>
      </c>
    </row>
    <row r="56" spans="2:8" ht="52.5" customHeight="1" x14ac:dyDescent="0.2">
      <c r="B56" s="277"/>
      <c r="C56" s="1126" t="s">
        <v>104</v>
      </c>
      <c r="D56" s="1126"/>
      <c r="E56" s="1127"/>
      <c r="F56" s="285">
        <v>93</v>
      </c>
      <c r="G56" s="285">
        <v>93</v>
      </c>
      <c r="H56" s="293">
        <v>93</v>
      </c>
    </row>
    <row r="57" spans="2:8" ht="53.25" customHeight="1" x14ac:dyDescent="0.2">
      <c r="B57" s="277"/>
      <c r="C57" s="1128" t="s">
        <v>67</v>
      </c>
      <c r="D57" s="1128"/>
      <c r="E57" s="1129"/>
      <c r="F57" s="286">
        <v>515</v>
      </c>
      <c r="G57" s="286">
        <v>394</v>
      </c>
      <c r="H57" s="294">
        <v>361</v>
      </c>
    </row>
    <row r="58" spans="2:8" ht="45.75" customHeight="1" x14ac:dyDescent="0.2">
      <c r="B58" s="278"/>
      <c r="C58" s="1116" t="s">
        <v>540</v>
      </c>
      <c r="D58" s="1117"/>
      <c r="E58" s="1118"/>
      <c r="F58" s="287">
        <v>234</v>
      </c>
      <c r="G58" s="287">
        <v>143</v>
      </c>
      <c r="H58" s="295">
        <v>137</v>
      </c>
    </row>
    <row r="59" spans="2:8" ht="45.75" customHeight="1" x14ac:dyDescent="0.2">
      <c r="B59" s="278"/>
      <c r="C59" s="1116" t="s">
        <v>307</v>
      </c>
      <c r="D59" s="1117"/>
      <c r="E59" s="1118"/>
      <c r="F59" s="287">
        <v>170</v>
      </c>
      <c r="G59" s="287">
        <v>140</v>
      </c>
      <c r="H59" s="295">
        <v>110</v>
      </c>
    </row>
    <row r="60" spans="2:8" ht="45.75" customHeight="1" x14ac:dyDescent="0.2">
      <c r="B60" s="278"/>
      <c r="C60" s="1116" t="s">
        <v>541</v>
      </c>
      <c r="D60" s="1117"/>
      <c r="E60" s="1118"/>
      <c r="F60" s="287">
        <v>100</v>
      </c>
      <c r="G60" s="287">
        <v>100</v>
      </c>
      <c r="H60" s="295">
        <v>100</v>
      </c>
    </row>
    <row r="61" spans="2:8" ht="45.75" customHeight="1" x14ac:dyDescent="0.2">
      <c r="B61" s="278"/>
      <c r="C61" s="1116" t="s">
        <v>542</v>
      </c>
      <c r="D61" s="1117"/>
      <c r="E61" s="1118"/>
      <c r="F61" s="287">
        <v>10</v>
      </c>
      <c r="G61" s="287">
        <v>10</v>
      </c>
      <c r="H61" s="295">
        <v>10</v>
      </c>
    </row>
    <row r="62" spans="2:8" ht="45.75" customHeight="1" x14ac:dyDescent="0.2">
      <c r="B62" s="279"/>
      <c r="C62" s="1119" t="s">
        <v>534</v>
      </c>
      <c r="D62" s="1120"/>
      <c r="E62" s="1121"/>
      <c r="F62" s="288">
        <v>0</v>
      </c>
      <c r="G62" s="288">
        <v>0</v>
      </c>
      <c r="H62" s="296">
        <v>3</v>
      </c>
    </row>
    <row r="63" spans="2:8" ht="52.5" customHeight="1" x14ac:dyDescent="0.2">
      <c r="B63" s="280"/>
      <c r="C63" s="1122" t="s">
        <v>107</v>
      </c>
      <c r="D63" s="1122"/>
      <c r="E63" s="1123"/>
      <c r="F63" s="289">
        <v>1079</v>
      </c>
      <c r="G63" s="289">
        <v>841</v>
      </c>
      <c r="H63" s="297">
        <v>747</v>
      </c>
    </row>
    <row r="64" spans="2:8" ht="15" customHeight="1" x14ac:dyDescent="0.2"/>
  </sheetData>
  <sheetProtection algorithmName="SHA-512" hashValue="1Pz2xr/b2vSW/t68pp4SP7sdsNZimO98Y+v4F9wo8kd/IGanf0d3TcoLnBTR5c4k8likyr1fJehOwZ3GU42r8Q==" saltValue="6z9i1WytEYI5FCa4b9TFV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V1" zoomScale="90" zoomScaleNormal="90" zoomScaleSheetLayoutView="55" workbookViewId="0">
      <selection activeCell="AR41" sqref="AR41"/>
    </sheetView>
  </sheetViews>
  <sheetFormatPr defaultColWidth="0" defaultRowHeight="13.5" customHeight="1" zeroHeight="1" x14ac:dyDescent="0.2"/>
  <cols>
    <col min="1" max="1" width="6.33203125" style="323" customWidth="1"/>
    <col min="2" max="107" width="2.44140625" style="323" customWidth="1"/>
    <col min="108" max="108" width="6.109375" style="333" customWidth="1"/>
    <col min="109" max="109" width="5.88671875" style="332" customWidth="1"/>
    <col min="110" max="110" width="19.109375" style="323" hidden="1"/>
    <col min="111" max="115" width="12.6640625" style="323" hidden="1"/>
    <col min="116" max="349" width="8.6640625" style="323" hidden="1"/>
    <col min="350" max="355" width="14.88671875" style="323" hidden="1"/>
    <col min="356" max="357" width="15.88671875" style="323" hidden="1"/>
    <col min="358" max="363" width="16.109375" style="323" hidden="1"/>
    <col min="364" max="364" width="6.109375" style="323" hidden="1"/>
    <col min="365" max="365" width="3" style="323" hidden="1"/>
    <col min="366" max="605" width="8.6640625" style="323" hidden="1"/>
    <col min="606" max="611" width="14.88671875" style="323" hidden="1"/>
    <col min="612" max="613" width="15.88671875" style="323" hidden="1"/>
    <col min="614" max="619" width="16.109375" style="323" hidden="1"/>
    <col min="620" max="620" width="6.109375" style="323" hidden="1"/>
    <col min="621" max="621" width="3" style="323" hidden="1"/>
    <col min="622" max="861" width="8.6640625" style="323" hidden="1"/>
    <col min="862" max="867" width="14.88671875" style="323" hidden="1"/>
    <col min="868" max="869" width="15.88671875" style="323" hidden="1"/>
    <col min="870" max="875" width="16.109375" style="323" hidden="1"/>
    <col min="876" max="876" width="6.109375" style="323" hidden="1"/>
    <col min="877" max="877" width="3" style="323" hidden="1"/>
    <col min="878" max="1117" width="8.6640625" style="323" hidden="1"/>
    <col min="1118" max="1123" width="14.88671875" style="323" hidden="1"/>
    <col min="1124" max="1125" width="15.88671875" style="323" hidden="1"/>
    <col min="1126" max="1131" width="16.109375" style="323" hidden="1"/>
    <col min="1132" max="1132" width="6.109375" style="323" hidden="1"/>
    <col min="1133" max="1133" width="3" style="323" hidden="1"/>
    <col min="1134" max="1373" width="8.6640625" style="323" hidden="1"/>
    <col min="1374" max="1379" width="14.88671875" style="323" hidden="1"/>
    <col min="1380" max="1381" width="15.88671875" style="323" hidden="1"/>
    <col min="1382" max="1387" width="16.109375" style="323" hidden="1"/>
    <col min="1388" max="1388" width="6.109375" style="323" hidden="1"/>
    <col min="1389" max="1389" width="3" style="323" hidden="1"/>
    <col min="1390" max="1629" width="8.6640625" style="323" hidden="1"/>
    <col min="1630" max="1635" width="14.88671875" style="323" hidden="1"/>
    <col min="1636" max="1637" width="15.88671875" style="323" hidden="1"/>
    <col min="1638" max="1643" width="16.109375" style="323" hidden="1"/>
    <col min="1644" max="1644" width="6.109375" style="323" hidden="1"/>
    <col min="1645" max="1645" width="3" style="323" hidden="1"/>
    <col min="1646" max="1885" width="8.6640625" style="323" hidden="1"/>
    <col min="1886" max="1891" width="14.88671875" style="323" hidden="1"/>
    <col min="1892" max="1893" width="15.88671875" style="323" hidden="1"/>
    <col min="1894" max="1899" width="16.109375" style="323" hidden="1"/>
    <col min="1900" max="1900" width="6.109375" style="323" hidden="1"/>
    <col min="1901" max="1901" width="3" style="323" hidden="1"/>
    <col min="1902" max="2141" width="8.6640625" style="323" hidden="1"/>
    <col min="2142" max="2147" width="14.88671875" style="323" hidden="1"/>
    <col min="2148" max="2149" width="15.88671875" style="323" hidden="1"/>
    <col min="2150" max="2155" width="16.109375" style="323" hidden="1"/>
    <col min="2156" max="2156" width="6.109375" style="323" hidden="1"/>
    <col min="2157" max="2157" width="3" style="323" hidden="1"/>
    <col min="2158" max="2397" width="8.6640625" style="323" hidden="1"/>
    <col min="2398" max="2403" width="14.88671875" style="323" hidden="1"/>
    <col min="2404" max="2405" width="15.88671875" style="323" hidden="1"/>
    <col min="2406" max="2411" width="16.109375" style="323" hidden="1"/>
    <col min="2412" max="2412" width="6.109375" style="323" hidden="1"/>
    <col min="2413" max="2413" width="3" style="323" hidden="1"/>
    <col min="2414" max="2653" width="8.6640625" style="323" hidden="1"/>
    <col min="2654" max="2659" width="14.88671875" style="323" hidden="1"/>
    <col min="2660" max="2661" width="15.88671875" style="323" hidden="1"/>
    <col min="2662" max="2667" width="16.109375" style="323" hidden="1"/>
    <col min="2668" max="2668" width="6.109375" style="323" hidden="1"/>
    <col min="2669" max="2669" width="3" style="323" hidden="1"/>
    <col min="2670" max="2909" width="8.6640625" style="323" hidden="1"/>
    <col min="2910" max="2915" width="14.88671875" style="323" hidden="1"/>
    <col min="2916" max="2917" width="15.88671875" style="323" hidden="1"/>
    <col min="2918" max="2923" width="16.109375" style="323" hidden="1"/>
    <col min="2924" max="2924" width="6.109375" style="323" hidden="1"/>
    <col min="2925" max="2925" width="3" style="323" hidden="1"/>
    <col min="2926" max="3165" width="8.6640625" style="323" hidden="1"/>
    <col min="3166" max="3171" width="14.88671875" style="323" hidden="1"/>
    <col min="3172" max="3173" width="15.88671875" style="323" hidden="1"/>
    <col min="3174" max="3179" width="16.109375" style="323" hidden="1"/>
    <col min="3180" max="3180" width="6.109375" style="323" hidden="1"/>
    <col min="3181" max="3181" width="3" style="323" hidden="1"/>
    <col min="3182" max="3421" width="8.6640625" style="323" hidden="1"/>
    <col min="3422" max="3427" width="14.88671875" style="323" hidden="1"/>
    <col min="3428" max="3429" width="15.88671875" style="323" hidden="1"/>
    <col min="3430" max="3435" width="16.109375" style="323" hidden="1"/>
    <col min="3436" max="3436" width="6.109375" style="323" hidden="1"/>
    <col min="3437" max="3437" width="3" style="323" hidden="1"/>
    <col min="3438" max="3677" width="8.6640625" style="323" hidden="1"/>
    <col min="3678" max="3683" width="14.88671875" style="323" hidden="1"/>
    <col min="3684" max="3685" width="15.88671875" style="323" hidden="1"/>
    <col min="3686" max="3691" width="16.109375" style="323" hidden="1"/>
    <col min="3692" max="3692" width="6.109375" style="323" hidden="1"/>
    <col min="3693" max="3693" width="3" style="323" hidden="1"/>
    <col min="3694" max="3933" width="8.6640625" style="323" hidden="1"/>
    <col min="3934" max="3939" width="14.88671875" style="323" hidden="1"/>
    <col min="3940" max="3941" width="15.88671875" style="323" hidden="1"/>
    <col min="3942" max="3947" width="16.109375" style="323" hidden="1"/>
    <col min="3948" max="3948" width="6.109375" style="323" hidden="1"/>
    <col min="3949" max="3949" width="3" style="323" hidden="1"/>
    <col min="3950" max="4189" width="8.6640625" style="323" hidden="1"/>
    <col min="4190" max="4195" width="14.88671875" style="323" hidden="1"/>
    <col min="4196" max="4197" width="15.88671875" style="323" hidden="1"/>
    <col min="4198" max="4203" width="16.109375" style="323" hidden="1"/>
    <col min="4204" max="4204" width="6.109375" style="323" hidden="1"/>
    <col min="4205" max="4205" width="3" style="323" hidden="1"/>
    <col min="4206" max="4445" width="8.6640625" style="323" hidden="1"/>
    <col min="4446" max="4451" width="14.88671875" style="323" hidden="1"/>
    <col min="4452" max="4453" width="15.88671875" style="323" hidden="1"/>
    <col min="4454" max="4459" width="16.109375" style="323" hidden="1"/>
    <col min="4460" max="4460" width="6.109375" style="323" hidden="1"/>
    <col min="4461" max="4461" width="3" style="323" hidden="1"/>
    <col min="4462" max="4701" width="8.6640625" style="323" hidden="1"/>
    <col min="4702" max="4707" width="14.88671875" style="323" hidden="1"/>
    <col min="4708" max="4709" width="15.88671875" style="323" hidden="1"/>
    <col min="4710" max="4715" width="16.109375" style="323" hidden="1"/>
    <col min="4716" max="4716" width="6.109375" style="323" hidden="1"/>
    <col min="4717" max="4717" width="3" style="323" hidden="1"/>
    <col min="4718" max="4957" width="8.6640625" style="323" hidden="1"/>
    <col min="4958" max="4963" width="14.88671875" style="323" hidden="1"/>
    <col min="4964" max="4965" width="15.88671875" style="323" hidden="1"/>
    <col min="4966" max="4971" width="16.109375" style="323" hidden="1"/>
    <col min="4972" max="4972" width="6.109375" style="323" hidden="1"/>
    <col min="4973" max="4973" width="3" style="323" hidden="1"/>
    <col min="4974" max="5213" width="8.6640625" style="323" hidden="1"/>
    <col min="5214" max="5219" width="14.88671875" style="323" hidden="1"/>
    <col min="5220" max="5221" width="15.88671875" style="323" hidden="1"/>
    <col min="5222" max="5227" width="16.109375" style="323" hidden="1"/>
    <col min="5228" max="5228" width="6.109375" style="323" hidden="1"/>
    <col min="5229" max="5229" width="3" style="323" hidden="1"/>
    <col min="5230" max="5469" width="8.6640625" style="323" hidden="1"/>
    <col min="5470" max="5475" width="14.88671875" style="323" hidden="1"/>
    <col min="5476" max="5477" width="15.88671875" style="323" hidden="1"/>
    <col min="5478" max="5483" width="16.109375" style="323" hidden="1"/>
    <col min="5484" max="5484" width="6.109375" style="323" hidden="1"/>
    <col min="5485" max="5485" width="3" style="323" hidden="1"/>
    <col min="5486" max="5725" width="8.6640625" style="323" hidden="1"/>
    <col min="5726" max="5731" width="14.88671875" style="323" hidden="1"/>
    <col min="5732" max="5733" width="15.88671875" style="323" hidden="1"/>
    <col min="5734" max="5739" width="16.109375" style="323" hidden="1"/>
    <col min="5740" max="5740" width="6.109375" style="323" hidden="1"/>
    <col min="5741" max="5741" width="3" style="323" hidden="1"/>
    <col min="5742" max="5981" width="8.6640625" style="323" hidden="1"/>
    <col min="5982" max="5987" width="14.88671875" style="323" hidden="1"/>
    <col min="5988" max="5989" width="15.88671875" style="323" hidden="1"/>
    <col min="5990" max="5995" width="16.109375" style="323" hidden="1"/>
    <col min="5996" max="5996" width="6.109375" style="323" hidden="1"/>
    <col min="5997" max="5997" width="3" style="323" hidden="1"/>
    <col min="5998" max="6237" width="8.6640625" style="323" hidden="1"/>
    <col min="6238" max="6243" width="14.88671875" style="323" hidden="1"/>
    <col min="6244" max="6245" width="15.88671875" style="323" hidden="1"/>
    <col min="6246" max="6251" width="16.109375" style="323" hidden="1"/>
    <col min="6252" max="6252" width="6.109375" style="323" hidden="1"/>
    <col min="6253" max="6253" width="3" style="323" hidden="1"/>
    <col min="6254" max="6493" width="8.6640625" style="323" hidden="1"/>
    <col min="6494" max="6499" width="14.88671875" style="323" hidden="1"/>
    <col min="6500" max="6501" width="15.88671875" style="323" hidden="1"/>
    <col min="6502" max="6507" width="16.109375" style="323" hidden="1"/>
    <col min="6508" max="6508" width="6.109375" style="323" hidden="1"/>
    <col min="6509" max="6509" width="3" style="323" hidden="1"/>
    <col min="6510" max="6749" width="8.6640625" style="323" hidden="1"/>
    <col min="6750" max="6755" width="14.88671875" style="323" hidden="1"/>
    <col min="6756" max="6757" width="15.88671875" style="323" hidden="1"/>
    <col min="6758" max="6763" width="16.109375" style="323" hidden="1"/>
    <col min="6764" max="6764" width="6.109375" style="323" hidden="1"/>
    <col min="6765" max="6765" width="3" style="323" hidden="1"/>
    <col min="6766" max="7005" width="8.6640625" style="323" hidden="1"/>
    <col min="7006" max="7011" width="14.88671875" style="323" hidden="1"/>
    <col min="7012" max="7013" width="15.88671875" style="323" hidden="1"/>
    <col min="7014" max="7019" width="16.109375" style="323" hidden="1"/>
    <col min="7020" max="7020" width="6.109375" style="323" hidden="1"/>
    <col min="7021" max="7021" width="3" style="323" hidden="1"/>
    <col min="7022" max="7261" width="8.6640625" style="323" hidden="1"/>
    <col min="7262" max="7267" width="14.88671875" style="323" hidden="1"/>
    <col min="7268" max="7269" width="15.88671875" style="323" hidden="1"/>
    <col min="7270" max="7275" width="16.109375" style="323" hidden="1"/>
    <col min="7276" max="7276" width="6.109375" style="323" hidden="1"/>
    <col min="7277" max="7277" width="3" style="323" hidden="1"/>
    <col min="7278" max="7517" width="8.6640625" style="323" hidden="1"/>
    <col min="7518" max="7523" width="14.88671875" style="323" hidden="1"/>
    <col min="7524" max="7525" width="15.88671875" style="323" hidden="1"/>
    <col min="7526" max="7531" width="16.109375" style="323" hidden="1"/>
    <col min="7532" max="7532" width="6.109375" style="323" hidden="1"/>
    <col min="7533" max="7533" width="3" style="323" hidden="1"/>
    <col min="7534" max="7773" width="8.6640625" style="323" hidden="1"/>
    <col min="7774" max="7779" width="14.88671875" style="323" hidden="1"/>
    <col min="7780" max="7781" width="15.88671875" style="323" hidden="1"/>
    <col min="7782" max="7787" width="16.109375" style="323" hidden="1"/>
    <col min="7788" max="7788" width="6.109375" style="323" hidden="1"/>
    <col min="7789" max="7789" width="3" style="323" hidden="1"/>
    <col min="7790" max="8029" width="8.6640625" style="323" hidden="1"/>
    <col min="8030" max="8035" width="14.88671875" style="323" hidden="1"/>
    <col min="8036" max="8037" width="15.88671875" style="323" hidden="1"/>
    <col min="8038" max="8043" width="16.109375" style="323" hidden="1"/>
    <col min="8044" max="8044" width="6.109375" style="323" hidden="1"/>
    <col min="8045" max="8045" width="3" style="323" hidden="1"/>
    <col min="8046" max="8285" width="8.6640625" style="323" hidden="1"/>
    <col min="8286" max="8291" width="14.88671875" style="323" hidden="1"/>
    <col min="8292" max="8293" width="15.88671875" style="323" hidden="1"/>
    <col min="8294" max="8299" width="16.109375" style="323" hidden="1"/>
    <col min="8300" max="8300" width="6.109375" style="323" hidden="1"/>
    <col min="8301" max="8301" width="3" style="323" hidden="1"/>
    <col min="8302" max="8541" width="8.6640625" style="323" hidden="1"/>
    <col min="8542" max="8547" width="14.88671875" style="323" hidden="1"/>
    <col min="8548" max="8549" width="15.88671875" style="323" hidden="1"/>
    <col min="8550" max="8555" width="16.109375" style="323" hidden="1"/>
    <col min="8556" max="8556" width="6.109375" style="323" hidden="1"/>
    <col min="8557" max="8557" width="3" style="323" hidden="1"/>
    <col min="8558" max="8797" width="8.6640625" style="323" hidden="1"/>
    <col min="8798" max="8803" width="14.88671875" style="323" hidden="1"/>
    <col min="8804" max="8805" width="15.88671875" style="323" hidden="1"/>
    <col min="8806" max="8811" width="16.109375" style="323" hidden="1"/>
    <col min="8812" max="8812" width="6.109375" style="323" hidden="1"/>
    <col min="8813" max="8813" width="3" style="323" hidden="1"/>
    <col min="8814" max="9053" width="8.6640625" style="323" hidden="1"/>
    <col min="9054" max="9059" width="14.88671875" style="323" hidden="1"/>
    <col min="9060" max="9061" width="15.88671875" style="323" hidden="1"/>
    <col min="9062" max="9067" width="16.109375" style="323" hidden="1"/>
    <col min="9068" max="9068" width="6.109375" style="323" hidden="1"/>
    <col min="9069" max="9069" width="3" style="323" hidden="1"/>
    <col min="9070" max="9309" width="8.6640625" style="323" hidden="1"/>
    <col min="9310" max="9315" width="14.88671875" style="323" hidden="1"/>
    <col min="9316" max="9317" width="15.88671875" style="323" hidden="1"/>
    <col min="9318" max="9323" width="16.109375" style="323" hidden="1"/>
    <col min="9324" max="9324" width="6.109375" style="323" hidden="1"/>
    <col min="9325" max="9325" width="3" style="323" hidden="1"/>
    <col min="9326" max="9565" width="8.6640625" style="323" hidden="1"/>
    <col min="9566" max="9571" width="14.88671875" style="323" hidden="1"/>
    <col min="9572" max="9573" width="15.88671875" style="323" hidden="1"/>
    <col min="9574" max="9579" width="16.109375" style="323" hidden="1"/>
    <col min="9580" max="9580" width="6.109375" style="323" hidden="1"/>
    <col min="9581" max="9581" width="3" style="323" hidden="1"/>
    <col min="9582" max="9821" width="8.6640625" style="323" hidden="1"/>
    <col min="9822" max="9827" width="14.88671875" style="323" hidden="1"/>
    <col min="9828" max="9829" width="15.88671875" style="323" hidden="1"/>
    <col min="9830" max="9835" width="16.109375" style="323" hidden="1"/>
    <col min="9836" max="9836" width="6.109375" style="323" hidden="1"/>
    <col min="9837" max="9837" width="3" style="323" hidden="1"/>
    <col min="9838" max="10077" width="8.6640625" style="323" hidden="1"/>
    <col min="10078" max="10083" width="14.88671875" style="323" hidden="1"/>
    <col min="10084" max="10085" width="15.88671875" style="323" hidden="1"/>
    <col min="10086" max="10091" width="16.109375" style="323" hidden="1"/>
    <col min="10092" max="10092" width="6.109375" style="323" hidden="1"/>
    <col min="10093" max="10093" width="3" style="323" hidden="1"/>
    <col min="10094" max="10333" width="8.6640625" style="323" hidden="1"/>
    <col min="10334" max="10339" width="14.88671875" style="323" hidden="1"/>
    <col min="10340" max="10341" width="15.88671875" style="323" hidden="1"/>
    <col min="10342" max="10347" width="16.109375" style="323" hidden="1"/>
    <col min="10348" max="10348" width="6.109375" style="323" hidden="1"/>
    <col min="10349" max="10349" width="3" style="323" hidden="1"/>
    <col min="10350" max="10589" width="8.6640625" style="323" hidden="1"/>
    <col min="10590" max="10595" width="14.88671875" style="323" hidden="1"/>
    <col min="10596" max="10597" width="15.88671875" style="323" hidden="1"/>
    <col min="10598" max="10603" width="16.109375" style="323" hidden="1"/>
    <col min="10604" max="10604" width="6.109375" style="323" hidden="1"/>
    <col min="10605" max="10605" width="3" style="323" hidden="1"/>
    <col min="10606" max="10845" width="8.6640625" style="323" hidden="1"/>
    <col min="10846" max="10851" width="14.88671875" style="323" hidden="1"/>
    <col min="10852" max="10853" width="15.88671875" style="323" hidden="1"/>
    <col min="10854" max="10859" width="16.109375" style="323" hidden="1"/>
    <col min="10860" max="10860" width="6.109375" style="323" hidden="1"/>
    <col min="10861" max="10861" width="3" style="323" hidden="1"/>
    <col min="10862" max="11101" width="8.6640625" style="323" hidden="1"/>
    <col min="11102" max="11107" width="14.88671875" style="323" hidden="1"/>
    <col min="11108" max="11109" width="15.88671875" style="323" hidden="1"/>
    <col min="11110" max="11115" width="16.109375" style="323" hidden="1"/>
    <col min="11116" max="11116" width="6.109375" style="323" hidden="1"/>
    <col min="11117" max="11117" width="3" style="323" hidden="1"/>
    <col min="11118" max="11357" width="8.6640625" style="323" hidden="1"/>
    <col min="11358" max="11363" width="14.88671875" style="323" hidden="1"/>
    <col min="11364" max="11365" width="15.88671875" style="323" hidden="1"/>
    <col min="11366" max="11371" width="16.109375" style="323" hidden="1"/>
    <col min="11372" max="11372" width="6.109375" style="323" hidden="1"/>
    <col min="11373" max="11373" width="3" style="323" hidden="1"/>
    <col min="11374" max="11613" width="8.6640625" style="323" hidden="1"/>
    <col min="11614" max="11619" width="14.88671875" style="323" hidden="1"/>
    <col min="11620" max="11621" width="15.88671875" style="323" hidden="1"/>
    <col min="11622" max="11627" width="16.109375" style="323" hidden="1"/>
    <col min="11628" max="11628" width="6.109375" style="323" hidden="1"/>
    <col min="11629" max="11629" width="3" style="323" hidden="1"/>
    <col min="11630" max="11869" width="8.6640625" style="323" hidden="1"/>
    <col min="11870" max="11875" width="14.88671875" style="323" hidden="1"/>
    <col min="11876" max="11877" width="15.88671875" style="323" hidden="1"/>
    <col min="11878" max="11883" width="16.109375" style="323" hidden="1"/>
    <col min="11884" max="11884" width="6.109375" style="323" hidden="1"/>
    <col min="11885" max="11885" width="3" style="323" hidden="1"/>
    <col min="11886" max="12125" width="8.6640625" style="323" hidden="1"/>
    <col min="12126" max="12131" width="14.88671875" style="323" hidden="1"/>
    <col min="12132" max="12133" width="15.88671875" style="323" hidden="1"/>
    <col min="12134" max="12139" width="16.109375" style="323" hidden="1"/>
    <col min="12140" max="12140" width="6.109375" style="323" hidden="1"/>
    <col min="12141" max="12141" width="3" style="323" hidden="1"/>
    <col min="12142" max="12381" width="8.6640625" style="323" hidden="1"/>
    <col min="12382" max="12387" width="14.88671875" style="323" hidden="1"/>
    <col min="12388" max="12389" width="15.88671875" style="323" hidden="1"/>
    <col min="12390" max="12395" width="16.109375" style="323" hidden="1"/>
    <col min="12396" max="12396" width="6.109375" style="323" hidden="1"/>
    <col min="12397" max="12397" width="3" style="323" hidden="1"/>
    <col min="12398" max="12637" width="8.6640625" style="323" hidden="1"/>
    <col min="12638" max="12643" width="14.88671875" style="323" hidden="1"/>
    <col min="12644" max="12645" width="15.88671875" style="323" hidden="1"/>
    <col min="12646" max="12651" width="16.109375" style="323" hidden="1"/>
    <col min="12652" max="12652" width="6.109375" style="323" hidden="1"/>
    <col min="12653" max="12653" width="3" style="323" hidden="1"/>
    <col min="12654" max="12893" width="8.6640625" style="323" hidden="1"/>
    <col min="12894" max="12899" width="14.88671875" style="323" hidden="1"/>
    <col min="12900" max="12901" width="15.88671875" style="323" hidden="1"/>
    <col min="12902" max="12907" width="16.109375" style="323" hidden="1"/>
    <col min="12908" max="12908" width="6.109375" style="323" hidden="1"/>
    <col min="12909" max="12909" width="3" style="323" hidden="1"/>
    <col min="12910" max="13149" width="8.6640625" style="323" hidden="1"/>
    <col min="13150" max="13155" width="14.88671875" style="323" hidden="1"/>
    <col min="13156" max="13157" width="15.88671875" style="323" hidden="1"/>
    <col min="13158" max="13163" width="16.109375" style="323" hidden="1"/>
    <col min="13164" max="13164" width="6.109375" style="323" hidden="1"/>
    <col min="13165" max="13165" width="3" style="323" hidden="1"/>
    <col min="13166" max="13405" width="8.6640625" style="323" hidden="1"/>
    <col min="13406" max="13411" width="14.88671875" style="323" hidden="1"/>
    <col min="13412" max="13413" width="15.88671875" style="323" hidden="1"/>
    <col min="13414" max="13419" width="16.109375" style="323" hidden="1"/>
    <col min="13420" max="13420" width="6.109375" style="323" hidden="1"/>
    <col min="13421" max="13421" width="3" style="323" hidden="1"/>
    <col min="13422" max="13661" width="8.6640625" style="323" hidden="1"/>
    <col min="13662" max="13667" width="14.88671875" style="323" hidden="1"/>
    <col min="13668" max="13669" width="15.88671875" style="323" hidden="1"/>
    <col min="13670" max="13675" width="16.109375" style="323" hidden="1"/>
    <col min="13676" max="13676" width="6.109375" style="323" hidden="1"/>
    <col min="13677" max="13677" width="3" style="323" hidden="1"/>
    <col min="13678" max="13917" width="8.6640625" style="323" hidden="1"/>
    <col min="13918" max="13923" width="14.88671875" style="323" hidden="1"/>
    <col min="13924" max="13925" width="15.88671875" style="323" hidden="1"/>
    <col min="13926" max="13931" width="16.109375" style="323" hidden="1"/>
    <col min="13932" max="13932" width="6.109375" style="323" hidden="1"/>
    <col min="13933" max="13933" width="3" style="323" hidden="1"/>
    <col min="13934" max="14173" width="8.6640625" style="323" hidden="1"/>
    <col min="14174" max="14179" width="14.88671875" style="323" hidden="1"/>
    <col min="14180" max="14181" width="15.88671875" style="323" hidden="1"/>
    <col min="14182" max="14187" width="16.109375" style="323" hidden="1"/>
    <col min="14188" max="14188" width="6.109375" style="323" hidden="1"/>
    <col min="14189" max="14189" width="3" style="323" hidden="1"/>
    <col min="14190" max="14429" width="8.6640625" style="323" hidden="1"/>
    <col min="14430" max="14435" width="14.88671875" style="323" hidden="1"/>
    <col min="14436" max="14437" width="15.88671875" style="323" hidden="1"/>
    <col min="14438" max="14443" width="16.109375" style="323" hidden="1"/>
    <col min="14444" max="14444" width="6.109375" style="323" hidden="1"/>
    <col min="14445" max="14445" width="3" style="323" hidden="1"/>
    <col min="14446" max="14685" width="8.6640625" style="323" hidden="1"/>
    <col min="14686" max="14691" width="14.88671875" style="323" hidden="1"/>
    <col min="14692" max="14693" width="15.88671875" style="323" hidden="1"/>
    <col min="14694" max="14699" width="16.109375" style="323" hidden="1"/>
    <col min="14700" max="14700" width="6.109375" style="323" hidden="1"/>
    <col min="14701" max="14701" width="3" style="323" hidden="1"/>
    <col min="14702" max="14941" width="8.6640625" style="323" hidden="1"/>
    <col min="14942" max="14947" width="14.88671875" style="323" hidden="1"/>
    <col min="14948" max="14949" width="15.88671875" style="323" hidden="1"/>
    <col min="14950" max="14955" width="16.109375" style="323" hidden="1"/>
    <col min="14956" max="14956" width="6.109375" style="323" hidden="1"/>
    <col min="14957" max="14957" width="3" style="323" hidden="1"/>
    <col min="14958" max="15197" width="8.6640625" style="323" hidden="1"/>
    <col min="15198" max="15203" width="14.88671875" style="323" hidden="1"/>
    <col min="15204" max="15205" width="15.88671875" style="323" hidden="1"/>
    <col min="15206" max="15211" width="16.109375" style="323" hidden="1"/>
    <col min="15212" max="15212" width="6.109375" style="323" hidden="1"/>
    <col min="15213" max="15213" width="3" style="323" hidden="1"/>
    <col min="15214" max="15453" width="8.6640625" style="323" hidden="1"/>
    <col min="15454" max="15459" width="14.88671875" style="323" hidden="1"/>
    <col min="15460" max="15461" width="15.88671875" style="323" hidden="1"/>
    <col min="15462" max="15467" width="16.109375" style="323" hidden="1"/>
    <col min="15468" max="15468" width="6.109375" style="323" hidden="1"/>
    <col min="15469" max="15469" width="3" style="323" hidden="1"/>
    <col min="15470" max="15709" width="8.6640625" style="323" hidden="1"/>
    <col min="15710" max="15715" width="14.88671875" style="323" hidden="1"/>
    <col min="15716" max="15717" width="15.88671875" style="323" hidden="1"/>
    <col min="15718" max="15723" width="16.109375" style="323" hidden="1"/>
    <col min="15724" max="15724" width="6.109375" style="323" hidden="1"/>
    <col min="15725" max="15725" width="3" style="323" hidden="1"/>
    <col min="15726" max="15965" width="8.6640625" style="323" hidden="1"/>
    <col min="15966" max="15971" width="14.88671875" style="323" hidden="1"/>
    <col min="15972" max="15973" width="15.88671875" style="323" hidden="1"/>
    <col min="15974" max="15979" width="16.109375" style="323" hidden="1"/>
    <col min="15980" max="15980" width="6.109375" style="323" hidden="1"/>
    <col min="15981" max="15981" width="3" style="323" hidden="1"/>
    <col min="15982" max="16221" width="8.6640625" style="323" hidden="1"/>
    <col min="16222" max="16227" width="14.88671875" style="323" hidden="1"/>
    <col min="16228" max="16229" width="15.88671875" style="323" hidden="1"/>
    <col min="16230" max="16235" width="16.109375" style="323" hidden="1"/>
    <col min="16236" max="16236" width="6.109375" style="323" hidden="1"/>
    <col min="16237" max="16237" width="3" style="323" hidden="1"/>
    <col min="16238" max="16384" width="8.6640625" style="323" hidden="1"/>
  </cols>
  <sheetData>
    <row r="1" spans="1:143" ht="42.75" customHeight="1" x14ac:dyDescent="0.2">
      <c r="A1" s="321"/>
      <c r="B1" s="322"/>
      <c r="DD1" s="323"/>
      <c r="DE1" s="323"/>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ht="13.2"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ht="13.2"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ht="13.2"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ht="13.2"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ht="13.2"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ht="13.2"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ht="13.2"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543</v>
      </c>
    </row>
    <row r="11" spans="1:143" s="326" customFormat="1" ht="13.2"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ht="13.2"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543</v>
      </c>
    </row>
    <row r="13" spans="1:143" s="326" customFormat="1" ht="13.2"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ht="13.2"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ht="13.2" x14ac:dyDescent="0.2">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ht="13.2" x14ac:dyDescent="0.2">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ht="13.2" x14ac:dyDescent="0.2">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ht="13.2" x14ac:dyDescent="0.2">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ht="13.2" x14ac:dyDescent="0.2">
      <c r="DD19" s="323"/>
      <c r="DE19" s="323"/>
    </row>
    <row r="20" spans="1:351" ht="13.2" x14ac:dyDescent="0.2">
      <c r="DD20" s="323"/>
      <c r="DE20" s="323"/>
    </row>
    <row r="21" spans="1:351" ht="16.2" x14ac:dyDescent="0.2">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6.2" x14ac:dyDescent="0.2">
      <c r="B22" s="332"/>
      <c r="MM22" s="331"/>
    </row>
    <row r="23" spans="1:351" ht="13.2" x14ac:dyDescent="0.2">
      <c r="B23" s="332"/>
    </row>
    <row r="24" spans="1:351" ht="13.2" x14ac:dyDescent="0.2">
      <c r="B24" s="332"/>
    </row>
    <row r="25" spans="1:351" ht="13.2" x14ac:dyDescent="0.2">
      <c r="B25" s="332"/>
    </row>
    <row r="26" spans="1:351" ht="13.2" x14ac:dyDescent="0.2">
      <c r="B26" s="332"/>
    </row>
    <row r="27" spans="1:351" ht="13.2" x14ac:dyDescent="0.2">
      <c r="B27" s="332"/>
    </row>
    <row r="28" spans="1:351" ht="13.2" x14ac:dyDescent="0.2">
      <c r="B28" s="332"/>
    </row>
    <row r="29" spans="1:351" ht="13.2" x14ac:dyDescent="0.2">
      <c r="B29" s="332"/>
    </row>
    <row r="30" spans="1:351" ht="13.2" x14ac:dyDescent="0.2">
      <c r="B30" s="332"/>
    </row>
    <row r="31" spans="1:351" ht="13.2" x14ac:dyDescent="0.2">
      <c r="B31" s="332"/>
    </row>
    <row r="32" spans="1:351" ht="13.2" x14ac:dyDescent="0.2">
      <c r="B32" s="332"/>
    </row>
    <row r="33" spans="2:109" ht="13.2" x14ac:dyDescent="0.2">
      <c r="B33" s="332"/>
    </row>
    <row r="34" spans="2:109" ht="13.2" x14ac:dyDescent="0.2">
      <c r="B34" s="332"/>
    </row>
    <row r="35" spans="2:109" ht="13.2" x14ac:dyDescent="0.2">
      <c r="B35" s="332"/>
    </row>
    <row r="36" spans="2:109" ht="13.2" x14ac:dyDescent="0.2">
      <c r="B36" s="332"/>
    </row>
    <row r="37" spans="2:109" ht="13.2" x14ac:dyDescent="0.2">
      <c r="B37" s="332"/>
    </row>
    <row r="38" spans="2:109" ht="13.2" x14ac:dyDescent="0.2">
      <c r="B38" s="332"/>
    </row>
    <row r="39" spans="2:109" ht="13.2" x14ac:dyDescent="0.2">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ht="13.2" x14ac:dyDescent="0.2">
      <c r="B40" s="337"/>
      <c r="DD40" s="337"/>
      <c r="DE40" s="323"/>
    </row>
    <row r="41" spans="2:109" ht="16.2" x14ac:dyDescent="0.2">
      <c r="B41" s="338" t="s">
        <v>544</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ht="13.2" x14ac:dyDescent="0.2">
      <c r="B42" s="332"/>
      <c r="G42" s="339"/>
      <c r="I42" s="340"/>
      <c r="J42" s="340"/>
      <c r="K42" s="340"/>
      <c r="AM42" s="339"/>
      <c r="AN42" s="339" t="s">
        <v>545</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2">
      <c r="B43" s="332"/>
      <c r="AN43" s="1130" t="s">
        <v>557</v>
      </c>
      <c r="AO43" s="1131"/>
      <c r="AP43" s="1131"/>
      <c r="AQ43" s="1131"/>
      <c r="AR43" s="1131"/>
      <c r="AS43" s="1131"/>
      <c r="AT43" s="1131"/>
      <c r="AU43" s="1131"/>
      <c r="AV43" s="1131"/>
      <c r="AW43" s="1131"/>
      <c r="AX43" s="1131"/>
      <c r="AY43" s="1131"/>
      <c r="AZ43" s="1131"/>
      <c r="BA43" s="1131"/>
      <c r="BB43" s="1131"/>
      <c r="BC43" s="1131"/>
      <c r="BD43" s="1131"/>
      <c r="BE43" s="1131"/>
      <c r="BF43" s="1131"/>
      <c r="BG43" s="1131"/>
      <c r="BH43" s="1131"/>
      <c r="BI43" s="1131"/>
      <c r="BJ43" s="1131"/>
      <c r="BK43" s="1131"/>
      <c r="BL43" s="1131"/>
      <c r="BM43" s="1131"/>
      <c r="BN43" s="1131"/>
      <c r="BO43" s="1131"/>
      <c r="BP43" s="1131"/>
      <c r="BQ43" s="1131"/>
      <c r="BR43" s="1131"/>
      <c r="BS43" s="1131"/>
      <c r="BT43" s="1131"/>
      <c r="BU43" s="1131"/>
      <c r="BV43" s="1131"/>
      <c r="BW43" s="1131"/>
      <c r="BX43" s="1131"/>
      <c r="BY43" s="1131"/>
      <c r="BZ43" s="1131"/>
      <c r="CA43" s="1131"/>
      <c r="CB43" s="1131"/>
      <c r="CC43" s="1131"/>
      <c r="CD43" s="1131"/>
      <c r="CE43" s="1131"/>
      <c r="CF43" s="1131"/>
      <c r="CG43" s="1131"/>
      <c r="CH43" s="1131"/>
      <c r="CI43" s="1131"/>
      <c r="CJ43" s="1131"/>
      <c r="CK43" s="1131"/>
      <c r="CL43" s="1131"/>
      <c r="CM43" s="1131"/>
      <c r="CN43" s="1131"/>
      <c r="CO43" s="1131"/>
      <c r="CP43" s="1131"/>
      <c r="CQ43" s="1131"/>
      <c r="CR43" s="1131"/>
      <c r="CS43" s="1131"/>
      <c r="CT43" s="1131"/>
      <c r="CU43" s="1131"/>
      <c r="CV43" s="1131"/>
      <c r="CW43" s="1131"/>
      <c r="CX43" s="1131"/>
      <c r="CY43" s="1131"/>
      <c r="CZ43" s="1131"/>
      <c r="DA43" s="1131"/>
      <c r="DB43" s="1131"/>
      <c r="DC43" s="1132"/>
    </row>
    <row r="44" spans="2:109" ht="13.2" x14ac:dyDescent="0.2">
      <c r="B44" s="332"/>
      <c r="AN44" s="1133"/>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4"/>
      <c r="BJ44" s="1134"/>
      <c r="BK44" s="1134"/>
      <c r="BL44" s="1134"/>
      <c r="BM44" s="1134"/>
      <c r="BN44" s="1134"/>
      <c r="BO44" s="1134"/>
      <c r="BP44" s="1134"/>
      <c r="BQ44" s="1134"/>
      <c r="BR44" s="1134"/>
      <c r="BS44" s="1134"/>
      <c r="BT44" s="1134"/>
      <c r="BU44" s="1134"/>
      <c r="BV44" s="1134"/>
      <c r="BW44" s="1134"/>
      <c r="BX44" s="1134"/>
      <c r="BY44" s="1134"/>
      <c r="BZ44" s="1134"/>
      <c r="CA44" s="1134"/>
      <c r="CB44" s="1134"/>
      <c r="CC44" s="1134"/>
      <c r="CD44" s="1134"/>
      <c r="CE44" s="1134"/>
      <c r="CF44" s="1134"/>
      <c r="CG44" s="1134"/>
      <c r="CH44" s="1134"/>
      <c r="CI44" s="1134"/>
      <c r="CJ44" s="1134"/>
      <c r="CK44" s="1134"/>
      <c r="CL44" s="1134"/>
      <c r="CM44" s="1134"/>
      <c r="CN44" s="1134"/>
      <c r="CO44" s="1134"/>
      <c r="CP44" s="1134"/>
      <c r="CQ44" s="1134"/>
      <c r="CR44" s="1134"/>
      <c r="CS44" s="1134"/>
      <c r="CT44" s="1134"/>
      <c r="CU44" s="1134"/>
      <c r="CV44" s="1134"/>
      <c r="CW44" s="1134"/>
      <c r="CX44" s="1134"/>
      <c r="CY44" s="1134"/>
      <c r="CZ44" s="1134"/>
      <c r="DA44" s="1134"/>
      <c r="DB44" s="1134"/>
      <c r="DC44" s="1135"/>
    </row>
    <row r="45" spans="2:109" ht="13.2" x14ac:dyDescent="0.2">
      <c r="B45" s="332"/>
      <c r="AN45" s="1133"/>
      <c r="AO45" s="1134"/>
      <c r="AP45" s="1134"/>
      <c r="AQ45" s="1134"/>
      <c r="AR45" s="1134"/>
      <c r="AS45" s="1134"/>
      <c r="AT45" s="1134"/>
      <c r="AU45" s="1134"/>
      <c r="AV45" s="1134"/>
      <c r="AW45" s="1134"/>
      <c r="AX45" s="1134"/>
      <c r="AY45" s="1134"/>
      <c r="AZ45" s="1134"/>
      <c r="BA45" s="1134"/>
      <c r="BB45" s="1134"/>
      <c r="BC45" s="1134"/>
      <c r="BD45" s="1134"/>
      <c r="BE45" s="1134"/>
      <c r="BF45" s="1134"/>
      <c r="BG45" s="1134"/>
      <c r="BH45" s="1134"/>
      <c r="BI45" s="1134"/>
      <c r="BJ45" s="1134"/>
      <c r="BK45" s="1134"/>
      <c r="BL45" s="1134"/>
      <c r="BM45" s="1134"/>
      <c r="BN45" s="1134"/>
      <c r="BO45" s="1134"/>
      <c r="BP45" s="1134"/>
      <c r="BQ45" s="1134"/>
      <c r="BR45" s="1134"/>
      <c r="BS45" s="1134"/>
      <c r="BT45" s="1134"/>
      <c r="BU45" s="1134"/>
      <c r="BV45" s="1134"/>
      <c r="BW45" s="1134"/>
      <c r="BX45" s="1134"/>
      <c r="BY45" s="1134"/>
      <c r="BZ45" s="1134"/>
      <c r="CA45" s="1134"/>
      <c r="CB45" s="1134"/>
      <c r="CC45" s="1134"/>
      <c r="CD45" s="1134"/>
      <c r="CE45" s="1134"/>
      <c r="CF45" s="1134"/>
      <c r="CG45" s="1134"/>
      <c r="CH45" s="1134"/>
      <c r="CI45" s="1134"/>
      <c r="CJ45" s="1134"/>
      <c r="CK45" s="1134"/>
      <c r="CL45" s="1134"/>
      <c r="CM45" s="1134"/>
      <c r="CN45" s="1134"/>
      <c r="CO45" s="1134"/>
      <c r="CP45" s="1134"/>
      <c r="CQ45" s="1134"/>
      <c r="CR45" s="1134"/>
      <c r="CS45" s="1134"/>
      <c r="CT45" s="1134"/>
      <c r="CU45" s="1134"/>
      <c r="CV45" s="1134"/>
      <c r="CW45" s="1134"/>
      <c r="CX45" s="1134"/>
      <c r="CY45" s="1134"/>
      <c r="CZ45" s="1134"/>
      <c r="DA45" s="1134"/>
      <c r="DB45" s="1134"/>
      <c r="DC45" s="1135"/>
    </row>
    <row r="46" spans="2:109" ht="13.2" x14ac:dyDescent="0.2">
      <c r="B46" s="332"/>
      <c r="AN46" s="1133"/>
      <c r="AO46" s="1134"/>
      <c r="AP46" s="1134"/>
      <c r="AQ46" s="1134"/>
      <c r="AR46" s="1134"/>
      <c r="AS46" s="1134"/>
      <c r="AT46" s="1134"/>
      <c r="AU46" s="1134"/>
      <c r="AV46" s="1134"/>
      <c r="AW46" s="1134"/>
      <c r="AX46" s="1134"/>
      <c r="AY46" s="1134"/>
      <c r="AZ46" s="1134"/>
      <c r="BA46" s="1134"/>
      <c r="BB46" s="1134"/>
      <c r="BC46" s="1134"/>
      <c r="BD46" s="1134"/>
      <c r="BE46" s="1134"/>
      <c r="BF46" s="1134"/>
      <c r="BG46" s="1134"/>
      <c r="BH46" s="1134"/>
      <c r="BI46" s="1134"/>
      <c r="BJ46" s="1134"/>
      <c r="BK46" s="1134"/>
      <c r="BL46" s="1134"/>
      <c r="BM46" s="1134"/>
      <c r="BN46" s="1134"/>
      <c r="BO46" s="1134"/>
      <c r="BP46" s="1134"/>
      <c r="BQ46" s="1134"/>
      <c r="BR46" s="1134"/>
      <c r="BS46" s="1134"/>
      <c r="BT46" s="1134"/>
      <c r="BU46" s="1134"/>
      <c r="BV46" s="1134"/>
      <c r="BW46" s="1134"/>
      <c r="BX46" s="1134"/>
      <c r="BY46" s="1134"/>
      <c r="BZ46" s="1134"/>
      <c r="CA46" s="1134"/>
      <c r="CB46" s="1134"/>
      <c r="CC46" s="1134"/>
      <c r="CD46" s="1134"/>
      <c r="CE46" s="1134"/>
      <c r="CF46" s="1134"/>
      <c r="CG46" s="1134"/>
      <c r="CH46" s="1134"/>
      <c r="CI46" s="1134"/>
      <c r="CJ46" s="1134"/>
      <c r="CK46" s="1134"/>
      <c r="CL46" s="1134"/>
      <c r="CM46" s="1134"/>
      <c r="CN46" s="1134"/>
      <c r="CO46" s="1134"/>
      <c r="CP46" s="1134"/>
      <c r="CQ46" s="1134"/>
      <c r="CR46" s="1134"/>
      <c r="CS46" s="1134"/>
      <c r="CT46" s="1134"/>
      <c r="CU46" s="1134"/>
      <c r="CV46" s="1134"/>
      <c r="CW46" s="1134"/>
      <c r="CX46" s="1134"/>
      <c r="CY46" s="1134"/>
      <c r="CZ46" s="1134"/>
      <c r="DA46" s="1134"/>
      <c r="DB46" s="1134"/>
      <c r="DC46" s="1135"/>
    </row>
    <row r="47" spans="2:109" ht="13.2" x14ac:dyDescent="0.2">
      <c r="B47" s="332"/>
      <c r="AN47" s="1136"/>
      <c r="AO47" s="1137"/>
      <c r="AP47" s="1137"/>
      <c r="AQ47" s="1137"/>
      <c r="AR47" s="1137"/>
      <c r="AS47" s="1137"/>
      <c r="AT47" s="1137"/>
      <c r="AU47" s="1137"/>
      <c r="AV47" s="1137"/>
      <c r="AW47" s="1137"/>
      <c r="AX47" s="1137"/>
      <c r="AY47" s="1137"/>
      <c r="AZ47" s="1137"/>
      <c r="BA47" s="1137"/>
      <c r="BB47" s="1137"/>
      <c r="BC47" s="1137"/>
      <c r="BD47" s="1137"/>
      <c r="BE47" s="1137"/>
      <c r="BF47" s="1137"/>
      <c r="BG47" s="1137"/>
      <c r="BH47" s="1137"/>
      <c r="BI47" s="1137"/>
      <c r="BJ47" s="1137"/>
      <c r="BK47" s="1137"/>
      <c r="BL47" s="1137"/>
      <c r="BM47" s="1137"/>
      <c r="BN47" s="1137"/>
      <c r="BO47" s="1137"/>
      <c r="BP47" s="1137"/>
      <c r="BQ47" s="1137"/>
      <c r="BR47" s="1137"/>
      <c r="BS47" s="1137"/>
      <c r="BT47" s="1137"/>
      <c r="BU47" s="1137"/>
      <c r="BV47" s="1137"/>
      <c r="BW47" s="1137"/>
      <c r="BX47" s="1137"/>
      <c r="BY47" s="1137"/>
      <c r="BZ47" s="1137"/>
      <c r="CA47" s="1137"/>
      <c r="CB47" s="1137"/>
      <c r="CC47" s="1137"/>
      <c r="CD47" s="1137"/>
      <c r="CE47" s="1137"/>
      <c r="CF47" s="1137"/>
      <c r="CG47" s="1137"/>
      <c r="CH47" s="1137"/>
      <c r="CI47" s="1137"/>
      <c r="CJ47" s="1137"/>
      <c r="CK47" s="1137"/>
      <c r="CL47" s="1137"/>
      <c r="CM47" s="1137"/>
      <c r="CN47" s="1137"/>
      <c r="CO47" s="1137"/>
      <c r="CP47" s="1137"/>
      <c r="CQ47" s="1137"/>
      <c r="CR47" s="1137"/>
      <c r="CS47" s="1137"/>
      <c r="CT47" s="1137"/>
      <c r="CU47" s="1137"/>
      <c r="CV47" s="1137"/>
      <c r="CW47" s="1137"/>
      <c r="CX47" s="1137"/>
      <c r="CY47" s="1137"/>
      <c r="CZ47" s="1137"/>
      <c r="DA47" s="1137"/>
      <c r="DB47" s="1137"/>
      <c r="DC47" s="1138"/>
    </row>
    <row r="48" spans="2:109" ht="13.2" x14ac:dyDescent="0.2">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ht="13.2" x14ac:dyDescent="0.2">
      <c r="B49" s="332"/>
      <c r="AN49" s="323" t="s">
        <v>546</v>
      </c>
    </row>
    <row r="50" spans="1:109" ht="13.2" x14ac:dyDescent="0.2">
      <c r="B50" s="332"/>
      <c r="G50" s="1139"/>
      <c r="H50" s="1139"/>
      <c r="I50" s="1139"/>
      <c r="J50" s="1139"/>
      <c r="K50" s="342"/>
      <c r="L50" s="342"/>
      <c r="M50" s="343"/>
      <c r="N50" s="343"/>
      <c r="AN50" s="1140"/>
      <c r="AO50" s="1141"/>
      <c r="AP50" s="1141"/>
      <c r="AQ50" s="1141"/>
      <c r="AR50" s="1141"/>
      <c r="AS50" s="1141"/>
      <c r="AT50" s="1141"/>
      <c r="AU50" s="1141"/>
      <c r="AV50" s="1141"/>
      <c r="AW50" s="1141"/>
      <c r="AX50" s="1141"/>
      <c r="AY50" s="1141"/>
      <c r="AZ50" s="1141"/>
      <c r="BA50" s="1141"/>
      <c r="BB50" s="1141"/>
      <c r="BC50" s="1141"/>
      <c r="BD50" s="1141"/>
      <c r="BE50" s="1141"/>
      <c r="BF50" s="1141"/>
      <c r="BG50" s="1141"/>
      <c r="BH50" s="1141"/>
      <c r="BI50" s="1141"/>
      <c r="BJ50" s="1141"/>
      <c r="BK50" s="1141"/>
      <c r="BL50" s="1141"/>
      <c r="BM50" s="1141"/>
      <c r="BN50" s="1141"/>
      <c r="BO50" s="1142"/>
      <c r="BP50" s="1143" t="s">
        <v>524</v>
      </c>
      <c r="BQ50" s="1143"/>
      <c r="BR50" s="1143"/>
      <c r="BS50" s="1143"/>
      <c r="BT50" s="1143"/>
      <c r="BU50" s="1143"/>
      <c r="BV50" s="1143"/>
      <c r="BW50" s="1143"/>
      <c r="BX50" s="1143" t="s">
        <v>525</v>
      </c>
      <c r="BY50" s="1143"/>
      <c r="BZ50" s="1143"/>
      <c r="CA50" s="1143"/>
      <c r="CB50" s="1143"/>
      <c r="CC50" s="1143"/>
      <c r="CD50" s="1143"/>
      <c r="CE50" s="1143"/>
      <c r="CF50" s="1143" t="s">
        <v>448</v>
      </c>
      <c r="CG50" s="1143"/>
      <c r="CH50" s="1143"/>
      <c r="CI50" s="1143"/>
      <c r="CJ50" s="1143"/>
      <c r="CK50" s="1143"/>
      <c r="CL50" s="1143"/>
      <c r="CM50" s="1143"/>
      <c r="CN50" s="1143" t="s">
        <v>526</v>
      </c>
      <c r="CO50" s="1143"/>
      <c r="CP50" s="1143"/>
      <c r="CQ50" s="1143"/>
      <c r="CR50" s="1143"/>
      <c r="CS50" s="1143"/>
      <c r="CT50" s="1143"/>
      <c r="CU50" s="1143"/>
      <c r="CV50" s="1143" t="s">
        <v>527</v>
      </c>
      <c r="CW50" s="1143"/>
      <c r="CX50" s="1143"/>
      <c r="CY50" s="1143"/>
      <c r="CZ50" s="1143"/>
      <c r="DA50" s="1143"/>
      <c r="DB50" s="1143"/>
      <c r="DC50" s="1143"/>
    </row>
    <row r="51" spans="1:109" ht="13.5" customHeight="1" x14ac:dyDescent="0.2">
      <c r="B51" s="332"/>
      <c r="G51" s="1150"/>
      <c r="H51" s="1150"/>
      <c r="I51" s="1148"/>
      <c r="J51" s="1148"/>
      <c r="K51" s="1145"/>
      <c r="L51" s="1145"/>
      <c r="M51" s="1145"/>
      <c r="N51" s="1145"/>
      <c r="AM51" s="341"/>
      <c r="AN51" s="1146" t="s">
        <v>547</v>
      </c>
      <c r="AO51" s="1146"/>
      <c r="AP51" s="1146"/>
      <c r="AQ51" s="1146"/>
      <c r="AR51" s="1146"/>
      <c r="AS51" s="1146"/>
      <c r="AT51" s="1146"/>
      <c r="AU51" s="1146"/>
      <c r="AV51" s="1146"/>
      <c r="AW51" s="1146"/>
      <c r="AX51" s="1146"/>
      <c r="AY51" s="1146"/>
      <c r="AZ51" s="1146"/>
      <c r="BA51" s="1146"/>
      <c r="BB51" s="1146" t="s">
        <v>548</v>
      </c>
      <c r="BC51" s="1146"/>
      <c r="BD51" s="1146"/>
      <c r="BE51" s="1146"/>
      <c r="BF51" s="1146"/>
      <c r="BG51" s="1146"/>
      <c r="BH51" s="1146"/>
      <c r="BI51" s="1146"/>
      <c r="BJ51" s="1146"/>
      <c r="BK51" s="1146"/>
      <c r="BL51" s="1146"/>
      <c r="BM51" s="1146"/>
      <c r="BN51" s="1146"/>
      <c r="BO51" s="1146"/>
      <c r="BP51" s="1147"/>
      <c r="BQ51" s="1144"/>
      <c r="BR51" s="1144"/>
      <c r="BS51" s="1144"/>
      <c r="BT51" s="1144"/>
      <c r="BU51" s="1144"/>
      <c r="BV51" s="1144"/>
      <c r="BW51" s="1144"/>
      <c r="BX51" s="1144">
        <v>48.1</v>
      </c>
      <c r="BY51" s="1144"/>
      <c r="BZ51" s="1144"/>
      <c r="CA51" s="1144"/>
      <c r="CB51" s="1144"/>
      <c r="CC51" s="1144"/>
      <c r="CD51" s="1144"/>
      <c r="CE51" s="1144"/>
      <c r="CF51" s="1144">
        <v>42.6</v>
      </c>
      <c r="CG51" s="1144"/>
      <c r="CH51" s="1144"/>
      <c r="CI51" s="1144"/>
      <c r="CJ51" s="1144"/>
      <c r="CK51" s="1144"/>
      <c r="CL51" s="1144"/>
      <c r="CM51" s="1144"/>
      <c r="CN51" s="1144">
        <v>50.2</v>
      </c>
      <c r="CO51" s="1144"/>
      <c r="CP51" s="1144"/>
      <c r="CQ51" s="1144"/>
      <c r="CR51" s="1144"/>
      <c r="CS51" s="1144"/>
      <c r="CT51" s="1144"/>
      <c r="CU51" s="1144"/>
      <c r="CV51" s="1144">
        <v>52.3</v>
      </c>
      <c r="CW51" s="1144"/>
      <c r="CX51" s="1144"/>
      <c r="CY51" s="1144"/>
      <c r="CZ51" s="1144"/>
      <c r="DA51" s="1144"/>
      <c r="DB51" s="1144"/>
      <c r="DC51" s="1144"/>
    </row>
    <row r="52" spans="1:109" ht="13.2" x14ac:dyDescent="0.2">
      <c r="B52" s="332"/>
      <c r="G52" s="1150"/>
      <c r="H52" s="1150"/>
      <c r="I52" s="1148"/>
      <c r="J52" s="1148"/>
      <c r="K52" s="1145"/>
      <c r="L52" s="1145"/>
      <c r="M52" s="1145"/>
      <c r="N52" s="1145"/>
      <c r="AM52" s="341"/>
      <c r="AN52" s="1146"/>
      <c r="AO52" s="1146"/>
      <c r="AP52" s="1146"/>
      <c r="AQ52" s="1146"/>
      <c r="AR52" s="1146"/>
      <c r="AS52" s="1146"/>
      <c r="AT52" s="1146"/>
      <c r="AU52" s="1146"/>
      <c r="AV52" s="1146"/>
      <c r="AW52" s="1146"/>
      <c r="AX52" s="1146"/>
      <c r="AY52" s="1146"/>
      <c r="AZ52" s="1146"/>
      <c r="BA52" s="1146"/>
      <c r="BB52" s="1146"/>
      <c r="BC52" s="1146"/>
      <c r="BD52" s="1146"/>
      <c r="BE52" s="1146"/>
      <c r="BF52" s="1146"/>
      <c r="BG52" s="1146"/>
      <c r="BH52" s="1146"/>
      <c r="BI52" s="1146"/>
      <c r="BJ52" s="1146"/>
      <c r="BK52" s="1146"/>
      <c r="BL52" s="1146"/>
      <c r="BM52" s="1146"/>
      <c r="BN52" s="1146"/>
      <c r="BO52" s="1146"/>
      <c r="BP52" s="1144"/>
      <c r="BQ52" s="1144"/>
      <c r="BR52" s="1144"/>
      <c r="BS52" s="1144"/>
      <c r="BT52" s="1144"/>
      <c r="BU52" s="1144"/>
      <c r="BV52" s="1144"/>
      <c r="BW52" s="1144"/>
      <c r="BX52" s="1144"/>
      <c r="BY52" s="1144"/>
      <c r="BZ52" s="1144"/>
      <c r="CA52" s="1144"/>
      <c r="CB52" s="1144"/>
      <c r="CC52" s="1144"/>
      <c r="CD52" s="1144"/>
      <c r="CE52" s="1144"/>
      <c r="CF52" s="1144"/>
      <c r="CG52" s="1144"/>
      <c r="CH52" s="1144"/>
      <c r="CI52" s="1144"/>
      <c r="CJ52" s="1144"/>
      <c r="CK52" s="1144"/>
      <c r="CL52" s="1144"/>
      <c r="CM52" s="1144"/>
      <c r="CN52" s="1144"/>
      <c r="CO52" s="1144"/>
      <c r="CP52" s="1144"/>
      <c r="CQ52" s="1144"/>
      <c r="CR52" s="1144"/>
      <c r="CS52" s="1144"/>
      <c r="CT52" s="1144"/>
      <c r="CU52" s="1144"/>
      <c r="CV52" s="1144"/>
      <c r="CW52" s="1144"/>
      <c r="CX52" s="1144"/>
      <c r="CY52" s="1144"/>
      <c r="CZ52" s="1144"/>
      <c r="DA52" s="1144"/>
      <c r="DB52" s="1144"/>
      <c r="DC52" s="1144"/>
    </row>
    <row r="53" spans="1:109" ht="13.2" x14ac:dyDescent="0.2">
      <c r="A53" s="340"/>
      <c r="B53" s="332"/>
      <c r="G53" s="1150"/>
      <c r="H53" s="1150"/>
      <c r="I53" s="1139"/>
      <c r="J53" s="1139"/>
      <c r="K53" s="1145"/>
      <c r="L53" s="1145"/>
      <c r="M53" s="1145"/>
      <c r="N53" s="1145"/>
      <c r="AM53" s="341"/>
      <c r="AN53" s="1146"/>
      <c r="AO53" s="1146"/>
      <c r="AP53" s="1146"/>
      <c r="AQ53" s="1146"/>
      <c r="AR53" s="1146"/>
      <c r="AS53" s="1146"/>
      <c r="AT53" s="1146"/>
      <c r="AU53" s="1146"/>
      <c r="AV53" s="1146"/>
      <c r="AW53" s="1146"/>
      <c r="AX53" s="1146"/>
      <c r="AY53" s="1146"/>
      <c r="AZ53" s="1146"/>
      <c r="BA53" s="1146"/>
      <c r="BB53" s="1146" t="s">
        <v>549</v>
      </c>
      <c r="BC53" s="1146"/>
      <c r="BD53" s="1146"/>
      <c r="BE53" s="1146"/>
      <c r="BF53" s="1146"/>
      <c r="BG53" s="1146"/>
      <c r="BH53" s="1146"/>
      <c r="BI53" s="1146"/>
      <c r="BJ53" s="1146"/>
      <c r="BK53" s="1146"/>
      <c r="BL53" s="1146"/>
      <c r="BM53" s="1146"/>
      <c r="BN53" s="1146"/>
      <c r="BO53" s="1146"/>
      <c r="BP53" s="1147"/>
      <c r="BQ53" s="1144"/>
      <c r="BR53" s="1144"/>
      <c r="BS53" s="1144"/>
      <c r="BT53" s="1144"/>
      <c r="BU53" s="1144"/>
      <c r="BV53" s="1144"/>
      <c r="BW53" s="1144"/>
      <c r="BX53" s="1144">
        <v>58.8</v>
      </c>
      <c r="BY53" s="1144"/>
      <c r="BZ53" s="1144"/>
      <c r="CA53" s="1144"/>
      <c r="CB53" s="1144"/>
      <c r="CC53" s="1144"/>
      <c r="CD53" s="1144"/>
      <c r="CE53" s="1144"/>
      <c r="CF53" s="1144">
        <v>63.3</v>
      </c>
      <c r="CG53" s="1144"/>
      <c r="CH53" s="1144"/>
      <c r="CI53" s="1144"/>
      <c r="CJ53" s="1144"/>
      <c r="CK53" s="1144"/>
      <c r="CL53" s="1144"/>
      <c r="CM53" s="1144"/>
      <c r="CN53" s="1144">
        <v>64.5</v>
      </c>
      <c r="CO53" s="1144"/>
      <c r="CP53" s="1144"/>
      <c r="CQ53" s="1144"/>
      <c r="CR53" s="1144"/>
      <c r="CS53" s="1144"/>
      <c r="CT53" s="1144"/>
      <c r="CU53" s="1144"/>
      <c r="CV53" s="1144">
        <v>64</v>
      </c>
      <c r="CW53" s="1144"/>
      <c r="CX53" s="1144"/>
      <c r="CY53" s="1144"/>
      <c r="CZ53" s="1144"/>
      <c r="DA53" s="1144"/>
      <c r="DB53" s="1144"/>
      <c r="DC53" s="1144"/>
    </row>
    <row r="54" spans="1:109" ht="13.2" x14ac:dyDescent="0.2">
      <c r="A54" s="340"/>
      <c r="B54" s="332"/>
      <c r="G54" s="1150"/>
      <c r="H54" s="1150"/>
      <c r="I54" s="1139"/>
      <c r="J54" s="1139"/>
      <c r="K54" s="1145"/>
      <c r="L54" s="1145"/>
      <c r="M54" s="1145"/>
      <c r="N54" s="1145"/>
      <c r="AM54" s="341"/>
      <c r="AN54" s="1146"/>
      <c r="AO54" s="1146"/>
      <c r="AP54" s="1146"/>
      <c r="AQ54" s="1146"/>
      <c r="AR54" s="1146"/>
      <c r="AS54" s="1146"/>
      <c r="AT54" s="1146"/>
      <c r="AU54" s="1146"/>
      <c r="AV54" s="1146"/>
      <c r="AW54" s="1146"/>
      <c r="AX54" s="1146"/>
      <c r="AY54" s="1146"/>
      <c r="AZ54" s="1146"/>
      <c r="BA54" s="1146"/>
      <c r="BB54" s="1146"/>
      <c r="BC54" s="1146"/>
      <c r="BD54" s="1146"/>
      <c r="BE54" s="1146"/>
      <c r="BF54" s="1146"/>
      <c r="BG54" s="1146"/>
      <c r="BH54" s="1146"/>
      <c r="BI54" s="1146"/>
      <c r="BJ54" s="1146"/>
      <c r="BK54" s="1146"/>
      <c r="BL54" s="1146"/>
      <c r="BM54" s="1146"/>
      <c r="BN54" s="1146"/>
      <c r="BO54" s="1146"/>
      <c r="BP54" s="1144"/>
      <c r="BQ54" s="1144"/>
      <c r="BR54" s="1144"/>
      <c r="BS54" s="1144"/>
      <c r="BT54" s="1144"/>
      <c r="BU54" s="1144"/>
      <c r="BV54" s="1144"/>
      <c r="BW54" s="1144"/>
      <c r="BX54" s="1144"/>
      <c r="BY54" s="1144"/>
      <c r="BZ54" s="1144"/>
      <c r="CA54" s="1144"/>
      <c r="CB54" s="1144"/>
      <c r="CC54" s="1144"/>
      <c r="CD54" s="1144"/>
      <c r="CE54" s="1144"/>
      <c r="CF54" s="1144"/>
      <c r="CG54" s="1144"/>
      <c r="CH54" s="1144"/>
      <c r="CI54" s="1144"/>
      <c r="CJ54" s="1144"/>
      <c r="CK54" s="1144"/>
      <c r="CL54" s="1144"/>
      <c r="CM54" s="1144"/>
      <c r="CN54" s="1144"/>
      <c r="CO54" s="1144"/>
      <c r="CP54" s="1144"/>
      <c r="CQ54" s="1144"/>
      <c r="CR54" s="1144"/>
      <c r="CS54" s="1144"/>
      <c r="CT54" s="1144"/>
      <c r="CU54" s="1144"/>
      <c r="CV54" s="1144"/>
      <c r="CW54" s="1144"/>
      <c r="CX54" s="1144"/>
      <c r="CY54" s="1144"/>
      <c r="CZ54" s="1144"/>
      <c r="DA54" s="1144"/>
      <c r="DB54" s="1144"/>
      <c r="DC54" s="1144"/>
    </row>
    <row r="55" spans="1:109" ht="13.2" x14ac:dyDescent="0.2">
      <c r="A55" s="340"/>
      <c r="B55" s="332"/>
      <c r="G55" s="1139"/>
      <c r="H55" s="1139"/>
      <c r="I55" s="1139"/>
      <c r="J55" s="1139"/>
      <c r="K55" s="1145"/>
      <c r="L55" s="1145"/>
      <c r="M55" s="1145"/>
      <c r="N55" s="1145"/>
      <c r="AN55" s="1143" t="s">
        <v>550</v>
      </c>
      <c r="AO55" s="1143"/>
      <c r="AP55" s="1143"/>
      <c r="AQ55" s="1143"/>
      <c r="AR55" s="1143"/>
      <c r="AS55" s="1143"/>
      <c r="AT55" s="1143"/>
      <c r="AU55" s="1143"/>
      <c r="AV55" s="1143"/>
      <c r="AW55" s="1143"/>
      <c r="AX55" s="1143"/>
      <c r="AY55" s="1143"/>
      <c r="AZ55" s="1143"/>
      <c r="BA55" s="1143"/>
      <c r="BB55" s="1146" t="s">
        <v>551</v>
      </c>
      <c r="BC55" s="1146"/>
      <c r="BD55" s="1146"/>
      <c r="BE55" s="1146"/>
      <c r="BF55" s="1146"/>
      <c r="BG55" s="1146"/>
      <c r="BH55" s="1146"/>
      <c r="BI55" s="1146"/>
      <c r="BJ55" s="1146"/>
      <c r="BK55" s="1146"/>
      <c r="BL55" s="1146"/>
      <c r="BM55" s="1146"/>
      <c r="BN55" s="1146"/>
      <c r="BO55" s="1146"/>
      <c r="BP55" s="1147"/>
      <c r="BQ55" s="1144"/>
      <c r="BR55" s="1144"/>
      <c r="BS55" s="1144"/>
      <c r="BT55" s="1144"/>
      <c r="BU55" s="1144"/>
      <c r="BV55" s="1144"/>
      <c r="BW55" s="1144"/>
      <c r="BX55" s="1144">
        <v>0</v>
      </c>
      <c r="BY55" s="1144"/>
      <c r="BZ55" s="1144"/>
      <c r="CA55" s="1144"/>
      <c r="CB55" s="1144"/>
      <c r="CC55" s="1144"/>
      <c r="CD55" s="1144"/>
      <c r="CE55" s="1144"/>
      <c r="CF55" s="1144">
        <v>0</v>
      </c>
      <c r="CG55" s="1144"/>
      <c r="CH55" s="1144"/>
      <c r="CI55" s="1144"/>
      <c r="CJ55" s="1144"/>
      <c r="CK55" s="1144"/>
      <c r="CL55" s="1144"/>
      <c r="CM55" s="1144"/>
      <c r="CN55" s="1144">
        <v>0</v>
      </c>
      <c r="CO55" s="1144"/>
      <c r="CP55" s="1144"/>
      <c r="CQ55" s="1144"/>
      <c r="CR55" s="1144"/>
      <c r="CS55" s="1144"/>
      <c r="CT55" s="1144"/>
      <c r="CU55" s="1144"/>
      <c r="CV55" s="1144">
        <v>0</v>
      </c>
      <c r="CW55" s="1144"/>
      <c r="CX55" s="1144"/>
      <c r="CY55" s="1144"/>
      <c r="CZ55" s="1144"/>
      <c r="DA55" s="1144"/>
      <c r="DB55" s="1144"/>
      <c r="DC55" s="1144"/>
    </row>
    <row r="56" spans="1:109" ht="13.2" x14ac:dyDescent="0.2">
      <c r="A56" s="340"/>
      <c r="B56" s="332"/>
      <c r="G56" s="1139"/>
      <c r="H56" s="1139"/>
      <c r="I56" s="1139"/>
      <c r="J56" s="1139"/>
      <c r="K56" s="1145"/>
      <c r="L56" s="1145"/>
      <c r="M56" s="1145"/>
      <c r="N56" s="1145"/>
      <c r="AN56" s="1143"/>
      <c r="AO56" s="1143"/>
      <c r="AP56" s="1143"/>
      <c r="AQ56" s="1143"/>
      <c r="AR56" s="1143"/>
      <c r="AS56" s="1143"/>
      <c r="AT56" s="1143"/>
      <c r="AU56" s="1143"/>
      <c r="AV56" s="1143"/>
      <c r="AW56" s="1143"/>
      <c r="AX56" s="1143"/>
      <c r="AY56" s="1143"/>
      <c r="AZ56" s="1143"/>
      <c r="BA56" s="1143"/>
      <c r="BB56" s="1146"/>
      <c r="BC56" s="1146"/>
      <c r="BD56" s="1146"/>
      <c r="BE56" s="1146"/>
      <c r="BF56" s="1146"/>
      <c r="BG56" s="1146"/>
      <c r="BH56" s="1146"/>
      <c r="BI56" s="1146"/>
      <c r="BJ56" s="1146"/>
      <c r="BK56" s="1146"/>
      <c r="BL56" s="1146"/>
      <c r="BM56" s="1146"/>
      <c r="BN56" s="1146"/>
      <c r="BO56" s="1146"/>
      <c r="BP56" s="1144"/>
      <c r="BQ56" s="1144"/>
      <c r="BR56" s="1144"/>
      <c r="BS56" s="1144"/>
      <c r="BT56" s="1144"/>
      <c r="BU56" s="1144"/>
      <c r="BV56" s="1144"/>
      <c r="BW56" s="1144"/>
      <c r="BX56" s="1144"/>
      <c r="BY56" s="1144"/>
      <c r="BZ56" s="1144"/>
      <c r="CA56" s="1144"/>
      <c r="CB56" s="1144"/>
      <c r="CC56" s="1144"/>
      <c r="CD56" s="1144"/>
      <c r="CE56" s="1144"/>
      <c r="CF56" s="1144"/>
      <c r="CG56" s="1144"/>
      <c r="CH56" s="1144"/>
      <c r="CI56" s="1144"/>
      <c r="CJ56" s="1144"/>
      <c r="CK56" s="1144"/>
      <c r="CL56" s="1144"/>
      <c r="CM56" s="1144"/>
      <c r="CN56" s="1144"/>
      <c r="CO56" s="1144"/>
      <c r="CP56" s="1144"/>
      <c r="CQ56" s="1144"/>
      <c r="CR56" s="1144"/>
      <c r="CS56" s="1144"/>
      <c r="CT56" s="1144"/>
      <c r="CU56" s="1144"/>
      <c r="CV56" s="1144"/>
      <c r="CW56" s="1144"/>
      <c r="CX56" s="1144"/>
      <c r="CY56" s="1144"/>
      <c r="CZ56" s="1144"/>
      <c r="DA56" s="1144"/>
      <c r="DB56" s="1144"/>
      <c r="DC56" s="1144"/>
    </row>
    <row r="57" spans="1:109" s="340" customFormat="1" ht="13.2" x14ac:dyDescent="0.2">
      <c r="B57" s="344"/>
      <c r="G57" s="1139"/>
      <c r="H57" s="1139"/>
      <c r="I57" s="1149"/>
      <c r="J57" s="1149"/>
      <c r="K57" s="1145"/>
      <c r="L57" s="1145"/>
      <c r="M57" s="1145"/>
      <c r="N57" s="1145"/>
      <c r="AM57" s="323"/>
      <c r="AN57" s="1143"/>
      <c r="AO57" s="1143"/>
      <c r="AP57" s="1143"/>
      <c r="AQ57" s="1143"/>
      <c r="AR57" s="1143"/>
      <c r="AS57" s="1143"/>
      <c r="AT57" s="1143"/>
      <c r="AU57" s="1143"/>
      <c r="AV57" s="1143"/>
      <c r="AW57" s="1143"/>
      <c r="AX57" s="1143"/>
      <c r="AY57" s="1143"/>
      <c r="AZ57" s="1143"/>
      <c r="BA57" s="1143"/>
      <c r="BB57" s="1146" t="s">
        <v>549</v>
      </c>
      <c r="BC57" s="1146"/>
      <c r="BD57" s="1146"/>
      <c r="BE57" s="1146"/>
      <c r="BF57" s="1146"/>
      <c r="BG57" s="1146"/>
      <c r="BH57" s="1146"/>
      <c r="BI57" s="1146"/>
      <c r="BJ57" s="1146"/>
      <c r="BK57" s="1146"/>
      <c r="BL57" s="1146"/>
      <c r="BM57" s="1146"/>
      <c r="BN57" s="1146"/>
      <c r="BO57" s="1146"/>
      <c r="BP57" s="1147"/>
      <c r="BQ57" s="1144"/>
      <c r="BR57" s="1144"/>
      <c r="BS57" s="1144"/>
      <c r="BT57" s="1144"/>
      <c r="BU57" s="1144"/>
      <c r="BV57" s="1144"/>
      <c r="BW57" s="1144"/>
      <c r="BX57" s="1144">
        <v>56.3</v>
      </c>
      <c r="BY57" s="1144"/>
      <c r="BZ57" s="1144"/>
      <c r="CA57" s="1144"/>
      <c r="CB57" s="1144"/>
      <c r="CC57" s="1144"/>
      <c r="CD57" s="1144"/>
      <c r="CE57" s="1144"/>
      <c r="CF57" s="1144">
        <v>58.3</v>
      </c>
      <c r="CG57" s="1144"/>
      <c r="CH57" s="1144"/>
      <c r="CI57" s="1144"/>
      <c r="CJ57" s="1144"/>
      <c r="CK57" s="1144"/>
      <c r="CL57" s="1144"/>
      <c r="CM57" s="1144"/>
      <c r="CN57" s="1144">
        <v>60.2</v>
      </c>
      <c r="CO57" s="1144"/>
      <c r="CP57" s="1144"/>
      <c r="CQ57" s="1144"/>
      <c r="CR57" s="1144"/>
      <c r="CS57" s="1144"/>
      <c r="CT57" s="1144"/>
      <c r="CU57" s="1144"/>
      <c r="CV57" s="1144">
        <v>59.9</v>
      </c>
      <c r="CW57" s="1144"/>
      <c r="CX57" s="1144"/>
      <c r="CY57" s="1144"/>
      <c r="CZ57" s="1144"/>
      <c r="DA57" s="1144"/>
      <c r="DB57" s="1144"/>
      <c r="DC57" s="1144"/>
      <c r="DD57" s="345"/>
      <c r="DE57" s="344"/>
    </row>
    <row r="58" spans="1:109" s="340" customFormat="1" ht="13.2" x14ac:dyDescent="0.2">
      <c r="A58" s="323"/>
      <c r="B58" s="344"/>
      <c r="G58" s="1139"/>
      <c r="H58" s="1139"/>
      <c r="I58" s="1149"/>
      <c r="J58" s="1149"/>
      <c r="K58" s="1145"/>
      <c r="L58" s="1145"/>
      <c r="M58" s="1145"/>
      <c r="N58" s="1145"/>
      <c r="AM58" s="323"/>
      <c r="AN58" s="1143"/>
      <c r="AO58" s="1143"/>
      <c r="AP58" s="1143"/>
      <c r="AQ58" s="1143"/>
      <c r="AR58" s="1143"/>
      <c r="AS58" s="1143"/>
      <c r="AT58" s="1143"/>
      <c r="AU58" s="1143"/>
      <c r="AV58" s="1143"/>
      <c r="AW58" s="1143"/>
      <c r="AX58" s="1143"/>
      <c r="AY58" s="1143"/>
      <c r="AZ58" s="1143"/>
      <c r="BA58" s="1143"/>
      <c r="BB58" s="1146"/>
      <c r="BC58" s="1146"/>
      <c r="BD58" s="1146"/>
      <c r="BE58" s="1146"/>
      <c r="BF58" s="1146"/>
      <c r="BG58" s="1146"/>
      <c r="BH58" s="1146"/>
      <c r="BI58" s="1146"/>
      <c r="BJ58" s="1146"/>
      <c r="BK58" s="1146"/>
      <c r="BL58" s="1146"/>
      <c r="BM58" s="1146"/>
      <c r="BN58" s="1146"/>
      <c r="BO58" s="1146"/>
      <c r="BP58" s="1144"/>
      <c r="BQ58" s="1144"/>
      <c r="BR58" s="1144"/>
      <c r="BS58" s="1144"/>
      <c r="BT58" s="1144"/>
      <c r="BU58" s="1144"/>
      <c r="BV58" s="1144"/>
      <c r="BW58" s="1144"/>
      <c r="BX58" s="1144"/>
      <c r="BY58" s="1144"/>
      <c r="BZ58" s="1144"/>
      <c r="CA58" s="1144"/>
      <c r="CB58" s="1144"/>
      <c r="CC58" s="1144"/>
      <c r="CD58" s="1144"/>
      <c r="CE58" s="1144"/>
      <c r="CF58" s="1144"/>
      <c r="CG58" s="1144"/>
      <c r="CH58" s="1144"/>
      <c r="CI58" s="1144"/>
      <c r="CJ58" s="1144"/>
      <c r="CK58" s="1144"/>
      <c r="CL58" s="1144"/>
      <c r="CM58" s="1144"/>
      <c r="CN58" s="1144"/>
      <c r="CO58" s="1144"/>
      <c r="CP58" s="1144"/>
      <c r="CQ58" s="1144"/>
      <c r="CR58" s="1144"/>
      <c r="CS58" s="1144"/>
      <c r="CT58" s="1144"/>
      <c r="CU58" s="1144"/>
      <c r="CV58" s="1144"/>
      <c r="CW58" s="1144"/>
      <c r="CX58" s="1144"/>
      <c r="CY58" s="1144"/>
      <c r="CZ58" s="1144"/>
      <c r="DA58" s="1144"/>
      <c r="DB58" s="1144"/>
      <c r="DC58" s="1144"/>
      <c r="DD58" s="345"/>
      <c r="DE58" s="344"/>
    </row>
    <row r="59" spans="1:109" s="340" customFormat="1" ht="13.2" x14ac:dyDescent="0.2">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ht="13.2" x14ac:dyDescent="0.2">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ht="13.2" x14ac:dyDescent="0.2">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ht="13.2" x14ac:dyDescent="0.2">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6.2" x14ac:dyDescent="0.2">
      <c r="B63" s="351" t="s">
        <v>552</v>
      </c>
    </row>
    <row r="64" spans="1:109" ht="13.2" x14ac:dyDescent="0.2">
      <c r="B64" s="332"/>
      <c r="G64" s="339"/>
      <c r="I64" s="352"/>
      <c r="J64" s="352"/>
      <c r="K64" s="352"/>
      <c r="L64" s="352"/>
      <c r="M64" s="352"/>
      <c r="N64" s="353"/>
      <c r="AM64" s="339"/>
      <c r="AN64" s="339" t="s">
        <v>545</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ht="13.2" x14ac:dyDescent="0.2">
      <c r="B65" s="332"/>
      <c r="AN65" s="1130" t="s">
        <v>556</v>
      </c>
      <c r="AO65" s="1131"/>
      <c r="AP65" s="1131"/>
      <c r="AQ65" s="1131"/>
      <c r="AR65" s="1131"/>
      <c r="AS65" s="1131"/>
      <c r="AT65" s="1131"/>
      <c r="AU65" s="1131"/>
      <c r="AV65" s="1131"/>
      <c r="AW65" s="1131"/>
      <c r="AX65" s="1131"/>
      <c r="AY65" s="1131"/>
      <c r="AZ65" s="1131"/>
      <c r="BA65" s="1131"/>
      <c r="BB65" s="1131"/>
      <c r="BC65" s="1131"/>
      <c r="BD65" s="1131"/>
      <c r="BE65" s="1131"/>
      <c r="BF65" s="1131"/>
      <c r="BG65" s="1131"/>
      <c r="BH65" s="1131"/>
      <c r="BI65" s="1131"/>
      <c r="BJ65" s="1131"/>
      <c r="BK65" s="1131"/>
      <c r="BL65" s="1131"/>
      <c r="BM65" s="1131"/>
      <c r="BN65" s="1131"/>
      <c r="BO65" s="1131"/>
      <c r="BP65" s="1131"/>
      <c r="BQ65" s="1131"/>
      <c r="BR65" s="1131"/>
      <c r="BS65" s="1131"/>
      <c r="BT65" s="1131"/>
      <c r="BU65" s="1131"/>
      <c r="BV65" s="1131"/>
      <c r="BW65" s="1131"/>
      <c r="BX65" s="1131"/>
      <c r="BY65" s="1131"/>
      <c r="BZ65" s="1131"/>
      <c r="CA65" s="1131"/>
      <c r="CB65" s="1131"/>
      <c r="CC65" s="1131"/>
      <c r="CD65" s="1131"/>
      <c r="CE65" s="1131"/>
      <c r="CF65" s="1131"/>
      <c r="CG65" s="1131"/>
      <c r="CH65" s="1131"/>
      <c r="CI65" s="1131"/>
      <c r="CJ65" s="1131"/>
      <c r="CK65" s="1131"/>
      <c r="CL65" s="1131"/>
      <c r="CM65" s="1131"/>
      <c r="CN65" s="1131"/>
      <c r="CO65" s="1131"/>
      <c r="CP65" s="1131"/>
      <c r="CQ65" s="1131"/>
      <c r="CR65" s="1131"/>
      <c r="CS65" s="1131"/>
      <c r="CT65" s="1131"/>
      <c r="CU65" s="1131"/>
      <c r="CV65" s="1131"/>
      <c r="CW65" s="1131"/>
      <c r="CX65" s="1131"/>
      <c r="CY65" s="1131"/>
      <c r="CZ65" s="1131"/>
      <c r="DA65" s="1131"/>
      <c r="DB65" s="1131"/>
      <c r="DC65" s="1132"/>
    </row>
    <row r="66" spans="2:107" ht="13.2" x14ac:dyDescent="0.2">
      <c r="B66" s="332"/>
      <c r="AN66" s="1133"/>
      <c r="AO66" s="1134"/>
      <c r="AP66" s="1134"/>
      <c r="AQ66" s="1134"/>
      <c r="AR66" s="1134"/>
      <c r="AS66" s="1134"/>
      <c r="AT66" s="1134"/>
      <c r="AU66" s="1134"/>
      <c r="AV66" s="1134"/>
      <c r="AW66" s="1134"/>
      <c r="AX66" s="1134"/>
      <c r="AY66" s="1134"/>
      <c r="AZ66" s="1134"/>
      <c r="BA66" s="1134"/>
      <c r="BB66" s="1134"/>
      <c r="BC66" s="1134"/>
      <c r="BD66" s="1134"/>
      <c r="BE66" s="1134"/>
      <c r="BF66" s="1134"/>
      <c r="BG66" s="1134"/>
      <c r="BH66" s="1134"/>
      <c r="BI66" s="1134"/>
      <c r="BJ66" s="1134"/>
      <c r="BK66" s="1134"/>
      <c r="BL66" s="1134"/>
      <c r="BM66" s="1134"/>
      <c r="BN66" s="1134"/>
      <c r="BO66" s="1134"/>
      <c r="BP66" s="1134"/>
      <c r="BQ66" s="1134"/>
      <c r="BR66" s="1134"/>
      <c r="BS66" s="1134"/>
      <c r="BT66" s="1134"/>
      <c r="BU66" s="1134"/>
      <c r="BV66" s="1134"/>
      <c r="BW66" s="1134"/>
      <c r="BX66" s="1134"/>
      <c r="BY66" s="1134"/>
      <c r="BZ66" s="1134"/>
      <c r="CA66" s="1134"/>
      <c r="CB66" s="1134"/>
      <c r="CC66" s="1134"/>
      <c r="CD66" s="1134"/>
      <c r="CE66" s="1134"/>
      <c r="CF66" s="1134"/>
      <c r="CG66" s="1134"/>
      <c r="CH66" s="1134"/>
      <c r="CI66" s="1134"/>
      <c r="CJ66" s="1134"/>
      <c r="CK66" s="1134"/>
      <c r="CL66" s="1134"/>
      <c r="CM66" s="1134"/>
      <c r="CN66" s="1134"/>
      <c r="CO66" s="1134"/>
      <c r="CP66" s="1134"/>
      <c r="CQ66" s="1134"/>
      <c r="CR66" s="1134"/>
      <c r="CS66" s="1134"/>
      <c r="CT66" s="1134"/>
      <c r="CU66" s="1134"/>
      <c r="CV66" s="1134"/>
      <c r="CW66" s="1134"/>
      <c r="CX66" s="1134"/>
      <c r="CY66" s="1134"/>
      <c r="CZ66" s="1134"/>
      <c r="DA66" s="1134"/>
      <c r="DB66" s="1134"/>
      <c r="DC66" s="1135"/>
    </row>
    <row r="67" spans="2:107" ht="13.2" x14ac:dyDescent="0.2">
      <c r="B67" s="332"/>
      <c r="AN67" s="1133"/>
      <c r="AO67" s="1134"/>
      <c r="AP67" s="1134"/>
      <c r="AQ67" s="1134"/>
      <c r="AR67" s="1134"/>
      <c r="AS67" s="1134"/>
      <c r="AT67" s="1134"/>
      <c r="AU67" s="1134"/>
      <c r="AV67" s="1134"/>
      <c r="AW67" s="1134"/>
      <c r="AX67" s="1134"/>
      <c r="AY67" s="1134"/>
      <c r="AZ67" s="1134"/>
      <c r="BA67" s="1134"/>
      <c r="BB67" s="1134"/>
      <c r="BC67" s="1134"/>
      <c r="BD67" s="1134"/>
      <c r="BE67" s="1134"/>
      <c r="BF67" s="1134"/>
      <c r="BG67" s="1134"/>
      <c r="BH67" s="1134"/>
      <c r="BI67" s="1134"/>
      <c r="BJ67" s="1134"/>
      <c r="BK67" s="1134"/>
      <c r="BL67" s="1134"/>
      <c r="BM67" s="1134"/>
      <c r="BN67" s="1134"/>
      <c r="BO67" s="1134"/>
      <c r="BP67" s="1134"/>
      <c r="BQ67" s="1134"/>
      <c r="BR67" s="1134"/>
      <c r="BS67" s="1134"/>
      <c r="BT67" s="1134"/>
      <c r="BU67" s="1134"/>
      <c r="BV67" s="1134"/>
      <c r="BW67" s="1134"/>
      <c r="BX67" s="1134"/>
      <c r="BY67" s="1134"/>
      <c r="BZ67" s="1134"/>
      <c r="CA67" s="1134"/>
      <c r="CB67" s="1134"/>
      <c r="CC67" s="1134"/>
      <c r="CD67" s="1134"/>
      <c r="CE67" s="1134"/>
      <c r="CF67" s="1134"/>
      <c r="CG67" s="1134"/>
      <c r="CH67" s="1134"/>
      <c r="CI67" s="1134"/>
      <c r="CJ67" s="1134"/>
      <c r="CK67" s="1134"/>
      <c r="CL67" s="1134"/>
      <c r="CM67" s="1134"/>
      <c r="CN67" s="1134"/>
      <c r="CO67" s="1134"/>
      <c r="CP67" s="1134"/>
      <c r="CQ67" s="1134"/>
      <c r="CR67" s="1134"/>
      <c r="CS67" s="1134"/>
      <c r="CT67" s="1134"/>
      <c r="CU67" s="1134"/>
      <c r="CV67" s="1134"/>
      <c r="CW67" s="1134"/>
      <c r="CX67" s="1134"/>
      <c r="CY67" s="1134"/>
      <c r="CZ67" s="1134"/>
      <c r="DA67" s="1134"/>
      <c r="DB67" s="1134"/>
      <c r="DC67" s="1135"/>
    </row>
    <row r="68" spans="2:107" ht="13.2" x14ac:dyDescent="0.2">
      <c r="B68" s="332"/>
      <c r="AN68" s="1133"/>
      <c r="AO68" s="1134"/>
      <c r="AP68" s="1134"/>
      <c r="AQ68" s="1134"/>
      <c r="AR68" s="1134"/>
      <c r="AS68" s="1134"/>
      <c r="AT68" s="1134"/>
      <c r="AU68" s="1134"/>
      <c r="AV68" s="1134"/>
      <c r="AW68" s="1134"/>
      <c r="AX68" s="1134"/>
      <c r="AY68" s="1134"/>
      <c r="AZ68" s="1134"/>
      <c r="BA68" s="1134"/>
      <c r="BB68" s="1134"/>
      <c r="BC68" s="1134"/>
      <c r="BD68" s="1134"/>
      <c r="BE68" s="1134"/>
      <c r="BF68" s="1134"/>
      <c r="BG68" s="1134"/>
      <c r="BH68" s="1134"/>
      <c r="BI68" s="1134"/>
      <c r="BJ68" s="1134"/>
      <c r="BK68" s="1134"/>
      <c r="BL68" s="1134"/>
      <c r="BM68" s="1134"/>
      <c r="BN68" s="1134"/>
      <c r="BO68" s="1134"/>
      <c r="BP68" s="1134"/>
      <c r="BQ68" s="1134"/>
      <c r="BR68" s="1134"/>
      <c r="BS68" s="1134"/>
      <c r="BT68" s="1134"/>
      <c r="BU68" s="1134"/>
      <c r="BV68" s="1134"/>
      <c r="BW68" s="1134"/>
      <c r="BX68" s="1134"/>
      <c r="BY68" s="1134"/>
      <c r="BZ68" s="1134"/>
      <c r="CA68" s="1134"/>
      <c r="CB68" s="1134"/>
      <c r="CC68" s="1134"/>
      <c r="CD68" s="1134"/>
      <c r="CE68" s="1134"/>
      <c r="CF68" s="1134"/>
      <c r="CG68" s="1134"/>
      <c r="CH68" s="1134"/>
      <c r="CI68" s="1134"/>
      <c r="CJ68" s="1134"/>
      <c r="CK68" s="1134"/>
      <c r="CL68" s="1134"/>
      <c r="CM68" s="1134"/>
      <c r="CN68" s="1134"/>
      <c r="CO68" s="1134"/>
      <c r="CP68" s="1134"/>
      <c r="CQ68" s="1134"/>
      <c r="CR68" s="1134"/>
      <c r="CS68" s="1134"/>
      <c r="CT68" s="1134"/>
      <c r="CU68" s="1134"/>
      <c r="CV68" s="1134"/>
      <c r="CW68" s="1134"/>
      <c r="CX68" s="1134"/>
      <c r="CY68" s="1134"/>
      <c r="CZ68" s="1134"/>
      <c r="DA68" s="1134"/>
      <c r="DB68" s="1134"/>
      <c r="DC68" s="1135"/>
    </row>
    <row r="69" spans="2:107" ht="13.2" x14ac:dyDescent="0.2">
      <c r="B69" s="332"/>
      <c r="AN69" s="1136"/>
      <c r="AO69" s="1137"/>
      <c r="AP69" s="1137"/>
      <c r="AQ69" s="1137"/>
      <c r="AR69" s="1137"/>
      <c r="AS69" s="1137"/>
      <c r="AT69" s="1137"/>
      <c r="AU69" s="1137"/>
      <c r="AV69" s="1137"/>
      <c r="AW69" s="1137"/>
      <c r="AX69" s="1137"/>
      <c r="AY69" s="1137"/>
      <c r="AZ69" s="1137"/>
      <c r="BA69" s="1137"/>
      <c r="BB69" s="1137"/>
      <c r="BC69" s="1137"/>
      <c r="BD69" s="1137"/>
      <c r="BE69" s="1137"/>
      <c r="BF69" s="1137"/>
      <c r="BG69" s="1137"/>
      <c r="BH69" s="1137"/>
      <c r="BI69" s="1137"/>
      <c r="BJ69" s="1137"/>
      <c r="BK69" s="1137"/>
      <c r="BL69" s="1137"/>
      <c r="BM69" s="1137"/>
      <c r="BN69" s="1137"/>
      <c r="BO69" s="1137"/>
      <c r="BP69" s="1137"/>
      <c r="BQ69" s="1137"/>
      <c r="BR69" s="1137"/>
      <c r="BS69" s="1137"/>
      <c r="BT69" s="1137"/>
      <c r="BU69" s="1137"/>
      <c r="BV69" s="1137"/>
      <c r="BW69" s="1137"/>
      <c r="BX69" s="1137"/>
      <c r="BY69" s="1137"/>
      <c r="BZ69" s="1137"/>
      <c r="CA69" s="1137"/>
      <c r="CB69" s="1137"/>
      <c r="CC69" s="1137"/>
      <c r="CD69" s="1137"/>
      <c r="CE69" s="1137"/>
      <c r="CF69" s="1137"/>
      <c r="CG69" s="1137"/>
      <c r="CH69" s="1137"/>
      <c r="CI69" s="1137"/>
      <c r="CJ69" s="1137"/>
      <c r="CK69" s="1137"/>
      <c r="CL69" s="1137"/>
      <c r="CM69" s="1137"/>
      <c r="CN69" s="1137"/>
      <c r="CO69" s="1137"/>
      <c r="CP69" s="1137"/>
      <c r="CQ69" s="1137"/>
      <c r="CR69" s="1137"/>
      <c r="CS69" s="1137"/>
      <c r="CT69" s="1137"/>
      <c r="CU69" s="1137"/>
      <c r="CV69" s="1137"/>
      <c r="CW69" s="1137"/>
      <c r="CX69" s="1137"/>
      <c r="CY69" s="1137"/>
      <c r="CZ69" s="1137"/>
      <c r="DA69" s="1137"/>
      <c r="DB69" s="1137"/>
      <c r="DC69" s="1138"/>
    </row>
    <row r="70" spans="2:107" ht="13.2" x14ac:dyDescent="0.2">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ht="13.2" x14ac:dyDescent="0.2">
      <c r="B71" s="332"/>
      <c r="G71" s="357"/>
      <c r="I71" s="358"/>
      <c r="J71" s="355"/>
      <c r="K71" s="355"/>
      <c r="L71" s="356"/>
      <c r="M71" s="355"/>
      <c r="N71" s="356"/>
      <c r="AM71" s="357"/>
      <c r="AN71" s="323" t="s">
        <v>546</v>
      </c>
    </row>
    <row r="72" spans="2:107" ht="13.2" x14ac:dyDescent="0.2">
      <c r="B72" s="332"/>
      <c r="G72" s="1139"/>
      <c r="H72" s="1139"/>
      <c r="I72" s="1139"/>
      <c r="J72" s="1139"/>
      <c r="K72" s="342"/>
      <c r="L72" s="342"/>
      <c r="M72" s="343"/>
      <c r="N72" s="343"/>
      <c r="AN72" s="1140"/>
      <c r="AO72" s="1141"/>
      <c r="AP72" s="1141"/>
      <c r="AQ72" s="1141"/>
      <c r="AR72" s="1141"/>
      <c r="AS72" s="1141"/>
      <c r="AT72" s="1141"/>
      <c r="AU72" s="1141"/>
      <c r="AV72" s="1141"/>
      <c r="AW72" s="1141"/>
      <c r="AX72" s="1141"/>
      <c r="AY72" s="1141"/>
      <c r="AZ72" s="1141"/>
      <c r="BA72" s="1141"/>
      <c r="BB72" s="1141"/>
      <c r="BC72" s="1141"/>
      <c r="BD72" s="1141"/>
      <c r="BE72" s="1141"/>
      <c r="BF72" s="1141"/>
      <c r="BG72" s="1141"/>
      <c r="BH72" s="1141"/>
      <c r="BI72" s="1141"/>
      <c r="BJ72" s="1141"/>
      <c r="BK72" s="1141"/>
      <c r="BL72" s="1141"/>
      <c r="BM72" s="1141"/>
      <c r="BN72" s="1141"/>
      <c r="BO72" s="1142"/>
      <c r="BP72" s="1143" t="s">
        <v>524</v>
      </c>
      <c r="BQ72" s="1143"/>
      <c r="BR72" s="1143"/>
      <c r="BS72" s="1143"/>
      <c r="BT72" s="1143"/>
      <c r="BU72" s="1143"/>
      <c r="BV72" s="1143"/>
      <c r="BW72" s="1143"/>
      <c r="BX72" s="1143" t="s">
        <v>525</v>
      </c>
      <c r="BY72" s="1143"/>
      <c r="BZ72" s="1143"/>
      <c r="CA72" s="1143"/>
      <c r="CB72" s="1143"/>
      <c r="CC72" s="1143"/>
      <c r="CD72" s="1143"/>
      <c r="CE72" s="1143"/>
      <c r="CF72" s="1143" t="s">
        <v>448</v>
      </c>
      <c r="CG72" s="1143"/>
      <c r="CH72" s="1143"/>
      <c r="CI72" s="1143"/>
      <c r="CJ72" s="1143"/>
      <c r="CK72" s="1143"/>
      <c r="CL72" s="1143"/>
      <c r="CM72" s="1143"/>
      <c r="CN72" s="1143" t="s">
        <v>526</v>
      </c>
      <c r="CO72" s="1143"/>
      <c r="CP72" s="1143"/>
      <c r="CQ72" s="1143"/>
      <c r="CR72" s="1143"/>
      <c r="CS72" s="1143"/>
      <c r="CT72" s="1143"/>
      <c r="CU72" s="1143"/>
      <c r="CV72" s="1143" t="s">
        <v>527</v>
      </c>
      <c r="CW72" s="1143"/>
      <c r="CX72" s="1143"/>
      <c r="CY72" s="1143"/>
      <c r="CZ72" s="1143"/>
      <c r="DA72" s="1143"/>
      <c r="DB72" s="1143"/>
      <c r="DC72" s="1143"/>
    </row>
    <row r="73" spans="2:107" ht="13.2" x14ac:dyDescent="0.2">
      <c r="B73" s="332"/>
      <c r="G73" s="1150"/>
      <c r="H73" s="1150"/>
      <c r="I73" s="1150"/>
      <c r="J73" s="1150"/>
      <c r="K73" s="1151"/>
      <c r="L73" s="1151"/>
      <c r="M73" s="1151"/>
      <c r="N73" s="1151"/>
      <c r="AM73" s="341"/>
      <c r="AN73" s="1146" t="s">
        <v>547</v>
      </c>
      <c r="AO73" s="1146"/>
      <c r="AP73" s="1146"/>
      <c r="AQ73" s="1146"/>
      <c r="AR73" s="1146"/>
      <c r="AS73" s="1146"/>
      <c r="AT73" s="1146"/>
      <c r="AU73" s="1146"/>
      <c r="AV73" s="1146"/>
      <c r="AW73" s="1146"/>
      <c r="AX73" s="1146"/>
      <c r="AY73" s="1146"/>
      <c r="AZ73" s="1146"/>
      <c r="BA73" s="1146"/>
      <c r="BB73" s="1146" t="s">
        <v>551</v>
      </c>
      <c r="BC73" s="1146"/>
      <c r="BD73" s="1146"/>
      <c r="BE73" s="1146"/>
      <c r="BF73" s="1146"/>
      <c r="BG73" s="1146"/>
      <c r="BH73" s="1146"/>
      <c r="BI73" s="1146"/>
      <c r="BJ73" s="1146"/>
      <c r="BK73" s="1146"/>
      <c r="BL73" s="1146"/>
      <c r="BM73" s="1146"/>
      <c r="BN73" s="1146"/>
      <c r="BO73" s="1146"/>
      <c r="BP73" s="1144">
        <v>59.1</v>
      </c>
      <c r="BQ73" s="1144"/>
      <c r="BR73" s="1144"/>
      <c r="BS73" s="1144"/>
      <c r="BT73" s="1144"/>
      <c r="BU73" s="1144"/>
      <c r="BV73" s="1144"/>
      <c r="BW73" s="1144"/>
      <c r="BX73" s="1144">
        <v>48.1</v>
      </c>
      <c r="BY73" s="1144"/>
      <c r="BZ73" s="1144"/>
      <c r="CA73" s="1144"/>
      <c r="CB73" s="1144"/>
      <c r="CC73" s="1144"/>
      <c r="CD73" s="1144"/>
      <c r="CE73" s="1144"/>
      <c r="CF73" s="1144">
        <v>42.6</v>
      </c>
      <c r="CG73" s="1144"/>
      <c r="CH73" s="1144"/>
      <c r="CI73" s="1144"/>
      <c r="CJ73" s="1144"/>
      <c r="CK73" s="1144"/>
      <c r="CL73" s="1144"/>
      <c r="CM73" s="1144"/>
      <c r="CN73" s="1144">
        <v>50.2</v>
      </c>
      <c r="CO73" s="1144"/>
      <c r="CP73" s="1144"/>
      <c r="CQ73" s="1144"/>
      <c r="CR73" s="1144"/>
      <c r="CS73" s="1144"/>
      <c r="CT73" s="1144"/>
      <c r="CU73" s="1144"/>
      <c r="CV73" s="1144">
        <v>52.3</v>
      </c>
      <c r="CW73" s="1144"/>
      <c r="CX73" s="1144"/>
      <c r="CY73" s="1144"/>
      <c r="CZ73" s="1144"/>
      <c r="DA73" s="1144"/>
      <c r="DB73" s="1144"/>
      <c r="DC73" s="1144"/>
    </row>
    <row r="74" spans="2:107" ht="13.2" x14ac:dyDescent="0.2">
      <c r="B74" s="332"/>
      <c r="G74" s="1150"/>
      <c r="H74" s="1150"/>
      <c r="I74" s="1150"/>
      <c r="J74" s="1150"/>
      <c r="K74" s="1151"/>
      <c r="L74" s="1151"/>
      <c r="M74" s="1151"/>
      <c r="N74" s="1151"/>
      <c r="AM74" s="341"/>
      <c r="AN74" s="1146"/>
      <c r="AO74" s="1146"/>
      <c r="AP74" s="1146"/>
      <c r="AQ74" s="1146"/>
      <c r="AR74" s="1146"/>
      <c r="AS74" s="1146"/>
      <c r="AT74" s="1146"/>
      <c r="AU74" s="1146"/>
      <c r="AV74" s="1146"/>
      <c r="AW74" s="1146"/>
      <c r="AX74" s="1146"/>
      <c r="AY74" s="1146"/>
      <c r="AZ74" s="1146"/>
      <c r="BA74" s="1146"/>
      <c r="BB74" s="1146"/>
      <c r="BC74" s="1146"/>
      <c r="BD74" s="1146"/>
      <c r="BE74" s="1146"/>
      <c r="BF74" s="1146"/>
      <c r="BG74" s="1146"/>
      <c r="BH74" s="1146"/>
      <c r="BI74" s="1146"/>
      <c r="BJ74" s="1146"/>
      <c r="BK74" s="1146"/>
      <c r="BL74" s="1146"/>
      <c r="BM74" s="1146"/>
      <c r="BN74" s="1146"/>
      <c r="BO74" s="1146"/>
      <c r="BP74" s="1144"/>
      <c r="BQ74" s="1144"/>
      <c r="BR74" s="1144"/>
      <c r="BS74" s="1144"/>
      <c r="BT74" s="1144"/>
      <c r="BU74" s="1144"/>
      <c r="BV74" s="1144"/>
      <c r="BW74" s="1144"/>
      <c r="BX74" s="1144"/>
      <c r="BY74" s="1144"/>
      <c r="BZ74" s="1144"/>
      <c r="CA74" s="1144"/>
      <c r="CB74" s="1144"/>
      <c r="CC74" s="1144"/>
      <c r="CD74" s="1144"/>
      <c r="CE74" s="1144"/>
      <c r="CF74" s="1144"/>
      <c r="CG74" s="1144"/>
      <c r="CH74" s="1144"/>
      <c r="CI74" s="1144"/>
      <c r="CJ74" s="1144"/>
      <c r="CK74" s="1144"/>
      <c r="CL74" s="1144"/>
      <c r="CM74" s="1144"/>
      <c r="CN74" s="1144"/>
      <c r="CO74" s="1144"/>
      <c r="CP74" s="1144"/>
      <c r="CQ74" s="1144"/>
      <c r="CR74" s="1144"/>
      <c r="CS74" s="1144"/>
      <c r="CT74" s="1144"/>
      <c r="CU74" s="1144"/>
      <c r="CV74" s="1144"/>
      <c r="CW74" s="1144"/>
      <c r="CX74" s="1144"/>
      <c r="CY74" s="1144"/>
      <c r="CZ74" s="1144"/>
      <c r="DA74" s="1144"/>
      <c r="DB74" s="1144"/>
      <c r="DC74" s="1144"/>
    </row>
    <row r="75" spans="2:107" ht="13.2" x14ac:dyDescent="0.2">
      <c r="B75" s="332"/>
      <c r="G75" s="1150"/>
      <c r="H75" s="1150"/>
      <c r="I75" s="1139"/>
      <c r="J75" s="1139"/>
      <c r="K75" s="1145"/>
      <c r="L75" s="1145"/>
      <c r="M75" s="1145"/>
      <c r="N75" s="1145"/>
      <c r="AM75" s="341"/>
      <c r="AN75" s="1146"/>
      <c r="AO75" s="1146"/>
      <c r="AP75" s="1146"/>
      <c r="AQ75" s="1146"/>
      <c r="AR75" s="1146"/>
      <c r="AS75" s="1146"/>
      <c r="AT75" s="1146"/>
      <c r="AU75" s="1146"/>
      <c r="AV75" s="1146"/>
      <c r="AW75" s="1146"/>
      <c r="AX75" s="1146"/>
      <c r="AY75" s="1146"/>
      <c r="AZ75" s="1146"/>
      <c r="BA75" s="1146"/>
      <c r="BB75" s="1146" t="s">
        <v>553</v>
      </c>
      <c r="BC75" s="1146"/>
      <c r="BD75" s="1146"/>
      <c r="BE75" s="1146"/>
      <c r="BF75" s="1146"/>
      <c r="BG75" s="1146"/>
      <c r="BH75" s="1146"/>
      <c r="BI75" s="1146"/>
      <c r="BJ75" s="1146"/>
      <c r="BK75" s="1146"/>
      <c r="BL75" s="1146"/>
      <c r="BM75" s="1146"/>
      <c r="BN75" s="1146"/>
      <c r="BO75" s="1146"/>
      <c r="BP75" s="1144">
        <v>9.1999999999999993</v>
      </c>
      <c r="BQ75" s="1144"/>
      <c r="BR75" s="1144"/>
      <c r="BS75" s="1144"/>
      <c r="BT75" s="1144"/>
      <c r="BU75" s="1144"/>
      <c r="BV75" s="1144"/>
      <c r="BW75" s="1144"/>
      <c r="BX75" s="1144">
        <v>8.8000000000000007</v>
      </c>
      <c r="BY75" s="1144"/>
      <c r="BZ75" s="1144"/>
      <c r="CA75" s="1144"/>
      <c r="CB75" s="1144"/>
      <c r="CC75" s="1144"/>
      <c r="CD75" s="1144"/>
      <c r="CE75" s="1144"/>
      <c r="CF75" s="1144">
        <v>8.4</v>
      </c>
      <c r="CG75" s="1144"/>
      <c r="CH75" s="1144"/>
      <c r="CI75" s="1144"/>
      <c r="CJ75" s="1144"/>
      <c r="CK75" s="1144"/>
      <c r="CL75" s="1144"/>
      <c r="CM75" s="1144"/>
      <c r="CN75" s="1144">
        <v>8.4</v>
      </c>
      <c r="CO75" s="1144"/>
      <c r="CP75" s="1144"/>
      <c r="CQ75" s="1144"/>
      <c r="CR75" s="1144"/>
      <c r="CS75" s="1144"/>
      <c r="CT75" s="1144"/>
      <c r="CU75" s="1144"/>
      <c r="CV75" s="1144">
        <v>8.4</v>
      </c>
      <c r="CW75" s="1144"/>
      <c r="CX75" s="1144"/>
      <c r="CY75" s="1144"/>
      <c r="CZ75" s="1144"/>
      <c r="DA75" s="1144"/>
      <c r="DB75" s="1144"/>
      <c r="DC75" s="1144"/>
    </row>
    <row r="76" spans="2:107" ht="13.2" x14ac:dyDescent="0.2">
      <c r="B76" s="332"/>
      <c r="G76" s="1150"/>
      <c r="H76" s="1150"/>
      <c r="I76" s="1139"/>
      <c r="J76" s="1139"/>
      <c r="K76" s="1145"/>
      <c r="L76" s="1145"/>
      <c r="M76" s="1145"/>
      <c r="N76" s="1145"/>
      <c r="AM76" s="341"/>
      <c r="AN76" s="1146"/>
      <c r="AO76" s="1146"/>
      <c r="AP76" s="1146"/>
      <c r="AQ76" s="1146"/>
      <c r="AR76" s="1146"/>
      <c r="AS76" s="1146"/>
      <c r="AT76" s="1146"/>
      <c r="AU76" s="1146"/>
      <c r="AV76" s="1146"/>
      <c r="AW76" s="1146"/>
      <c r="AX76" s="1146"/>
      <c r="AY76" s="1146"/>
      <c r="AZ76" s="1146"/>
      <c r="BA76" s="1146"/>
      <c r="BB76" s="1146"/>
      <c r="BC76" s="1146"/>
      <c r="BD76" s="1146"/>
      <c r="BE76" s="1146"/>
      <c r="BF76" s="1146"/>
      <c r="BG76" s="1146"/>
      <c r="BH76" s="1146"/>
      <c r="BI76" s="1146"/>
      <c r="BJ76" s="1146"/>
      <c r="BK76" s="1146"/>
      <c r="BL76" s="1146"/>
      <c r="BM76" s="1146"/>
      <c r="BN76" s="1146"/>
      <c r="BO76" s="1146"/>
      <c r="BP76" s="1144"/>
      <c r="BQ76" s="1144"/>
      <c r="BR76" s="1144"/>
      <c r="BS76" s="1144"/>
      <c r="BT76" s="1144"/>
      <c r="BU76" s="1144"/>
      <c r="BV76" s="1144"/>
      <c r="BW76" s="1144"/>
      <c r="BX76" s="1144"/>
      <c r="BY76" s="1144"/>
      <c r="BZ76" s="1144"/>
      <c r="CA76" s="1144"/>
      <c r="CB76" s="1144"/>
      <c r="CC76" s="1144"/>
      <c r="CD76" s="1144"/>
      <c r="CE76" s="1144"/>
      <c r="CF76" s="1144"/>
      <c r="CG76" s="1144"/>
      <c r="CH76" s="1144"/>
      <c r="CI76" s="1144"/>
      <c r="CJ76" s="1144"/>
      <c r="CK76" s="1144"/>
      <c r="CL76" s="1144"/>
      <c r="CM76" s="1144"/>
      <c r="CN76" s="1144"/>
      <c r="CO76" s="1144"/>
      <c r="CP76" s="1144"/>
      <c r="CQ76" s="1144"/>
      <c r="CR76" s="1144"/>
      <c r="CS76" s="1144"/>
      <c r="CT76" s="1144"/>
      <c r="CU76" s="1144"/>
      <c r="CV76" s="1144"/>
      <c r="CW76" s="1144"/>
      <c r="CX76" s="1144"/>
      <c r="CY76" s="1144"/>
      <c r="CZ76" s="1144"/>
      <c r="DA76" s="1144"/>
      <c r="DB76" s="1144"/>
      <c r="DC76" s="1144"/>
    </row>
    <row r="77" spans="2:107" ht="13.2" x14ac:dyDescent="0.2">
      <c r="B77" s="332"/>
      <c r="G77" s="1139"/>
      <c r="H77" s="1139"/>
      <c r="I77" s="1139"/>
      <c r="J77" s="1139"/>
      <c r="K77" s="1151"/>
      <c r="L77" s="1151"/>
      <c r="M77" s="1151"/>
      <c r="N77" s="1151"/>
      <c r="AN77" s="1143" t="s">
        <v>550</v>
      </c>
      <c r="AO77" s="1143"/>
      <c r="AP77" s="1143"/>
      <c r="AQ77" s="1143"/>
      <c r="AR77" s="1143"/>
      <c r="AS77" s="1143"/>
      <c r="AT77" s="1143"/>
      <c r="AU77" s="1143"/>
      <c r="AV77" s="1143"/>
      <c r="AW77" s="1143"/>
      <c r="AX77" s="1143"/>
      <c r="AY77" s="1143"/>
      <c r="AZ77" s="1143"/>
      <c r="BA77" s="1143"/>
      <c r="BB77" s="1146" t="s">
        <v>551</v>
      </c>
      <c r="BC77" s="1146"/>
      <c r="BD77" s="1146"/>
      <c r="BE77" s="1146"/>
      <c r="BF77" s="1146"/>
      <c r="BG77" s="1146"/>
      <c r="BH77" s="1146"/>
      <c r="BI77" s="1146"/>
      <c r="BJ77" s="1146"/>
      <c r="BK77" s="1146"/>
      <c r="BL77" s="1146"/>
      <c r="BM77" s="1146"/>
      <c r="BN77" s="1146"/>
      <c r="BO77" s="1146"/>
      <c r="BP77" s="1144">
        <v>0</v>
      </c>
      <c r="BQ77" s="1144"/>
      <c r="BR77" s="1144"/>
      <c r="BS77" s="1144"/>
      <c r="BT77" s="1144"/>
      <c r="BU77" s="1144"/>
      <c r="BV77" s="1144"/>
      <c r="BW77" s="1144"/>
      <c r="BX77" s="1144">
        <v>0</v>
      </c>
      <c r="BY77" s="1144"/>
      <c r="BZ77" s="1144"/>
      <c r="CA77" s="1144"/>
      <c r="CB77" s="1144"/>
      <c r="CC77" s="1144"/>
      <c r="CD77" s="1144"/>
      <c r="CE77" s="1144"/>
      <c r="CF77" s="1144">
        <v>0</v>
      </c>
      <c r="CG77" s="1144"/>
      <c r="CH77" s="1144"/>
      <c r="CI77" s="1144"/>
      <c r="CJ77" s="1144"/>
      <c r="CK77" s="1144"/>
      <c r="CL77" s="1144"/>
      <c r="CM77" s="1144"/>
      <c r="CN77" s="1144">
        <v>0</v>
      </c>
      <c r="CO77" s="1144"/>
      <c r="CP77" s="1144"/>
      <c r="CQ77" s="1144"/>
      <c r="CR77" s="1144"/>
      <c r="CS77" s="1144"/>
      <c r="CT77" s="1144"/>
      <c r="CU77" s="1144"/>
      <c r="CV77" s="1144">
        <v>0</v>
      </c>
      <c r="CW77" s="1144"/>
      <c r="CX77" s="1144"/>
      <c r="CY77" s="1144"/>
      <c r="CZ77" s="1144"/>
      <c r="DA77" s="1144"/>
      <c r="DB77" s="1144"/>
      <c r="DC77" s="1144"/>
    </row>
    <row r="78" spans="2:107" ht="13.2" x14ac:dyDescent="0.2">
      <c r="B78" s="332"/>
      <c r="G78" s="1139"/>
      <c r="H78" s="1139"/>
      <c r="I78" s="1139"/>
      <c r="J78" s="1139"/>
      <c r="K78" s="1151"/>
      <c r="L78" s="1151"/>
      <c r="M78" s="1151"/>
      <c r="N78" s="1151"/>
      <c r="AN78" s="1143"/>
      <c r="AO78" s="1143"/>
      <c r="AP78" s="1143"/>
      <c r="AQ78" s="1143"/>
      <c r="AR78" s="1143"/>
      <c r="AS78" s="1143"/>
      <c r="AT78" s="1143"/>
      <c r="AU78" s="1143"/>
      <c r="AV78" s="1143"/>
      <c r="AW78" s="1143"/>
      <c r="AX78" s="1143"/>
      <c r="AY78" s="1143"/>
      <c r="AZ78" s="1143"/>
      <c r="BA78" s="1143"/>
      <c r="BB78" s="1146"/>
      <c r="BC78" s="1146"/>
      <c r="BD78" s="1146"/>
      <c r="BE78" s="1146"/>
      <c r="BF78" s="1146"/>
      <c r="BG78" s="1146"/>
      <c r="BH78" s="1146"/>
      <c r="BI78" s="1146"/>
      <c r="BJ78" s="1146"/>
      <c r="BK78" s="1146"/>
      <c r="BL78" s="1146"/>
      <c r="BM78" s="1146"/>
      <c r="BN78" s="1146"/>
      <c r="BO78" s="1146"/>
      <c r="BP78" s="1144"/>
      <c r="BQ78" s="1144"/>
      <c r="BR78" s="1144"/>
      <c r="BS78" s="1144"/>
      <c r="BT78" s="1144"/>
      <c r="BU78" s="1144"/>
      <c r="BV78" s="1144"/>
      <c r="BW78" s="1144"/>
      <c r="BX78" s="1144"/>
      <c r="BY78" s="1144"/>
      <c r="BZ78" s="1144"/>
      <c r="CA78" s="1144"/>
      <c r="CB78" s="1144"/>
      <c r="CC78" s="1144"/>
      <c r="CD78" s="1144"/>
      <c r="CE78" s="1144"/>
      <c r="CF78" s="1144"/>
      <c r="CG78" s="1144"/>
      <c r="CH78" s="1144"/>
      <c r="CI78" s="1144"/>
      <c r="CJ78" s="1144"/>
      <c r="CK78" s="1144"/>
      <c r="CL78" s="1144"/>
      <c r="CM78" s="1144"/>
      <c r="CN78" s="1144"/>
      <c r="CO78" s="1144"/>
      <c r="CP78" s="1144"/>
      <c r="CQ78" s="1144"/>
      <c r="CR78" s="1144"/>
      <c r="CS78" s="1144"/>
      <c r="CT78" s="1144"/>
      <c r="CU78" s="1144"/>
      <c r="CV78" s="1144"/>
      <c r="CW78" s="1144"/>
      <c r="CX78" s="1144"/>
      <c r="CY78" s="1144"/>
      <c r="CZ78" s="1144"/>
      <c r="DA78" s="1144"/>
      <c r="DB78" s="1144"/>
      <c r="DC78" s="1144"/>
    </row>
    <row r="79" spans="2:107" ht="13.2" x14ac:dyDescent="0.2">
      <c r="B79" s="332"/>
      <c r="G79" s="1139"/>
      <c r="H79" s="1139"/>
      <c r="I79" s="1149"/>
      <c r="J79" s="1149"/>
      <c r="K79" s="1152"/>
      <c r="L79" s="1152"/>
      <c r="M79" s="1152"/>
      <c r="N79" s="1152"/>
      <c r="AN79" s="1143"/>
      <c r="AO79" s="1143"/>
      <c r="AP79" s="1143"/>
      <c r="AQ79" s="1143"/>
      <c r="AR79" s="1143"/>
      <c r="AS79" s="1143"/>
      <c r="AT79" s="1143"/>
      <c r="AU79" s="1143"/>
      <c r="AV79" s="1143"/>
      <c r="AW79" s="1143"/>
      <c r="AX79" s="1143"/>
      <c r="AY79" s="1143"/>
      <c r="AZ79" s="1143"/>
      <c r="BA79" s="1143"/>
      <c r="BB79" s="1146" t="s">
        <v>553</v>
      </c>
      <c r="BC79" s="1146"/>
      <c r="BD79" s="1146"/>
      <c r="BE79" s="1146"/>
      <c r="BF79" s="1146"/>
      <c r="BG79" s="1146"/>
      <c r="BH79" s="1146"/>
      <c r="BI79" s="1146"/>
      <c r="BJ79" s="1146"/>
      <c r="BK79" s="1146"/>
      <c r="BL79" s="1146"/>
      <c r="BM79" s="1146"/>
      <c r="BN79" s="1146"/>
      <c r="BO79" s="1146"/>
      <c r="BP79" s="1144">
        <v>8.6</v>
      </c>
      <c r="BQ79" s="1144"/>
      <c r="BR79" s="1144"/>
      <c r="BS79" s="1144"/>
      <c r="BT79" s="1144"/>
      <c r="BU79" s="1144"/>
      <c r="BV79" s="1144"/>
      <c r="BW79" s="1144"/>
      <c r="BX79" s="1144">
        <v>8.5</v>
      </c>
      <c r="BY79" s="1144"/>
      <c r="BZ79" s="1144"/>
      <c r="CA79" s="1144"/>
      <c r="CB79" s="1144"/>
      <c r="CC79" s="1144"/>
      <c r="CD79" s="1144"/>
      <c r="CE79" s="1144"/>
      <c r="CF79" s="1144">
        <v>8.5</v>
      </c>
      <c r="CG79" s="1144"/>
      <c r="CH79" s="1144"/>
      <c r="CI79" s="1144"/>
      <c r="CJ79" s="1144"/>
      <c r="CK79" s="1144"/>
      <c r="CL79" s="1144"/>
      <c r="CM79" s="1144"/>
      <c r="CN79" s="1144">
        <v>8.6</v>
      </c>
      <c r="CO79" s="1144"/>
      <c r="CP79" s="1144"/>
      <c r="CQ79" s="1144"/>
      <c r="CR79" s="1144"/>
      <c r="CS79" s="1144"/>
      <c r="CT79" s="1144"/>
      <c r="CU79" s="1144"/>
      <c r="CV79" s="1144">
        <v>8.6</v>
      </c>
      <c r="CW79" s="1144"/>
      <c r="CX79" s="1144"/>
      <c r="CY79" s="1144"/>
      <c r="CZ79" s="1144"/>
      <c r="DA79" s="1144"/>
      <c r="DB79" s="1144"/>
      <c r="DC79" s="1144"/>
    </row>
    <row r="80" spans="2:107" ht="13.2" x14ac:dyDescent="0.2">
      <c r="B80" s="332"/>
      <c r="G80" s="1139"/>
      <c r="H80" s="1139"/>
      <c r="I80" s="1149"/>
      <c r="J80" s="1149"/>
      <c r="K80" s="1152"/>
      <c r="L80" s="1152"/>
      <c r="M80" s="1152"/>
      <c r="N80" s="1152"/>
      <c r="AN80" s="1143"/>
      <c r="AO80" s="1143"/>
      <c r="AP80" s="1143"/>
      <c r="AQ80" s="1143"/>
      <c r="AR80" s="1143"/>
      <c r="AS80" s="1143"/>
      <c r="AT80" s="1143"/>
      <c r="AU80" s="1143"/>
      <c r="AV80" s="1143"/>
      <c r="AW80" s="1143"/>
      <c r="AX80" s="1143"/>
      <c r="AY80" s="1143"/>
      <c r="AZ80" s="1143"/>
      <c r="BA80" s="1143"/>
      <c r="BB80" s="1146"/>
      <c r="BC80" s="1146"/>
      <c r="BD80" s="1146"/>
      <c r="BE80" s="1146"/>
      <c r="BF80" s="1146"/>
      <c r="BG80" s="1146"/>
      <c r="BH80" s="1146"/>
      <c r="BI80" s="1146"/>
      <c r="BJ80" s="1146"/>
      <c r="BK80" s="1146"/>
      <c r="BL80" s="1146"/>
      <c r="BM80" s="1146"/>
      <c r="BN80" s="1146"/>
      <c r="BO80" s="1146"/>
      <c r="BP80" s="1144"/>
      <c r="BQ80" s="1144"/>
      <c r="BR80" s="1144"/>
      <c r="BS80" s="1144"/>
      <c r="BT80" s="1144"/>
      <c r="BU80" s="1144"/>
      <c r="BV80" s="1144"/>
      <c r="BW80" s="1144"/>
      <c r="BX80" s="1144"/>
      <c r="BY80" s="1144"/>
      <c r="BZ80" s="1144"/>
      <c r="CA80" s="1144"/>
      <c r="CB80" s="1144"/>
      <c r="CC80" s="1144"/>
      <c r="CD80" s="1144"/>
      <c r="CE80" s="1144"/>
      <c r="CF80" s="1144"/>
      <c r="CG80" s="1144"/>
      <c r="CH80" s="1144"/>
      <c r="CI80" s="1144"/>
      <c r="CJ80" s="1144"/>
      <c r="CK80" s="1144"/>
      <c r="CL80" s="1144"/>
      <c r="CM80" s="1144"/>
      <c r="CN80" s="1144"/>
      <c r="CO80" s="1144"/>
      <c r="CP80" s="1144"/>
      <c r="CQ80" s="1144"/>
      <c r="CR80" s="1144"/>
      <c r="CS80" s="1144"/>
      <c r="CT80" s="1144"/>
      <c r="CU80" s="1144"/>
      <c r="CV80" s="1144"/>
      <c r="CW80" s="1144"/>
      <c r="CX80" s="1144"/>
      <c r="CY80" s="1144"/>
      <c r="CZ80" s="1144"/>
      <c r="DA80" s="1144"/>
      <c r="DB80" s="1144"/>
      <c r="DC80" s="1144"/>
    </row>
    <row r="81" spans="2:109" ht="13.2" x14ac:dyDescent="0.2">
      <c r="B81" s="332"/>
    </row>
    <row r="82" spans="2:109" ht="16.2" x14ac:dyDescent="0.2">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ht="13.2" x14ac:dyDescent="0.2">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ht="13.2" x14ac:dyDescent="0.2">
      <c r="DD84" s="323"/>
      <c r="DE84" s="323"/>
    </row>
    <row r="85" spans="2:109" ht="13.2" x14ac:dyDescent="0.2">
      <c r="DD85" s="323"/>
      <c r="DE85" s="323"/>
    </row>
    <row r="86" spans="2:109" ht="13.2" hidden="1" x14ac:dyDescent="0.2">
      <c r="DD86" s="323"/>
      <c r="DE86" s="323"/>
    </row>
    <row r="87" spans="2:109" ht="13.2" hidden="1" x14ac:dyDescent="0.2">
      <c r="K87" s="360"/>
      <c r="AQ87" s="360"/>
      <c r="BC87" s="360"/>
      <c r="BO87" s="360"/>
      <c r="CA87" s="360"/>
      <c r="CM87" s="360"/>
      <c r="CY87" s="360"/>
      <c r="DD87" s="323"/>
      <c r="DE87" s="323"/>
    </row>
    <row r="88" spans="2:109" ht="13.2" hidden="1" x14ac:dyDescent="0.2">
      <c r="DD88" s="323"/>
      <c r="DE88" s="323"/>
    </row>
    <row r="89" spans="2:109" ht="13.2" hidden="1" x14ac:dyDescent="0.2">
      <c r="DD89" s="323"/>
      <c r="DE89" s="323"/>
    </row>
    <row r="90" spans="2:109" ht="13.2" hidden="1" x14ac:dyDescent="0.2">
      <c r="DD90" s="323"/>
      <c r="DE90" s="323"/>
    </row>
    <row r="91" spans="2:109" ht="13.2" hidden="1" x14ac:dyDescent="0.2">
      <c r="DD91" s="323"/>
      <c r="DE91" s="323"/>
    </row>
    <row r="92" spans="2:109" ht="13.5" hidden="1" customHeight="1" x14ac:dyDescent="0.2">
      <c r="DD92" s="323"/>
      <c r="DE92" s="323"/>
    </row>
    <row r="93" spans="2:109" ht="13.5" hidden="1" customHeight="1" x14ac:dyDescent="0.2">
      <c r="DD93" s="323"/>
      <c r="DE93" s="323"/>
    </row>
    <row r="94" spans="2:109" ht="13.5" hidden="1" customHeight="1" x14ac:dyDescent="0.2">
      <c r="DD94" s="323"/>
      <c r="DE94" s="323"/>
    </row>
    <row r="95" spans="2:109" ht="13.5" hidden="1" customHeight="1" x14ac:dyDescent="0.2">
      <c r="DD95" s="323"/>
      <c r="DE95" s="323"/>
    </row>
    <row r="96" spans="2:109" ht="13.5" hidden="1" customHeight="1" x14ac:dyDescent="0.2">
      <c r="DD96" s="323"/>
      <c r="DE96" s="323"/>
    </row>
    <row r="97" s="323" customFormat="1" ht="13.5" hidden="1" customHeight="1" x14ac:dyDescent="0.2"/>
    <row r="98" s="323" customFormat="1" ht="13.5" hidden="1" customHeight="1" x14ac:dyDescent="0.2"/>
    <row r="99" s="323" customFormat="1" ht="13.5" hidden="1" customHeight="1" x14ac:dyDescent="0.2"/>
    <row r="100" s="323" customFormat="1" ht="13.5" hidden="1" customHeight="1" x14ac:dyDescent="0.2"/>
    <row r="101" s="323" customFormat="1" ht="13.5" hidden="1" customHeight="1" x14ac:dyDescent="0.2"/>
    <row r="102" s="323" customFormat="1" ht="13.5" hidden="1" customHeight="1" x14ac:dyDescent="0.2"/>
    <row r="103" s="323" customFormat="1" ht="13.5" hidden="1" customHeight="1" x14ac:dyDescent="0.2"/>
    <row r="104" s="323" customFormat="1" ht="13.5" hidden="1" customHeight="1" x14ac:dyDescent="0.2"/>
    <row r="105" s="323" customFormat="1" ht="13.5" hidden="1" customHeight="1" x14ac:dyDescent="0.2"/>
    <row r="106" s="323" customFormat="1" ht="13.5" hidden="1" customHeight="1" x14ac:dyDescent="0.2"/>
    <row r="107" s="323" customFormat="1" ht="13.5" hidden="1" customHeight="1" x14ac:dyDescent="0.2"/>
    <row r="108" s="323" customFormat="1" ht="13.5" hidden="1" customHeight="1" x14ac:dyDescent="0.2"/>
    <row r="109" s="323" customFormat="1" ht="13.5" hidden="1" customHeight="1" x14ac:dyDescent="0.2"/>
    <row r="110" s="323" customFormat="1" ht="13.5" hidden="1" customHeight="1" x14ac:dyDescent="0.2"/>
    <row r="111" s="323" customFormat="1" ht="13.5" hidden="1" customHeight="1" x14ac:dyDescent="0.2"/>
    <row r="112" s="323" customFormat="1" ht="13.5" hidden="1" customHeight="1" x14ac:dyDescent="0.2"/>
    <row r="113" s="323" customFormat="1" ht="13.5" hidden="1" customHeight="1" x14ac:dyDescent="0.2"/>
    <row r="114" s="323" customFormat="1" ht="13.5" hidden="1" customHeight="1" x14ac:dyDescent="0.2"/>
    <row r="115" s="323" customFormat="1" ht="13.5" hidden="1" customHeight="1" x14ac:dyDescent="0.2"/>
    <row r="116" s="323" customFormat="1" ht="13.5" hidden="1" customHeight="1" x14ac:dyDescent="0.2"/>
    <row r="117" s="323" customFormat="1" ht="13.5" hidden="1" customHeight="1" x14ac:dyDescent="0.2"/>
    <row r="118" s="323" customFormat="1" ht="13.5" hidden="1" customHeight="1" x14ac:dyDescent="0.2"/>
    <row r="119" s="323" customFormat="1" ht="13.5" hidden="1" customHeight="1" x14ac:dyDescent="0.2"/>
    <row r="120" s="323" customFormat="1" ht="13.5" hidden="1" customHeight="1" x14ac:dyDescent="0.2"/>
    <row r="121" s="323" customFormat="1" ht="13.5" hidden="1" customHeight="1" x14ac:dyDescent="0.2"/>
    <row r="122" s="323" customFormat="1" ht="13.5" hidden="1" customHeight="1" x14ac:dyDescent="0.2"/>
    <row r="123" s="323" customFormat="1" ht="13.5" hidden="1" customHeight="1" x14ac:dyDescent="0.2"/>
    <row r="124" s="323" customFormat="1" ht="13.5" hidden="1" customHeight="1" x14ac:dyDescent="0.2"/>
    <row r="125" s="323" customFormat="1" ht="13.5" hidden="1" customHeight="1" x14ac:dyDescent="0.2"/>
    <row r="126" s="323" customFormat="1" ht="13.5" hidden="1" customHeight="1" x14ac:dyDescent="0.2"/>
    <row r="127" s="323" customFormat="1" ht="13.5" hidden="1" customHeight="1" x14ac:dyDescent="0.2"/>
    <row r="128" s="323" customFormat="1" ht="13.5" hidden="1" customHeight="1" x14ac:dyDescent="0.2"/>
    <row r="129" s="323" customFormat="1" ht="13.5" hidden="1" customHeight="1" x14ac:dyDescent="0.2"/>
    <row r="130" s="323" customFormat="1" ht="13.5" hidden="1" customHeight="1" x14ac:dyDescent="0.2"/>
    <row r="131" s="323" customFormat="1" ht="13.5" hidden="1" customHeight="1" x14ac:dyDescent="0.2"/>
    <row r="132" s="323" customFormat="1" ht="13.5" hidden="1" customHeight="1" x14ac:dyDescent="0.2"/>
    <row r="133" s="323" customFormat="1" ht="13.5" hidden="1" customHeight="1" x14ac:dyDescent="0.2"/>
    <row r="134" s="323" customFormat="1" ht="13.5" hidden="1" customHeight="1" x14ac:dyDescent="0.2"/>
    <row r="135" s="323" customFormat="1" ht="13.5" hidden="1" customHeight="1" x14ac:dyDescent="0.2"/>
    <row r="136" s="323" customFormat="1" ht="13.5" hidden="1" customHeight="1" x14ac:dyDescent="0.2"/>
    <row r="137" s="323" customFormat="1" ht="13.5" hidden="1" customHeight="1" x14ac:dyDescent="0.2"/>
    <row r="138" s="323" customFormat="1" ht="13.5" hidden="1" customHeight="1" x14ac:dyDescent="0.2"/>
    <row r="139" s="323" customFormat="1" ht="13.5" hidden="1" customHeight="1" x14ac:dyDescent="0.2"/>
    <row r="140" s="323" customFormat="1" ht="13.5" hidden="1" customHeight="1" x14ac:dyDescent="0.2"/>
    <row r="141" s="323" customFormat="1" ht="13.5" hidden="1" customHeight="1" x14ac:dyDescent="0.2"/>
    <row r="142" s="323" customFormat="1" ht="13.5" hidden="1" customHeight="1" x14ac:dyDescent="0.2"/>
    <row r="143" s="323" customFormat="1" ht="13.5" hidden="1" customHeight="1" x14ac:dyDescent="0.2"/>
    <row r="144" s="323" customFormat="1" ht="13.5" hidden="1" customHeight="1" x14ac:dyDescent="0.2"/>
    <row r="145" s="323" customFormat="1" ht="13.5" hidden="1" customHeight="1" x14ac:dyDescent="0.2"/>
    <row r="146" s="323" customFormat="1" ht="13.5" hidden="1" customHeight="1" x14ac:dyDescent="0.2"/>
    <row r="147" s="323" customFormat="1" ht="13.5" hidden="1" customHeight="1" x14ac:dyDescent="0.2"/>
    <row r="148" s="323" customFormat="1" ht="13.5" hidden="1" customHeight="1" x14ac:dyDescent="0.2"/>
    <row r="149" s="323" customFormat="1" ht="13.5" hidden="1" customHeight="1" x14ac:dyDescent="0.2"/>
    <row r="150" s="323" customFormat="1" ht="13.5" hidden="1" customHeight="1" x14ac:dyDescent="0.2"/>
    <row r="151" s="323" customFormat="1" ht="13.5" hidden="1" customHeight="1" x14ac:dyDescent="0.2"/>
    <row r="152" s="323" customFormat="1" ht="13.5" hidden="1" customHeight="1" x14ac:dyDescent="0.2"/>
    <row r="153" s="323" customFormat="1" ht="13.5" hidden="1" customHeight="1" x14ac:dyDescent="0.2"/>
    <row r="154" s="323" customFormat="1" ht="13.5" hidden="1" customHeight="1" x14ac:dyDescent="0.2"/>
    <row r="155" s="323" customFormat="1" ht="13.5" hidden="1" customHeight="1" x14ac:dyDescent="0.2"/>
    <row r="156" s="323" customFormat="1" ht="13.5" hidden="1" customHeight="1" x14ac:dyDescent="0.2"/>
    <row r="157" s="323" customFormat="1" ht="13.5" hidden="1" customHeight="1" x14ac:dyDescent="0.2"/>
    <row r="158" s="323" customFormat="1" ht="13.5" hidden="1" customHeight="1" x14ac:dyDescent="0.2"/>
    <row r="159" s="323" customFormat="1" ht="13.5" hidden="1" customHeight="1" x14ac:dyDescent="0.2"/>
    <row r="160" s="323" customFormat="1" ht="13.5" hidden="1" customHeight="1" x14ac:dyDescent="0.2"/>
  </sheetData>
  <sheetProtection algorithmName="SHA-512" hashValue="yygAxAEYJqkFqnitWsVwooULrNOr23usxiMjOwVR3NBKYijbOiW/2uEvqjP2vahUiTAJMU0M/yvtfHXztX1aUQ==" saltValue="e+UHs3S82QK+y/r2LQS8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4"/>
  <printOptions horizontalCentered="1" verticalCentered="1"/>
  <pageMargins left="0" right="0" top="0.19685039370078741" bottom="0" header="0.39370078740157483" footer="0"/>
  <pageSetup paperSize="9" scale="51" orientation="landscape"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76" zoomScaleNormal="100" zoomScaleSheetLayoutView="70" workbookViewId="0">
      <selection activeCell="BG53" sqref="BG53"/>
    </sheetView>
  </sheetViews>
  <sheetFormatPr defaultColWidth="0" defaultRowHeight="13.5" customHeight="1" zeroHeight="1" x14ac:dyDescent="0.2"/>
  <cols>
    <col min="1" max="34" width="2.44140625" style="325" customWidth="1"/>
    <col min="35" max="122" width="2.44140625" style="326" customWidth="1"/>
    <col min="123" max="16384" width="2.44140625" style="326" hidden="1"/>
  </cols>
  <sheetData>
    <row r="1" spans="1:34" ht="13.5" customHeight="1" x14ac:dyDescent="0.2">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ht="13.2" x14ac:dyDescent="0.2">
      <c r="S2" s="326"/>
      <c r="AH2" s="326"/>
    </row>
    <row r="3" spans="1:34" ht="13.2"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ht="13.2" x14ac:dyDescent="0.2"/>
    <row r="5" spans="1:34" ht="13.2" x14ac:dyDescent="0.2"/>
    <row r="6" spans="1:34" ht="13.2" x14ac:dyDescent="0.2"/>
    <row r="7" spans="1:34" ht="13.2" x14ac:dyDescent="0.2"/>
    <row r="8" spans="1:34" ht="13.2" x14ac:dyDescent="0.2"/>
    <row r="9" spans="1:34" ht="13.2" x14ac:dyDescent="0.2">
      <c r="AH9" s="32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26"/>
    </row>
    <row r="18" spans="12:34" ht="13.2" x14ac:dyDescent="0.2"/>
    <row r="19" spans="12:34" ht="13.2" x14ac:dyDescent="0.2"/>
    <row r="20" spans="12:34" ht="13.2" x14ac:dyDescent="0.2">
      <c r="AH20" s="326"/>
    </row>
    <row r="21" spans="12:34" ht="13.2" x14ac:dyDescent="0.2">
      <c r="AH21" s="326"/>
    </row>
    <row r="22" spans="12:34" ht="13.2" x14ac:dyDescent="0.2"/>
    <row r="23" spans="12:34" ht="13.2" x14ac:dyDescent="0.2"/>
    <row r="24" spans="12:34" ht="13.2" x14ac:dyDescent="0.2">
      <c r="Q24" s="326"/>
    </row>
    <row r="25" spans="12:34" ht="13.2" x14ac:dyDescent="0.2"/>
    <row r="26" spans="12:34" ht="13.2" x14ac:dyDescent="0.2"/>
    <row r="27" spans="12:34" ht="13.2" x14ac:dyDescent="0.2"/>
    <row r="28" spans="12:34" ht="13.2" x14ac:dyDescent="0.2">
      <c r="O28" s="326"/>
      <c r="T28" s="326"/>
      <c r="AH28" s="326"/>
    </row>
    <row r="29" spans="12:34" ht="13.2" x14ac:dyDescent="0.2"/>
    <row r="30" spans="12:34" ht="13.2" x14ac:dyDescent="0.2"/>
    <row r="31" spans="12:34" ht="13.2" x14ac:dyDescent="0.2">
      <c r="Q31" s="326"/>
    </row>
    <row r="32" spans="12:34" ht="13.2" x14ac:dyDescent="0.2">
      <c r="L32" s="326"/>
    </row>
    <row r="33" spans="2:34" ht="13.2" x14ac:dyDescent="0.2">
      <c r="C33" s="326"/>
      <c r="E33" s="326"/>
      <c r="G33" s="326"/>
      <c r="I33" s="326"/>
      <c r="X33" s="326"/>
    </row>
    <row r="34" spans="2:34" ht="13.2" x14ac:dyDescent="0.2">
      <c r="B34" s="326"/>
      <c r="P34" s="326"/>
      <c r="R34" s="326"/>
      <c r="T34" s="326"/>
    </row>
    <row r="35" spans="2:34" ht="13.2" x14ac:dyDescent="0.2">
      <c r="D35" s="326"/>
      <c r="W35" s="326"/>
      <c r="AC35" s="326"/>
      <c r="AD35" s="326"/>
      <c r="AE35" s="326"/>
      <c r="AF35" s="326"/>
      <c r="AG35" s="326"/>
      <c r="AH35" s="326"/>
    </row>
    <row r="36" spans="2:34" ht="13.2" x14ac:dyDescent="0.2">
      <c r="H36" s="326"/>
      <c r="J36" s="326"/>
      <c r="K36" s="326"/>
      <c r="M36" s="326"/>
      <c r="Y36" s="326"/>
      <c r="Z36" s="326"/>
      <c r="AA36" s="326"/>
      <c r="AB36" s="326"/>
      <c r="AC36" s="326"/>
      <c r="AD36" s="326"/>
      <c r="AE36" s="326"/>
      <c r="AF36" s="326"/>
      <c r="AG36" s="326"/>
      <c r="AH36" s="326"/>
    </row>
    <row r="37" spans="2:34" ht="13.2" x14ac:dyDescent="0.2">
      <c r="AH37" s="326"/>
    </row>
    <row r="38" spans="2:34" ht="13.2" x14ac:dyDescent="0.2">
      <c r="AG38" s="326"/>
      <c r="AH38" s="326"/>
    </row>
    <row r="39" spans="2:34" ht="13.2" x14ac:dyDescent="0.2"/>
    <row r="40" spans="2:34" ht="13.2" x14ac:dyDescent="0.2">
      <c r="X40" s="326"/>
    </row>
    <row r="41" spans="2:34" ht="13.2" x14ac:dyDescent="0.2">
      <c r="R41" s="326"/>
    </row>
    <row r="42" spans="2:34" ht="13.2" x14ac:dyDescent="0.2">
      <c r="W42" s="326"/>
    </row>
    <row r="43" spans="2:34" ht="13.2" x14ac:dyDescent="0.2">
      <c r="Y43" s="326"/>
      <c r="Z43" s="326"/>
      <c r="AA43" s="326"/>
      <c r="AB43" s="326"/>
      <c r="AC43" s="326"/>
      <c r="AD43" s="326"/>
      <c r="AE43" s="326"/>
      <c r="AF43" s="326"/>
      <c r="AG43" s="326"/>
      <c r="AH43" s="326"/>
    </row>
    <row r="44" spans="2:34" ht="13.2" x14ac:dyDescent="0.2">
      <c r="AH44" s="326"/>
    </row>
    <row r="45" spans="2:34" ht="13.2" x14ac:dyDescent="0.2">
      <c r="X45" s="326"/>
    </row>
    <row r="46" spans="2:34" ht="13.2" x14ac:dyDescent="0.2"/>
    <row r="47" spans="2:34" ht="13.2" x14ac:dyDescent="0.2"/>
    <row r="48" spans="2:34" ht="13.2" x14ac:dyDescent="0.2">
      <c r="W48" s="326"/>
      <c r="Y48" s="326"/>
      <c r="Z48" s="326"/>
      <c r="AA48" s="326"/>
      <c r="AB48" s="326"/>
      <c r="AC48" s="326"/>
      <c r="AD48" s="326"/>
      <c r="AE48" s="326"/>
      <c r="AF48" s="326"/>
      <c r="AG48" s="326"/>
      <c r="AH48" s="326"/>
    </row>
    <row r="49" spans="28:34" ht="13.2" x14ac:dyDescent="0.2"/>
    <row r="50" spans="28:34" ht="13.2" x14ac:dyDescent="0.2">
      <c r="AE50" s="326"/>
      <c r="AF50" s="326"/>
      <c r="AG50" s="326"/>
      <c r="AH50" s="326"/>
    </row>
    <row r="51" spans="28:34" ht="13.2" x14ac:dyDescent="0.2">
      <c r="AC51" s="326"/>
      <c r="AD51" s="326"/>
      <c r="AE51" s="326"/>
      <c r="AF51" s="326"/>
      <c r="AG51" s="326"/>
      <c r="AH51" s="326"/>
    </row>
    <row r="52" spans="28:34" ht="13.2" x14ac:dyDescent="0.2"/>
    <row r="53" spans="28:34" ht="13.2" x14ac:dyDescent="0.2">
      <c r="AF53" s="326"/>
      <c r="AG53" s="326"/>
      <c r="AH53" s="326"/>
    </row>
    <row r="54" spans="28:34" ht="13.2" x14ac:dyDescent="0.2">
      <c r="AH54" s="326"/>
    </row>
    <row r="55" spans="28:34" ht="13.2" x14ac:dyDescent="0.2"/>
    <row r="56" spans="28:34" ht="13.2" x14ac:dyDescent="0.2">
      <c r="AB56" s="326"/>
      <c r="AC56" s="326"/>
      <c r="AD56" s="326"/>
      <c r="AE56" s="326"/>
      <c r="AF56" s="326"/>
      <c r="AG56" s="326"/>
      <c r="AH56" s="326"/>
    </row>
    <row r="57" spans="28:34" ht="13.2" x14ac:dyDescent="0.2">
      <c r="AH57" s="326"/>
    </row>
    <row r="58" spans="28:34" ht="13.2" x14ac:dyDescent="0.2">
      <c r="AH58" s="326"/>
    </row>
    <row r="59" spans="28:34" ht="13.2" x14ac:dyDescent="0.2"/>
    <row r="60" spans="28:34" ht="13.2" x14ac:dyDescent="0.2"/>
    <row r="61" spans="28:34" ht="13.2" x14ac:dyDescent="0.2"/>
    <row r="62" spans="28:34" ht="13.2" x14ac:dyDescent="0.2"/>
    <row r="63" spans="28:34" ht="13.2" x14ac:dyDescent="0.2">
      <c r="AH63" s="326"/>
    </row>
    <row r="64" spans="28:34" ht="13.2" x14ac:dyDescent="0.2">
      <c r="AG64" s="326"/>
      <c r="AH64" s="326"/>
    </row>
    <row r="65" spans="28:34" ht="13.2" x14ac:dyDescent="0.2"/>
    <row r="66" spans="28:34" ht="13.2" x14ac:dyDescent="0.2"/>
    <row r="67" spans="28:34" ht="13.2" x14ac:dyDescent="0.2"/>
    <row r="68" spans="28:34" ht="13.2" x14ac:dyDescent="0.2">
      <c r="AB68" s="326"/>
      <c r="AC68" s="326"/>
      <c r="AD68" s="326"/>
      <c r="AE68" s="326"/>
      <c r="AF68" s="326"/>
      <c r="AG68" s="326"/>
      <c r="AH68" s="326"/>
    </row>
    <row r="69" spans="28:34" ht="13.2" x14ac:dyDescent="0.2">
      <c r="AF69" s="326"/>
      <c r="AG69" s="326"/>
      <c r="AH69" s="326"/>
    </row>
    <row r="70" spans="28:34" ht="13.2" x14ac:dyDescent="0.2"/>
    <row r="71" spans="28:34" ht="13.2" x14ac:dyDescent="0.2"/>
    <row r="72" spans="28:34" ht="13.2" x14ac:dyDescent="0.2"/>
    <row r="73" spans="28:34" ht="13.2" x14ac:dyDescent="0.2"/>
    <row r="74" spans="28:34" ht="13.2" x14ac:dyDescent="0.2"/>
    <row r="75" spans="28:34" ht="13.2" x14ac:dyDescent="0.2">
      <c r="AH75" s="326"/>
    </row>
    <row r="76" spans="28:34" ht="13.2" x14ac:dyDescent="0.2">
      <c r="AF76" s="326"/>
      <c r="AG76" s="326"/>
      <c r="AH76" s="326"/>
    </row>
    <row r="77" spans="28:34" ht="13.2" x14ac:dyDescent="0.2">
      <c r="AG77" s="326"/>
      <c r="AH77" s="326"/>
    </row>
    <row r="78" spans="28:34" ht="13.2" x14ac:dyDescent="0.2"/>
    <row r="79" spans="28:34" ht="13.2" x14ac:dyDescent="0.2"/>
    <row r="80" spans="28:34" ht="13.2" x14ac:dyDescent="0.2"/>
    <row r="81" spans="25:34" ht="13.2" x14ac:dyDescent="0.2"/>
    <row r="82" spans="25:34" ht="13.2" x14ac:dyDescent="0.2">
      <c r="Y82" s="326"/>
    </row>
    <row r="83" spans="25:34" ht="13.2" x14ac:dyDescent="0.2">
      <c r="Y83" s="326"/>
      <c r="Z83" s="326"/>
      <c r="AA83" s="326"/>
      <c r="AB83" s="326"/>
      <c r="AC83" s="326"/>
      <c r="AD83" s="326"/>
      <c r="AE83" s="326"/>
      <c r="AF83" s="326"/>
      <c r="AG83" s="326"/>
      <c r="AH83" s="326"/>
    </row>
    <row r="84" spans="25:34" ht="13.2" x14ac:dyDescent="0.2"/>
    <row r="85" spans="25:34" ht="13.2" x14ac:dyDescent="0.2"/>
    <row r="86" spans="25:34" ht="13.2" x14ac:dyDescent="0.2"/>
    <row r="87" spans="25:34" ht="13.2" x14ac:dyDescent="0.2"/>
    <row r="88" spans="25:34" ht="13.2" x14ac:dyDescent="0.2">
      <c r="AH88" s="32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554</v>
      </c>
    </row>
  </sheetData>
  <sheetProtection algorithmName="SHA-512" hashValue="WKratOS3DUdBYgwhmSfy6mQg1DDdf7S9qvMKdZfdj2ZpR6XfT0wxRlYpeNPmeVIUvuPUI6IR1ap6rwInT8PoOQ==" saltValue="UoNYVp5S4Zi1nynV9yjyag==" spinCount="100000" sheet="1" objects="1" scenarios="1"/>
  <dataConsolidate/>
  <phoneticPr fontId="44"/>
  <printOptions horizontalCentered="1" verticalCentered="1"/>
  <pageMargins left="0" right="0" top="0.19685039370078741" bottom="0" header="0.39370078740157483" footer="0"/>
  <pageSetup paperSize="9" scale="37"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36" zoomScaleNormal="100" zoomScaleSheetLayoutView="55" workbookViewId="0">
      <selection activeCell="AN51" sqref="AN51:BA54"/>
    </sheetView>
  </sheetViews>
  <sheetFormatPr defaultColWidth="0" defaultRowHeight="13.5" customHeight="1" zeroHeight="1" x14ac:dyDescent="0.2"/>
  <cols>
    <col min="1" max="34" width="2.44140625" style="325" customWidth="1"/>
    <col min="35" max="122" width="2.44140625" style="326" customWidth="1"/>
    <col min="123" max="16384" width="2.44140625" style="326" hidden="1"/>
  </cols>
  <sheetData>
    <row r="1" spans="2:34" ht="13.5" customHeight="1" x14ac:dyDescent="0.2">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ht="13.2" x14ac:dyDescent="0.2">
      <c r="S2" s="326"/>
      <c r="AH2" s="326"/>
    </row>
    <row r="3" spans="2:34" ht="13.2"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ht="13.2" x14ac:dyDescent="0.2"/>
    <row r="5" spans="2:34" ht="13.2" x14ac:dyDescent="0.2"/>
    <row r="6" spans="2:34" ht="13.2" x14ac:dyDescent="0.2"/>
    <row r="7" spans="2:34" ht="13.2" x14ac:dyDescent="0.2"/>
    <row r="8" spans="2:34" ht="13.2" x14ac:dyDescent="0.2"/>
    <row r="9" spans="2:34" ht="13.2" x14ac:dyDescent="0.2">
      <c r="AH9" s="32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26"/>
    </row>
    <row r="18" spans="12:34" ht="13.2" x14ac:dyDescent="0.2"/>
    <row r="19" spans="12:34" ht="13.2" x14ac:dyDescent="0.2"/>
    <row r="20" spans="12:34" ht="13.2" x14ac:dyDescent="0.2">
      <c r="AH20" s="326"/>
    </row>
    <row r="21" spans="12:34" ht="13.2" x14ac:dyDescent="0.2">
      <c r="AH21" s="326"/>
    </row>
    <row r="22" spans="12:34" ht="13.2" x14ac:dyDescent="0.2"/>
    <row r="23" spans="12:34" ht="13.2" x14ac:dyDescent="0.2"/>
    <row r="24" spans="12:34" ht="13.2" x14ac:dyDescent="0.2">
      <c r="Q24" s="326"/>
    </row>
    <row r="25" spans="12:34" ht="13.2" x14ac:dyDescent="0.2"/>
    <row r="26" spans="12:34" ht="13.2" x14ac:dyDescent="0.2"/>
    <row r="27" spans="12:34" ht="13.2" x14ac:dyDescent="0.2"/>
    <row r="28" spans="12:34" ht="13.2" x14ac:dyDescent="0.2">
      <c r="O28" s="326"/>
      <c r="T28" s="326"/>
      <c r="AH28" s="326"/>
    </row>
    <row r="29" spans="12:34" ht="13.2" x14ac:dyDescent="0.2"/>
    <row r="30" spans="12:34" ht="13.2" x14ac:dyDescent="0.2"/>
    <row r="31" spans="12:34" ht="13.2" x14ac:dyDescent="0.2">
      <c r="Q31" s="326"/>
    </row>
    <row r="32" spans="12:34" ht="13.2" x14ac:dyDescent="0.2">
      <c r="L32" s="326"/>
    </row>
    <row r="33" spans="2:34" ht="13.2" x14ac:dyDescent="0.2">
      <c r="C33" s="326"/>
      <c r="E33" s="326"/>
      <c r="G33" s="326"/>
      <c r="I33" s="326"/>
      <c r="X33" s="326"/>
    </row>
    <row r="34" spans="2:34" ht="13.2" x14ac:dyDescent="0.2">
      <c r="B34" s="326"/>
      <c r="P34" s="326"/>
      <c r="R34" s="326"/>
      <c r="T34" s="326"/>
    </row>
    <row r="35" spans="2:34" ht="13.2" x14ac:dyDescent="0.2">
      <c r="D35" s="326"/>
      <c r="W35" s="326"/>
      <c r="AC35" s="326"/>
      <c r="AD35" s="326"/>
      <c r="AE35" s="326"/>
      <c r="AF35" s="326"/>
      <c r="AG35" s="326"/>
      <c r="AH35" s="326"/>
    </row>
    <row r="36" spans="2:34" ht="13.2" x14ac:dyDescent="0.2">
      <c r="H36" s="326"/>
      <c r="J36" s="326"/>
      <c r="K36" s="326"/>
      <c r="M36" s="326"/>
      <c r="Y36" s="326"/>
      <c r="Z36" s="326"/>
      <c r="AA36" s="326"/>
      <c r="AB36" s="326"/>
      <c r="AC36" s="326"/>
      <c r="AD36" s="326"/>
      <c r="AE36" s="326"/>
      <c r="AF36" s="326"/>
      <c r="AG36" s="326"/>
      <c r="AH36" s="326"/>
    </row>
    <row r="37" spans="2:34" ht="13.2" x14ac:dyDescent="0.2">
      <c r="AH37" s="326"/>
    </row>
    <row r="38" spans="2:34" ht="13.2" x14ac:dyDescent="0.2">
      <c r="AG38" s="326"/>
      <c r="AH38" s="326"/>
    </row>
    <row r="39" spans="2:34" ht="13.2" x14ac:dyDescent="0.2"/>
    <row r="40" spans="2:34" ht="13.2" x14ac:dyDescent="0.2">
      <c r="X40" s="326"/>
    </row>
    <row r="41" spans="2:34" ht="13.2" x14ac:dyDescent="0.2">
      <c r="R41" s="326"/>
    </row>
    <row r="42" spans="2:34" ht="13.2" x14ac:dyDescent="0.2">
      <c r="W42" s="326"/>
    </row>
    <row r="43" spans="2:34" ht="13.2" x14ac:dyDescent="0.2">
      <c r="Y43" s="326"/>
      <c r="Z43" s="326"/>
      <c r="AA43" s="326"/>
      <c r="AB43" s="326"/>
      <c r="AC43" s="326"/>
      <c r="AD43" s="326"/>
      <c r="AE43" s="326"/>
      <c r="AF43" s="326"/>
      <c r="AG43" s="326"/>
      <c r="AH43" s="326"/>
    </row>
    <row r="44" spans="2:34" ht="13.2" x14ac:dyDescent="0.2">
      <c r="AH44" s="326"/>
    </row>
    <row r="45" spans="2:34" ht="13.2" x14ac:dyDescent="0.2">
      <c r="X45" s="326"/>
    </row>
    <row r="46" spans="2:34" ht="13.2" x14ac:dyDescent="0.2"/>
    <row r="47" spans="2:34" ht="13.2" x14ac:dyDescent="0.2"/>
    <row r="48" spans="2:34" ht="13.2" x14ac:dyDescent="0.2">
      <c r="W48" s="326"/>
      <c r="Y48" s="326"/>
      <c r="Z48" s="326"/>
      <c r="AA48" s="326"/>
      <c r="AB48" s="326"/>
      <c r="AC48" s="326"/>
      <c r="AD48" s="326"/>
      <c r="AE48" s="326"/>
      <c r="AF48" s="326"/>
      <c r="AG48" s="326"/>
      <c r="AH48" s="326"/>
    </row>
    <row r="49" spans="28:34" ht="13.2" x14ac:dyDescent="0.2"/>
    <row r="50" spans="28:34" ht="13.2" x14ac:dyDescent="0.2">
      <c r="AE50" s="326"/>
      <c r="AF50" s="326"/>
      <c r="AG50" s="326"/>
      <c r="AH50" s="326"/>
    </row>
    <row r="51" spans="28:34" ht="13.2" x14ac:dyDescent="0.2">
      <c r="AC51" s="326"/>
      <c r="AD51" s="326"/>
      <c r="AE51" s="326"/>
      <c r="AF51" s="326"/>
      <c r="AG51" s="326"/>
      <c r="AH51" s="326"/>
    </row>
    <row r="52" spans="28:34" ht="13.2" x14ac:dyDescent="0.2"/>
    <row r="53" spans="28:34" ht="13.2" x14ac:dyDescent="0.2">
      <c r="AF53" s="326"/>
      <c r="AG53" s="326"/>
      <c r="AH53" s="326"/>
    </row>
    <row r="54" spans="28:34" ht="13.2" x14ac:dyDescent="0.2">
      <c r="AH54" s="326"/>
    </row>
    <row r="55" spans="28:34" ht="13.2" x14ac:dyDescent="0.2"/>
    <row r="56" spans="28:34" ht="13.2" x14ac:dyDescent="0.2">
      <c r="AB56" s="326"/>
      <c r="AC56" s="326"/>
      <c r="AD56" s="326"/>
      <c r="AE56" s="326"/>
      <c r="AF56" s="326"/>
      <c r="AG56" s="326"/>
      <c r="AH56" s="326"/>
    </row>
    <row r="57" spans="28:34" ht="13.2" x14ac:dyDescent="0.2">
      <c r="AH57" s="326"/>
    </row>
    <row r="58" spans="28:34" ht="13.2" x14ac:dyDescent="0.2">
      <c r="AH58" s="326"/>
    </row>
    <row r="59" spans="28:34" ht="13.2" x14ac:dyDescent="0.2">
      <c r="AG59" s="326"/>
      <c r="AH59" s="326"/>
    </row>
    <row r="60" spans="28:34" ht="13.2" x14ac:dyDescent="0.2"/>
    <row r="61" spans="28:34" ht="13.2" x14ac:dyDescent="0.2"/>
    <row r="62" spans="28:34" ht="13.2" x14ac:dyDescent="0.2"/>
    <row r="63" spans="28:34" ht="13.2" x14ac:dyDescent="0.2">
      <c r="AH63" s="326"/>
    </row>
    <row r="64" spans="28:34" ht="13.2" x14ac:dyDescent="0.2">
      <c r="AG64" s="326"/>
      <c r="AH64" s="326"/>
    </row>
    <row r="65" spans="28:34" ht="13.2" x14ac:dyDescent="0.2"/>
    <row r="66" spans="28:34" ht="13.2" x14ac:dyDescent="0.2"/>
    <row r="67" spans="28:34" ht="13.2" x14ac:dyDescent="0.2"/>
    <row r="68" spans="28:34" ht="13.2" x14ac:dyDescent="0.2">
      <c r="AB68" s="326"/>
      <c r="AC68" s="326"/>
      <c r="AD68" s="326"/>
      <c r="AE68" s="326"/>
      <c r="AF68" s="326"/>
      <c r="AG68" s="326"/>
      <c r="AH68" s="326"/>
    </row>
    <row r="69" spans="28:34" ht="13.2" x14ac:dyDescent="0.2">
      <c r="AF69" s="326"/>
      <c r="AG69" s="326"/>
      <c r="AH69" s="326"/>
    </row>
    <row r="70" spans="28:34" ht="13.2" x14ac:dyDescent="0.2"/>
    <row r="71" spans="28:34" ht="13.2" x14ac:dyDescent="0.2"/>
    <row r="72" spans="28:34" ht="13.2" x14ac:dyDescent="0.2"/>
    <row r="73" spans="28:34" ht="13.2" x14ac:dyDescent="0.2"/>
    <row r="74" spans="28:34" ht="13.2" x14ac:dyDescent="0.2"/>
    <row r="75" spans="28:34" ht="13.2" x14ac:dyDescent="0.2">
      <c r="AH75" s="326"/>
    </row>
    <row r="76" spans="28:34" ht="13.2" x14ac:dyDescent="0.2">
      <c r="AF76" s="326"/>
      <c r="AG76" s="326"/>
      <c r="AH76" s="326"/>
    </row>
    <row r="77" spans="28:34" ht="13.2" x14ac:dyDescent="0.2">
      <c r="AG77" s="326"/>
      <c r="AH77" s="326"/>
    </row>
    <row r="78" spans="28:34" ht="13.2" x14ac:dyDescent="0.2"/>
    <row r="79" spans="28:34" ht="13.2" x14ac:dyDescent="0.2"/>
    <row r="80" spans="28:34" ht="13.2" x14ac:dyDescent="0.2"/>
    <row r="81" spans="25:34" ht="13.2" x14ac:dyDescent="0.2"/>
    <row r="82" spans="25:34" ht="13.2" x14ac:dyDescent="0.2">
      <c r="Y82" s="326"/>
    </row>
    <row r="83" spans="25:34" ht="13.2" x14ac:dyDescent="0.2">
      <c r="Y83" s="326"/>
      <c r="Z83" s="326"/>
      <c r="AA83" s="326"/>
      <c r="AB83" s="326"/>
      <c r="AC83" s="326"/>
      <c r="AD83" s="326"/>
      <c r="AE83" s="326"/>
      <c r="AF83" s="326"/>
      <c r="AG83" s="326"/>
      <c r="AH83" s="326"/>
    </row>
    <row r="84" spans="25:34" ht="13.2" x14ac:dyDescent="0.2"/>
    <row r="85" spans="25:34" ht="13.2" x14ac:dyDescent="0.2"/>
    <row r="86" spans="25:34" ht="13.2" x14ac:dyDescent="0.2"/>
    <row r="87" spans="25:34" ht="13.2" x14ac:dyDescent="0.2"/>
    <row r="88" spans="25:34" ht="13.2" x14ac:dyDescent="0.2">
      <c r="AH88" s="32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555</v>
      </c>
    </row>
  </sheetData>
  <sheetProtection algorithmName="SHA-512" hashValue="/wNWlF4pkO79kj+6ENdKKuTJJF94xTU8L8M0nf+7Mu6j0QFx8y//di1V6XA47zRHbwAca3c7euyVN6cZITSm0Q==" saltValue="nfmEf6LFZ1HCZzumTFhkjQ==" spinCount="100000" sheet="1" objects="1" scenarios="1"/>
  <dataConsolidate/>
  <phoneticPr fontId="44"/>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80</v>
      </c>
      <c r="E2" s="141"/>
      <c r="F2" s="313" t="s">
        <v>523</v>
      </c>
      <c r="G2" s="165"/>
      <c r="H2" s="175"/>
    </row>
    <row r="3" spans="1:8" x14ac:dyDescent="0.2">
      <c r="A3" s="131" t="s">
        <v>246</v>
      </c>
      <c r="B3" s="123"/>
      <c r="C3" s="306"/>
      <c r="D3" s="309">
        <v>72144</v>
      </c>
      <c r="E3" s="311"/>
      <c r="F3" s="314">
        <v>162193</v>
      </c>
      <c r="G3" s="316"/>
      <c r="H3" s="319"/>
    </row>
    <row r="4" spans="1:8" x14ac:dyDescent="0.2">
      <c r="A4" s="116"/>
      <c r="B4" s="122"/>
      <c r="C4" s="307"/>
      <c r="D4" s="310">
        <v>29473</v>
      </c>
      <c r="E4" s="312"/>
      <c r="F4" s="315">
        <v>79985</v>
      </c>
      <c r="G4" s="317"/>
      <c r="H4" s="320"/>
    </row>
    <row r="5" spans="1:8" x14ac:dyDescent="0.2">
      <c r="A5" s="131" t="s">
        <v>135</v>
      </c>
      <c r="B5" s="123"/>
      <c r="C5" s="306"/>
      <c r="D5" s="309">
        <v>123794</v>
      </c>
      <c r="E5" s="311"/>
      <c r="F5" s="314">
        <v>168868</v>
      </c>
      <c r="G5" s="316"/>
      <c r="H5" s="319"/>
    </row>
    <row r="6" spans="1:8" x14ac:dyDescent="0.2">
      <c r="A6" s="116"/>
      <c r="B6" s="122"/>
      <c r="C6" s="307"/>
      <c r="D6" s="310">
        <v>37822</v>
      </c>
      <c r="E6" s="312"/>
      <c r="F6" s="315">
        <v>79360</v>
      </c>
      <c r="G6" s="317"/>
      <c r="H6" s="320"/>
    </row>
    <row r="7" spans="1:8" x14ac:dyDescent="0.2">
      <c r="A7" s="131" t="s">
        <v>244</v>
      </c>
      <c r="B7" s="123"/>
      <c r="C7" s="306"/>
      <c r="D7" s="309">
        <v>102274</v>
      </c>
      <c r="E7" s="311"/>
      <c r="F7" s="314">
        <v>202870</v>
      </c>
      <c r="G7" s="316"/>
      <c r="H7" s="319"/>
    </row>
    <row r="8" spans="1:8" x14ac:dyDescent="0.2">
      <c r="A8" s="116"/>
      <c r="B8" s="122"/>
      <c r="C8" s="307"/>
      <c r="D8" s="310">
        <v>30128</v>
      </c>
      <c r="E8" s="312"/>
      <c r="F8" s="315">
        <v>79735</v>
      </c>
      <c r="G8" s="317"/>
      <c r="H8" s="320"/>
    </row>
    <row r="9" spans="1:8" x14ac:dyDescent="0.2">
      <c r="A9" s="131" t="s">
        <v>239</v>
      </c>
      <c r="B9" s="123"/>
      <c r="C9" s="306"/>
      <c r="D9" s="309">
        <v>87999</v>
      </c>
      <c r="E9" s="311"/>
      <c r="F9" s="314">
        <v>167497</v>
      </c>
      <c r="G9" s="316"/>
      <c r="H9" s="319"/>
    </row>
    <row r="10" spans="1:8" x14ac:dyDescent="0.2">
      <c r="A10" s="116"/>
      <c r="B10" s="122"/>
      <c r="C10" s="307"/>
      <c r="D10" s="310">
        <v>50942</v>
      </c>
      <c r="E10" s="312"/>
      <c r="F10" s="315">
        <v>82571</v>
      </c>
      <c r="G10" s="317"/>
      <c r="H10" s="320"/>
    </row>
    <row r="11" spans="1:8" x14ac:dyDescent="0.2">
      <c r="A11" s="131" t="s">
        <v>521</v>
      </c>
      <c r="B11" s="123"/>
      <c r="C11" s="306"/>
      <c r="D11" s="309">
        <v>59597</v>
      </c>
      <c r="E11" s="311"/>
      <c r="F11" s="314">
        <v>190274</v>
      </c>
      <c r="G11" s="316"/>
      <c r="H11" s="319"/>
    </row>
    <row r="12" spans="1:8" x14ac:dyDescent="0.2">
      <c r="A12" s="116"/>
      <c r="B12" s="122"/>
      <c r="C12" s="308"/>
      <c r="D12" s="310">
        <v>45288</v>
      </c>
      <c r="E12" s="312"/>
      <c r="F12" s="315">
        <v>88584</v>
      </c>
      <c r="G12" s="317"/>
      <c r="H12" s="320"/>
    </row>
    <row r="13" spans="1:8" x14ac:dyDescent="0.2">
      <c r="A13" s="131"/>
      <c r="B13" s="123"/>
      <c r="C13" s="306"/>
      <c r="D13" s="309">
        <v>89162</v>
      </c>
      <c r="E13" s="311"/>
      <c r="F13" s="314">
        <v>178340</v>
      </c>
      <c r="G13" s="318"/>
      <c r="H13" s="319"/>
    </row>
    <row r="14" spans="1:8" x14ac:dyDescent="0.2">
      <c r="A14" s="116"/>
      <c r="B14" s="122"/>
      <c r="C14" s="307"/>
      <c r="D14" s="310">
        <v>38731</v>
      </c>
      <c r="E14" s="312"/>
      <c r="F14" s="315">
        <v>82047</v>
      </c>
      <c r="G14" s="317"/>
      <c r="H14" s="320"/>
    </row>
    <row r="17" spans="1:11" x14ac:dyDescent="0.2">
      <c r="A17" s="298" t="s">
        <v>25</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86</v>
      </c>
      <c r="B19" s="299">
        <f>ROUND(VALUE(SUBSTITUTE(実質収支比率等に係る経年分析!F$48,"▲","-")),2)</f>
        <v>9.77</v>
      </c>
      <c r="C19" s="299">
        <f>ROUND(VALUE(SUBSTITUTE(実質収支比率等に係る経年分析!G$48,"▲","-")),2)</f>
        <v>3.9</v>
      </c>
      <c r="D19" s="299">
        <f>ROUND(VALUE(SUBSTITUTE(実質収支比率等に係る経年分析!H$48,"▲","-")),2)</f>
        <v>4.09</v>
      </c>
      <c r="E19" s="299">
        <f>ROUND(VALUE(SUBSTITUTE(実質収支比率等に係る経年分析!I$48,"▲","-")),2)</f>
        <v>5.97</v>
      </c>
      <c r="F19" s="299">
        <f>ROUND(VALUE(SUBSTITUTE(実質収支比率等に係る経年分析!J$48,"▲","-")),2)</f>
        <v>5.12</v>
      </c>
    </row>
    <row r="20" spans="1:11" x14ac:dyDescent="0.2">
      <c r="A20" s="299" t="s">
        <v>41</v>
      </c>
      <c r="B20" s="299">
        <f>ROUND(VALUE(SUBSTITUTE(実質収支比率等に係る経年分析!F$47,"▲","-")),2)</f>
        <v>14.3</v>
      </c>
      <c r="C20" s="299">
        <f>ROUND(VALUE(SUBSTITUTE(実質収支比率等に係る経年分析!G$47,"▲","-")),2)</f>
        <v>17.32</v>
      </c>
      <c r="D20" s="299">
        <f>ROUND(VALUE(SUBSTITUTE(実質収支比率等に係る経年分析!H$47,"▲","-")),2)</f>
        <v>18.46</v>
      </c>
      <c r="E20" s="299">
        <f>ROUND(VALUE(SUBSTITUTE(実質収支比率等に係る経年分析!I$47,"▲","-")),2)</f>
        <v>14.22</v>
      </c>
      <c r="F20" s="299">
        <f>ROUND(VALUE(SUBSTITUTE(実質収支比率等に係る経年分析!J$47,"▲","-")),2)</f>
        <v>11.81</v>
      </c>
    </row>
    <row r="21" spans="1:11" x14ac:dyDescent="0.2">
      <c r="A21" s="299" t="s">
        <v>110</v>
      </c>
      <c r="B21" s="299">
        <f>IF(ISNUMBER(VALUE(SUBSTITUTE(実質収支比率等に係る経年分析!F$49,"▲","-"))),ROUND(VALUE(SUBSTITUTE(実質収支比率等に係る経年分析!F$49,"▲","-")),2),NA())</f>
        <v>8.31</v>
      </c>
      <c r="C21" s="299">
        <f>IF(ISNUMBER(VALUE(SUBSTITUTE(実質収支比率等に係る経年分析!G$49,"▲","-"))),ROUND(VALUE(SUBSTITUTE(実質収支比率等に係る経年分析!G$49,"▲","-")),2),NA())</f>
        <v>-2.98</v>
      </c>
      <c r="D21" s="299">
        <f>IF(ISNUMBER(VALUE(SUBSTITUTE(実質収支比率等に係る経年分析!H$49,"▲","-"))),ROUND(VALUE(SUBSTITUTE(実質収支比率等に係る経年分析!H$49,"▲","-")),2),NA())</f>
        <v>0.95</v>
      </c>
      <c r="E21" s="299">
        <f>IF(ISNUMBER(VALUE(SUBSTITUTE(実質収支比率等に係る経年分析!I$49,"▲","-"))),ROUND(VALUE(SUBSTITUTE(実質収支比率等に係る経年分析!I$49,"▲","-")),2),NA())</f>
        <v>-2.98</v>
      </c>
      <c r="F21" s="299">
        <f>IF(ISNUMBER(VALUE(SUBSTITUTE(実質収支比率等に係る経年分析!J$49,"▲","-"))),ROUND(VALUE(SUBSTITUTE(実質収支比率等に係る経年分析!J$49,"▲","-")),2),NA())</f>
        <v>-3.27</v>
      </c>
    </row>
    <row r="24" spans="1:11" x14ac:dyDescent="0.2">
      <c r="A24" s="298" t="s">
        <v>98</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112</v>
      </c>
      <c r="C26" s="300" t="s">
        <v>65</v>
      </c>
      <c r="D26" s="300" t="s">
        <v>112</v>
      </c>
      <c r="E26" s="300" t="s">
        <v>65</v>
      </c>
      <c r="F26" s="300" t="s">
        <v>112</v>
      </c>
      <c r="G26" s="300" t="s">
        <v>65</v>
      </c>
      <c r="H26" s="300" t="s">
        <v>112</v>
      </c>
      <c r="I26" s="300" t="s">
        <v>65</v>
      </c>
      <c r="J26" s="300" t="s">
        <v>112</v>
      </c>
      <c r="K26" s="300" t="s">
        <v>65</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str">
        <f>IF(連結実質赤字比率に係る赤字・黒字の構成分析!C$41="",NA(),連結実質赤字比率に係る赤字・黒字の構成分析!C$41)</f>
        <v>後期高齢者医療特別会計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0.02</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1.1499999999999999</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0.01</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2">
      <c r="A30" s="300" t="str">
        <f>IF(連結実質赤字比率に係る赤字・黒字の構成分析!C$40="",NA(),連結実質赤字比率に係る赤字・黒字の構成分析!C$40)</f>
        <v>公共下水道事業特別会計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0.08</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0.13</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0.03</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0.02</v>
      </c>
    </row>
    <row r="31" spans="1:11" x14ac:dyDescent="0.2">
      <c r="A31" s="300" t="str">
        <f>IF(連結実質赤字比率に係る赤字・黒字の構成分析!C$39="",NA(),連結実質赤字比率に係る赤字・黒字の構成分析!C$39)</f>
        <v>浄化槽事業特別会計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0.01</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0.05</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0.03</v>
      </c>
    </row>
    <row r="32" spans="1:11" x14ac:dyDescent="0.2">
      <c r="A32" s="300" t="str">
        <f>IF(連結実質赤字比率に係る赤字・黒字の構成分析!C$38="",NA(),連結実質赤字比率に係る赤字・黒字の構成分析!C$38)</f>
        <v>農業集落排水事業特別会計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0.03</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0.06</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7.0000000000000007E-2</v>
      </c>
    </row>
    <row r="33" spans="1:16" x14ac:dyDescent="0.2">
      <c r="A33" s="300" t="str">
        <f>IF(連結実質赤字比率に係る赤字・黒字の構成分析!C$37="",NA(),連結実質赤字比率に係る赤字・黒字の構成分析!C$37)</f>
        <v>国民健康保険特別会計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1.1100000000000001</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0.96</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2.58</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0.66</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0.48</v>
      </c>
    </row>
    <row r="34" spans="1:16" x14ac:dyDescent="0.2">
      <c r="A34" s="300" t="str">
        <f>IF(連結実質赤字比率に係る赤字・黒字の構成分析!C$36="",NA(),連結実質赤字比率に係る赤字・黒字の構成分析!C$36)</f>
        <v>介護保険特別会計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0.78</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0.88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1.7</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1.1399999999999999</v>
      </c>
    </row>
    <row r="35" spans="1:16" x14ac:dyDescent="0.2">
      <c r="A35" s="300" t="str">
        <f>IF(連結実質赤字比率に係る赤字・黒字の構成分析!C$35="",NA(),連結実質赤字比率に係る赤字・黒字の構成分析!C$35)</f>
        <v>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3.01</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2.64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2.66</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1.82</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1.82</v>
      </c>
    </row>
    <row r="36" spans="1:16" x14ac:dyDescent="0.2">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9.77</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3.9</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4.09</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5.97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5.12</v>
      </c>
    </row>
    <row r="39" spans="1:16" x14ac:dyDescent="0.2">
      <c r="A39" s="298" t="s">
        <v>12</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113</v>
      </c>
      <c r="C41" s="301"/>
      <c r="D41" s="301" t="s">
        <v>115</v>
      </c>
      <c r="E41" s="301" t="s">
        <v>113</v>
      </c>
      <c r="F41" s="301"/>
      <c r="G41" s="301" t="s">
        <v>115</v>
      </c>
      <c r="H41" s="301" t="s">
        <v>113</v>
      </c>
      <c r="I41" s="301"/>
      <c r="J41" s="301" t="s">
        <v>115</v>
      </c>
      <c r="K41" s="301" t="s">
        <v>113</v>
      </c>
      <c r="L41" s="301"/>
      <c r="M41" s="301" t="s">
        <v>115</v>
      </c>
      <c r="N41" s="301" t="s">
        <v>113</v>
      </c>
      <c r="O41" s="301"/>
      <c r="P41" s="301" t="s">
        <v>115</v>
      </c>
    </row>
    <row r="42" spans="1:16" x14ac:dyDescent="0.2">
      <c r="A42" s="301" t="s">
        <v>116</v>
      </c>
      <c r="B42" s="301"/>
      <c r="C42" s="301"/>
      <c r="D42" s="301">
        <f>'実質公債費比率（分子）の構造'!K$52</f>
        <v>465</v>
      </c>
      <c r="E42" s="301"/>
      <c r="F42" s="301"/>
      <c r="G42" s="301">
        <f>'実質公債費比率（分子）の構造'!L$52</f>
        <v>452</v>
      </c>
      <c r="H42" s="301"/>
      <c r="I42" s="301"/>
      <c r="J42" s="301">
        <f>'実質公債費比率（分子）の構造'!M$52</f>
        <v>404</v>
      </c>
      <c r="K42" s="301"/>
      <c r="L42" s="301"/>
      <c r="M42" s="301">
        <f>'実質公債費比率（分子）の構造'!N$52</f>
        <v>367</v>
      </c>
      <c r="N42" s="301"/>
      <c r="O42" s="301"/>
      <c r="P42" s="301">
        <f>'実質公債費比率（分子）の構造'!O$52</f>
        <v>355</v>
      </c>
    </row>
    <row r="43" spans="1:16" x14ac:dyDescent="0.2">
      <c r="A43" s="301" t="s">
        <v>46</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2">
      <c r="A44" s="301" t="s">
        <v>44</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2">
      <c r="A45" s="301" t="s">
        <v>0</v>
      </c>
      <c r="B45" s="301" t="str">
        <f>'実質公債費比率（分子）の構造'!K$49</f>
        <v>-</v>
      </c>
      <c r="C45" s="301"/>
      <c r="D45" s="301"/>
      <c r="E45" s="301" t="str">
        <f>'実質公債費比率（分子）の構造'!L$49</f>
        <v>-</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2">
      <c r="A46" s="301" t="s">
        <v>38</v>
      </c>
      <c r="B46" s="301">
        <f>'実質公債費比率（分子）の構造'!K$48</f>
        <v>67</v>
      </c>
      <c r="C46" s="301"/>
      <c r="D46" s="301"/>
      <c r="E46" s="301">
        <f>'実質公債費比率（分子）の構造'!L$48</f>
        <v>54</v>
      </c>
      <c r="F46" s="301"/>
      <c r="G46" s="301"/>
      <c r="H46" s="301">
        <f>'実質公債費比率（分子）の構造'!M$48</f>
        <v>30</v>
      </c>
      <c r="I46" s="301"/>
      <c r="J46" s="301"/>
      <c r="K46" s="301">
        <f>'実質公債費比率（分子）の構造'!N$48</f>
        <v>42</v>
      </c>
      <c r="L46" s="301"/>
      <c r="M46" s="301"/>
      <c r="N46" s="301">
        <f>'実質公債費比率（分子）の構造'!O$48</f>
        <v>47</v>
      </c>
      <c r="O46" s="301"/>
      <c r="P46" s="301"/>
    </row>
    <row r="47" spans="1:16" x14ac:dyDescent="0.2">
      <c r="A47" s="301" t="s">
        <v>33</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24</v>
      </c>
      <c r="B49" s="301">
        <f>'実質公債費比率（分子）の構造'!K$45</f>
        <v>589</v>
      </c>
      <c r="C49" s="301"/>
      <c r="D49" s="301"/>
      <c r="E49" s="301">
        <f>'実質公債費比率（分子）の構造'!L$45</f>
        <v>576</v>
      </c>
      <c r="F49" s="301"/>
      <c r="G49" s="301"/>
      <c r="H49" s="301">
        <f>'実質公債費比率（分子）の構造'!M$45</f>
        <v>558</v>
      </c>
      <c r="I49" s="301"/>
      <c r="J49" s="301"/>
      <c r="K49" s="301">
        <f>'実質公債費比率（分子）の構造'!N$45</f>
        <v>517</v>
      </c>
      <c r="L49" s="301"/>
      <c r="M49" s="301"/>
      <c r="N49" s="301">
        <f>'実質公債費比率（分子）の構造'!O$45</f>
        <v>478</v>
      </c>
      <c r="O49" s="301"/>
      <c r="P49" s="301"/>
    </row>
    <row r="50" spans="1:16" x14ac:dyDescent="0.2">
      <c r="A50" s="301" t="s">
        <v>57</v>
      </c>
      <c r="B50" s="301" t="e">
        <f>NA()</f>
        <v>#N/A</v>
      </c>
      <c r="C50" s="301">
        <f>IF(ISNUMBER('実質公債費比率（分子）の構造'!K$53),'実質公債費比率（分子）の構造'!K$53,NA())</f>
        <v>191</v>
      </c>
      <c r="D50" s="301" t="e">
        <f>NA()</f>
        <v>#N/A</v>
      </c>
      <c r="E50" s="301" t="e">
        <f>NA()</f>
        <v>#N/A</v>
      </c>
      <c r="F50" s="301">
        <f>IF(ISNUMBER('実質公債費比率（分子）の構造'!L$53),'実質公債費比率（分子）の構造'!L$53,NA())</f>
        <v>178</v>
      </c>
      <c r="G50" s="301" t="e">
        <f>NA()</f>
        <v>#N/A</v>
      </c>
      <c r="H50" s="301" t="e">
        <f>NA()</f>
        <v>#N/A</v>
      </c>
      <c r="I50" s="301">
        <f>IF(ISNUMBER('実質公債費比率（分子）の構造'!M$53),'実質公債費比率（分子）の構造'!M$53,NA())</f>
        <v>184</v>
      </c>
      <c r="J50" s="301" t="e">
        <f>NA()</f>
        <v>#N/A</v>
      </c>
      <c r="K50" s="301" t="e">
        <f>NA()</f>
        <v>#N/A</v>
      </c>
      <c r="L50" s="301">
        <f>IF(ISNUMBER('実質公債費比率（分子）の構造'!N$53),'実質公債費比率（分子）の構造'!N$53,NA())</f>
        <v>192</v>
      </c>
      <c r="M50" s="301" t="e">
        <f>NA()</f>
        <v>#N/A</v>
      </c>
      <c r="N50" s="301" t="e">
        <f>NA()</f>
        <v>#N/A</v>
      </c>
      <c r="O50" s="301">
        <f>IF(ISNUMBER('実質公債費比率（分子）の構造'!O$53),'実質公債費比率（分子）の構造'!O$53,NA())</f>
        <v>170</v>
      </c>
      <c r="P50" s="301" t="e">
        <f>NA()</f>
        <v>#N/A</v>
      </c>
    </row>
    <row r="53" spans="1:16" x14ac:dyDescent="0.2">
      <c r="A53" s="298" t="s">
        <v>119</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122</v>
      </c>
      <c r="C55" s="300"/>
      <c r="D55" s="300" t="s">
        <v>125</v>
      </c>
      <c r="E55" s="300" t="s">
        <v>122</v>
      </c>
      <c r="F55" s="300"/>
      <c r="G55" s="300" t="s">
        <v>125</v>
      </c>
      <c r="H55" s="300" t="s">
        <v>122</v>
      </c>
      <c r="I55" s="300"/>
      <c r="J55" s="300" t="s">
        <v>125</v>
      </c>
      <c r="K55" s="300" t="s">
        <v>122</v>
      </c>
      <c r="L55" s="300"/>
      <c r="M55" s="300" t="s">
        <v>125</v>
      </c>
      <c r="N55" s="300" t="s">
        <v>122</v>
      </c>
      <c r="O55" s="300"/>
      <c r="P55" s="300" t="s">
        <v>125</v>
      </c>
    </row>
    <row r="56" spans="1:16" x14ac:dyDescent="0.2">
      <c r="A56" s="300" t="s">
        <v>51</v>
      </c>
      <c r="B56" s="300"/>
      <c r="C56" s="300"/>
      <c r="D56" s="300">
        <f>'将来負担比率（分子）の構造'!I$52</f>
        <v>3639</v>
      </c>
      <c r="E56" s="300"/>
      <c r="F56" s="300"/>
      <c r="G56" s="300">
        <f>'将来負担比率（分子）の構造'!J$52</f>
        <v>3680</v>
      </c>
      <c r="H56" s="300"/>
      <c r="I56" s="300"/>
      <c r="J56" s="300">
        <f>'将来負担比率（分子）の構造'!K$52</f>
        <v>3566</v>
      </c>
      <c r="K56" s="300"/>
      <c r="L56" s="300"/>
      <c r="M56" s="300">
        <f>'将来負担比率（分子）の構造'!L$52</f>
        <v>3640</v>
      </c>
      <c r="N56" s="300"/>
      <c r="O56" s="300"/>
      <c r="P56" s="300">
        <f>'将来負担比率（分子）の構造'!M$52</f>
        <v>3582</v>
      </c>
    </row>
    <row r="57" spans="1:16" x14ac:dyDescent="0.2">
      <c r="A57" s="300" t="s">
        <v>93</v>
      </c>
      <c r="B57" s="300"/>
      <c r="C57" s="300"/>
      <c r="D57" s="300">
        <f>'将来負担比率（分子）の構造'!I$51</f>
        <v>246</v>
      </c>
      <c r="E57" s="300"/>
      <c r="F57" s="300"/>
      <c r="G57" s="300">
        <f>'将来負担比率（分子）の構造'!J$51</f>
        <v>214</v>
      </c>
      <c r="H57" s="300"/>
      <c r="I57" s="300"/>
      <c r="J57" s="300">
        <f>'将来負担比率（分子）の構造'!K$51</f>
        <v>181</v>
      </c>
      <c r="K57" s="300"/>
      <c r="L57" s="300"/>
      <c r="M57" s="300">
        <f>'将来負担比率（分子）の構造'!L$51</f>
        <v>147</v>
      </c>
      <c r="N57" s="300"/>
      <c r="O57" s="300"/>
      <c r="P57" s="300">
        <f>'将来負担比率（分子）の構造'!M$51</f>
        <v>121</v>
      </c>
    </row>
    <row r="58" spans="1:16" x14ac:dyDescent="0.2">
      <c r="A58" s="300" t="s">
        <v>91</v>
      </c>
      <c r="B58" s="300"/>
      <c r="C58" s="300"/>
      <c r="D58" s="300">
        <f>'将来負担比率（分子）の構造'!I$50</f>
        <v>1097</v>
      </c>
      <c r="E58" s="300"/>
      <c r="F58" s="300"/>
      <c r="G58" s="300">
        <f>'将来負担比率（分子）の構造'!J$50</f>
        <v>1353</v>
      </c>
      <c r="H58" s="300"/>
      <c r="I58" s="300"/>
      <c r="J58" s="300">
        <f>'将来負担比率（分子）の構造'!K$50</f>
        <v>1287</v>
      </c>
      <c r="K58" s="300"/>
      <c r="L58" s="300"/>
      <c r="M58" s="300">
        <f>'将来負担比率（分子）の構造'!L$50</f>
        <v>1018</v>
      </c>
      <c r="N58" s="300"/>
      <c r="O58" s="300"/>
      <c r="P58" s="300">
        <f>'将来負担比率（分子）の構造'!M$50</f>
        <v>891</v>
      </c>
    </row>
    <row r="59" spans="1:16" x14ac:dyDescent="0.2">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74</v>
      </c>
      <c r="B61" s="300">
        <f>'将来負担比率（分子）の構造'!I$46</f>
        <v>40</v>
      </c>
      <c r="C61" s="300"/>
      <c r="D61" s="300"/>
      <c r="E61" s="300">
        <f>'将来負担比率（分子）の構造'!J$46</f>
        <v>46</v>
      </c>
      <c r="F61" s="300"/>
      <c r="G61" s="300"/>
      <c r="H61" s="300">
        <f>'将来負担比率（分子）の構造'!K$46</f>
        <v>43</v>
      </c>
      <c r="I61" s="300"/>
      <c r="J61" s="300"/>
      <c r="K61" s="300">
        <f>'将来負担比率（分子）の構造'!L$46</f>
        <v>42</v>
      </c>
      <c r="L61" s="300"/>
      <c r="M61" s="300"/>
      <c r="N61" s="300">
        <f>'将来負担比率（分子）の構造'!M$46</f>
        <v>42</v>
      </c>
      <c r="O61" s="300"/>
      <c r="P61" s="300"/>
    </row>
    <row r="62" spans="1:16" x14ac:dyDescent="0.2">
      <c r="A62" s="300" t="s">
        <v>75</v>
      </c>
      <c r="B62" s="300">
        <f>'将来負担比率（分子）の構造'!I$45</f>
        <v>617</v>
      </c>
      <c r="C62" s="300"/>
      <c r="D62" s="300"/>
      <c r="E62" s="300">
        <f>'将来負担比率（分子）の構造'!J$45</f>
        <v>673</v>
      </c>
      <c r="F62" s="300"/>
      <c r="G62" s="300"/>
      <c r="H62" s="300">
        <f>'将来負担比率（分子）の構造'!K$45</f>
        <v>542</v>
      </c>
      <c r="I62" s="300"/>
      <c r="J62" s="300"/>
      <c r="K62" s="300">
        <f>'将来負担比率（分子）の構造'!L$45</f>
        <v>516</v>
      </c>
      <c r="L62" s="300"/>
      <c r="M62" s="300"/>
      <c r="N62" s="300">
        <f>'将来負担比率（分子）の構造'!M$45</f>
        <v>431</v>
      </c>
      <c r="O62" s="300"/>
      <c r="P62" s="300"/>
    </row>
    <row r="63" spans="1:16" x14ac:dyDescent="0.2">
      <c r="A63" s="300" t="s">
        <v>73</v>
      </c>
      <c r="B63" s="300" t="str">
        <f>'将来負担比率（分子）の構造'!I$44</f>
        <v>-</v>
      </c>
      <c r="C63" s="300"/>
      <c r="D63" s="300"/>
      <c r="E63" s="300" t="str">
        <f>'将来負担比率（分子）の構造'!J$44</f>
        <v>-</v>
      </c>
      <c r="F63" s="300"/>
      <c r="G63" s="300"/>
      <c r="H63" s="300" t="str">
        <f>'将来負担比率（分子）の構造'!K$44</f>
        <v>-</v>
      </c>
      <c r="I63" s="300"/>
      <c r="J63" s="300"/>
      <c r="K63" s="300" t="str">
        <f>'将来負担比率（分子）の構造'!L$44</f>
        <v>-</v>
      </c>
      <c r="L63" s="300"/>
      <c r="M63" s="300"/>
      <c r="N63" s="300" t="str">
        <f>'将来負担比率（分子）の構造'!M$44</f>
        <v>-</v>
      </c>
      <c r="O63" s="300"/>
      <c r="P63" s="300"/>
    </row>
    <row r="64" spans="1:16" x14ac:dyDescent="0.2">
      <c r="A64" s="300" t="s">
        <v>71</v>
      </c>
      <c r="B64" s="300">
        <f>'将来負担比率（分子）の構造'!I$43</f>
        <v>1059</v>
      </c>
      <c r="C64" s="300"/>
      <c r="D64" s="300"/>
      <c r="E64" s="300">
        <f>'将来負担比率（分子）の構造'!J$43</f>
        <v>972</v>
      </c>
      <c r="F64" s="300"/>
      <c r="G64" s="300"/>
      <c r="H64" s="300">
        <f>'将来負担比率（分子）の構造'!K$43</f>
        <v>819</v>
      </c>
      <c r="I64" s="300"/>
      <c r="J64" s="300"/>
      <c r="K64" s="300">
        <f>'将来負担比率（分子）の構造'!L$43</f>
        <v>744</v>
      </c>
      <c r="L64" s="300"/>
      <c r="M64" s="300"/>
      <c r="N64" s="300">
        <f>'将来負担比率（分子）の構造'!M$43</f>
        <v>743</v>
      </c>
      <c r="O64" s="300"/>
      <c r="P64" s="300"/>
    </row>
    <row r="65" spans="1:16" x14ac:dyDescent="0.2">
      <c r="A65" s="300" t="s">
        <v>69</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2">
      <c r="A66" s="300" t="s">
        <v>63</v>
      </c>
      <c r="B66" s="300">
        <f>'将来負担比率（分子）の構造'!I$41</f>
        <v>4558</v>
      </c>
      <c r="C66" s="300"/>
      <c r="D66" s="300"/>
      <c r="E66" s="300">
        <f>'将来負担比率（分子）の構造'!J$41</f>
        <v>4607</v>
      </c>
      <c r="F66" s="300"/>
      <c r="G66" s="300"/>
      <c r="H66" s="300">
        <f>'将来負担比率（分子）の構造'!K$41</f>
        <v>4561</v>
      </c>
      <c r="I66" s="300"/>
      <c r="J66" s="300"/>
      <c r="K66" s="300">
        <f>'将来負担比率（分子）の構造'!L$41</f>
        <v>4583</v>
      </c>
      <c r="L66" s="300"/>
      <c r="M66" s="300"/>
      <c r="N66" s="300">
        <f>'将来負担比率（分子）の構造'!M$41</f>
        <v>4507</v>
      </c>
      <c r="O66" s="300"/>
      <c r="P66" s="300"/>
    </row>
    <row r="67" spans="1:16" x14ac:dyDescent="0.2">
      <c r="A67" s="300" t="s">
        <v>97</v>
      </c>
      <c r="B67" s="300" t="e">
        <f>NA()</f>
        <v>#N/A</v>
      </c>
      <c r="C67" s="300">
        <f>IF(ISNUMBER('将来負担比率（分子）の構造'!I$53),IF('将来負担比率（分子）の構造'!I$53&lt;0,0,'将来負担比率（分子）の構造'!I$53),NA())</f>
        <v>1292</v>
      </c>
      <c r="D67" s="300" t="e">
        <f>NA()</f>
        <v>#N/A</v>
      </c>
      <c r="E67" s="300" t="e">
        <f>NA()</f>
        <v>#N/A</v>
      </c>
      <c r="F67" s="300">
        <f>IF(ISNUMBER('将来負担比率（分子）の構造'!J$53),IF('将来負担比率（分子）の構造'!J$53&lt;0,0,'将来負担比率（分子）の構造'!J$53),NA())</f>
        <v>1051</v>
      </c>
      <c r="G67" s="300" t="e">
        <f>NA()</f>
        <v>#N/A</v>
      </c>
      <c r="H67" s="300" t="e">
        <f>NA()</f>
        <v>#N/A</v>
      </c>
      <c r="I67" s="300">
        <f>IF(ISNUMBER('将来負担比率（分子）の構造'!K$53),IF('将来負担比率（分子）の構造'!K$53&lt;0,0,'将来負担比率（分子）の構造'!K$53),NA())</f>
        <v>932</v>
      </c>
      <c r="J67" s="300" t="e">
        <f>NA()</f>
        <v>#N/A</v>
      </c>
      <c r="K67" s="300" t="e">
        <f>NA()</f>
        <v>#N/A</v>
      </c>
      <c r="L67" s="300">
        <f>IF(ISNUMBER('将来負担比率（分子）の構造'!L$53),IF('将来負担比率（分子）の構造'!L$53&lt;0,0,'将来負担比率（分子）の構造'!L$53),NA())</f>
        <v>1081</v>
      </c>
      <c r="M67" s="300" t="e">
        <f>NA()</f>
        <v>#N/A</v>
      </c>
      <c r="N67" s="300" t="e">
        <f>NA()</f>
        <v>#N/A</v>
      </c>
      <c r="O67" s="300">
        <f>IF(ISNUMBER('将来負担比率（分子）の構造'!M$53),IF('将来負担比率（分子）の構造'!M$53&lt;0,0,'将来負担比率（分子）の構造'!M$53),NA())</f>
        <v>1130</v>
      </c>
      <c r="P67" s="300" t="e">
        <f>NA()</f>
        <v>#N/A</v>
      </c>
    </row>
    <row r="70" spans="1:16" x14ac:dyDescent="0.2">
      <c r="A70" s="303" t="s">
        <v>126</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127</v>
      </c>
      <c r="B72" s="304">
        <f>基金残高に係る経年分析!F55</f>
        <v>471</v>
      </c>
      <c r="C72" s="304">
        <f>基金残高に係る経年分析!G55</f>
        <v>353</v>
      </c>
      <c r="D72" s="304">
        <f>基金残高に係る経年分析!H55</f>
        <v>293</v>
      </c>
    </row>
    <row r="73" spans="1:16" x14ac:dyDescent="0.2">
      <c r="A73" s="302" t="s">
        <v>128</v>
      </c>
      <c r="B73" s="304">
        <f>基金残高に係る経年分析!F56</f>
        <v>93</v>
      </c>
      <c r="C73" s="304">
        <f>基金残高に係る経年分析!G56</f>
        <v>93</v>
      </c>
      <c r="D73" s="304">
        <f>基金残高に係る経年分析!H56</f>
        <v>93</v>
      </c>
    </row>
    <row r="74" spans="1:16" x14ac:dyDescent="0.2">
      <c r="A74" s="302" t="s">
        <v>130</v>
      </c>
      <c r="B74" s="304">
        <f>基金残高に係る経年分析!F57</f>
        <v>515</v>
      </c>
      <c r="C74" s="304">
        <f>基金残高に係る経年分析!G57</f>
        <v>394</v>
      </c>
      <c r="D74" s="304">
        <f>基金残高に係る経年分析!H57</f>
        <v>361</v>
      </c>
    </row>
  </sheetData>
  <sheetProtection algorithmName="SHA-512" hashValue="/Pmh3Z98o/n10Fo7b8Bm//84eW8yBAhnLcTc8/f92G/UMDR+3De5B/U0CJGrW6zp2Wz+OcWpQxbDS0lMUtgB/w==" saltValue="ecn0WhEooSjlhKIDsblvY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111</v>
      </c>
      <c r="DI1" s="594"/>
      <c r="DJ1" s="594"/>
      <c r="DK1" s="594"/>
      <c r="DL1" s="594"/>
      <c r="DM1" s="594"/>
      <c r="DN1" s="595"/>
      <c r="DO1" s="1"/>
      <c r="DP1" s="593" t="s">
        <v>268</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2">
      <c r="B2" s="43" t="s">
        <v>317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83" t="s">
        <v>114</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151</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319</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2">
      <c r="B4" s="383" t="s">
        <v>5</v>
      </c>
      <c r="C4" s="384"/>
      <c r="D4" s="384"/>
      <c r="E4" s="384"/>
      <c r="F4" s="384"/>
      <c r="G4" s="384"/>
      <c r="H4" s="384"/>
      <c r="I4" s="384"/>
      <c r="J4" s="384"/>
      <c r="K4" s="384"/>
      <c r="L4" s="384"/>
      <c r="M4" s="384"/>
      <c r="N4" s="384"/>
      <c r="O4" s="384"/>
      <c r="P4" s="384"/>
      <c r="Q4" s="433"/>
      <c r="R4" s="383" t="s">
        <v>323</v>
      </c>
      <c r="S4" s="384"/>
      <c r="T4" s="384"/>
      <c r="U4" s="384"/>
      <c r="V4" s="384"/>
      <c r="W4" s="384"/>
      <c r="X4" s="384"/>
      <c r="Y4" s="433"/>
      <c r="Z4" s="383" t="s">
        <v>325</v>
      </c>
      <c r="AA4" s="384"/>
      <c r="AB4" s="384"/>
      <c r="AC4" s="433"/>
      <c r="AD4" s="383" t="s">
        <v>270</v>
      </c>
      <c r="AE4" s="384"/>
      <c r="AF4" s="384"/>
      <c r="AG4" s="384"/>
      <c r="AH4" s="384"/>
      <c r="AI4" s="384"/>
      <c r="AJ4" s="384"/>
      <c r="AK4" s="433"/>
      <c r="AL4" s="383" t="s">
        <v>325</v>
      </c>
      <c r="AM4" s="384"/>
      <c r="AN4" s="384"/>
      <c r="AO4" s="433"/>
      <c r="AP4" s="596" t="s">
        <v>327</v>
      </c>
      <c r="AQ4" s="596"/>
      <c r="AR4" s="596"/>
      <c r="AS4" s="596"/>
      <c r="AT4" s="596"/>
      <c r="AU4" s="596"/>
      <c r="AV4" s="596"/>
      <c r="AW4" s="596"/>
      <c r="AX4" s="596"/>
      <c r="AY4" s="596"/>
      <c r="AZ4" s="596"/>
      <c r="BA4" s="596"/>
      <c r="BB4" s="596"/>
      <c r="BC4" s="596"/>
      <c r="BD4" s="596"/>
      <c r="BE4" s="596"/>
      <c r="BF4" s="596"/>
      <c r="BG4" s="596" t="s">
        <v>306</v>
      </c>
      <c r="BH4" s="596"/>
      <c r="BI4" s="596"/>
      <c r="BJ4" s="596"/>
      <c r="BK4" s="596"/>
      <c r="BL4" s="596"/>
      <c r="BM4" s="596"/>
      <c r="BN4" s="596"/>
      <c r="BO4" s="596" t="s">
        <v>325</v>
      </c>
      <c r="BP4" s="596"/>
      <c r="BQ4" s="596"/>
      <c r="BR4" s="596"/>
      <c r="BS4" s="596" t="s">
        <v>329</v>
      </c>
      <c r="BT4" s="596"/>
      <c r="BU4" s="596"/>
      <c r="BV4" s="596"/>
      <c r="BW4" s="596"/>
      <c r="BX4" s="596"/>
      <c r="BY4" s="596"/>
      <c r="BZ4" s="596"/>
      <c r="CA4" s="596"/>
      <c r="CB4" s="596"/>
      <c r="CD4" s="383" t="s">
        <v>330</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2">
      <c r="B5" s="597" t="s">
        <v>322</v>
      </c>
      <c r="C5" s="598"/>
      <c r="D5" s="598"/>
      <c r="E5" s="598"/>
      <c r="F5" s="598"/>
      <c r="G5" s="598"/>
      <c r="H5" s="598"/>
      <c r="I5" s="598"/>
      <c r="J5" s="598"/>
      <c r="K5" s="598"/>
      <c r="L5" s="598"/>
      <c r="M5" s="598"/>
      <c r="N5" s="598"/>
      <c r="O5" s="598"/>
      <c r="P5" s="598"/>
      <c r="Q5" s="599"/>
      <c r="R5" s="600">
        <v>623827</v>
      </c>
      <c r="S5" s="601"/>
      <c r="T5" s="601"/>
      <c r="U5" s="601"/>
      <c r="V5" s="601"/>
      <c r="W5" s="601"/>
      <c r="X5" s="601"/>
      <c r="Y5" s="602"/>
      <c r="Z5" s="603">
        <v>13</v>
      </c>
      <c r="AA5" s="603"/>
      <c r="AB5" s="603"/>
      <c r="AC5" s="603"/>
      <c r="AD5" s="604">
        <v>623827</v>
      </c>
      <c r="AE5" s="604"/>
      <c r="AF5" s="604"/>
      <c r="AG5" s="604"/>
      <c r="AH5" s="604"/>
      <c r="AI5" s="604"/>
      <c r="AJ5" s="604"/>
      <c r="AK5" s="604"/>
      <c r="AL5" s="605">
        <v>25.6</v>
      </c>
      <c r="AM5" s="606"/>
      <c r="AN5" s="606"/>
      <c r="AO5" s="607"/>
      <c r="AP5" s="597" t="s">
        <v>331</v>
      </c>
      <c r="AQ5" s="598"/>
      <c r="AR5" s="598"/>
      <c r="AS5" s="598"/>
      <c r="AT5" s="598"/>
      <c r="AU5" s="598"/>
      <c r="AV5" s="598"/>
      <c r="AW5" s="598"/>
      <c r="AX5" s="598"/>
      <c r="AY5" s="598"/>
      <c r="AZ5" s="598"/>
      <c r="BA5" s="598"/>
      <c r="BB5" s="598"/>
      <c r="BC5" s="598"/>
      <c r="BD5" s="598"/>
      <c r="BE5" s="598"/>
      <c r="BF5" s="599"/>
      <c r="BG5" s="608">
        <v>620732</v>
      </c>
      <c r="BH5" s="389"/>
      <c r="BI5" s="389"/>
      <c r="BJ5" s="389"/>
      <c r="BK5" s="389"/>
      <c r="BL5" s="389"/>
      <c r="BM5" s="389"/>
      <c r="BN5" s="609"/>
      <c r="BO5" s="610">
        <v>99.5</v>
      </c>
      <c r="BP5" s="610"/>
      <c r="BQ5" s="610"/>
      <c r="BR5" s="610"/>
      <c r="BS5" s="611" t="s">
        <v>208</v>
      </c>
      <c r="BT5" s="611"/>
      <c r="BU5" s="611"/>
      <c r="BV5" s="611"/>
      <c r="BW5" s="611"/>
      <c r="BX5" s="611"/>
      <c r="BY5" s="611"/>
      <c r="BZ5" s="611"/>
      <c r="CA5" s="611"/>
      <c r="CB5" s="612"/>
      <c r="CD5" s="383" t="s">
        <v>327</v>
      </c>
      <c r="CE5" s="384"/>
      <c r="CF5" s="384"/>
      <c r="CG5" s="384"/>
      <c r="CH5" s="384"/>
      <c r="CI5" s="384"/>
      <c r="CJ5" s="384"/>
      <c r="CK5" s="384"/>
      <c r="CL5" s="384"/>
      <c r="CM5" s="384"/>
      <c r="CN5" s="384"/>
      <c r="CO5" s="384"/>
      <c r="CP5" s="384"/>
      <c r="CQ5" s="433"/>
      <c r="CR5" s="383" t="s">
        <v>333</v>
      </c>
      <c r="CS5" s="384"/>
      <c r="CT5" s="384"/>
      <c r="CU5" s="384"/>
      <c r="CV5" s="384"/>
      <c r="CW5" s="384"/>
      <c r="CX5" s="384"/>
      <c r="CY5" s="433"/>
      <c r="CZ5" s="383" t="s">
        <v>325</v>
      </c>
      <c r="DA5" s="384"/>
      <c r="DB5" s="384"/>
      <c r="DC5" s="433"/>
      <c r="DD5" s="383" t="s">
        <v>335</v>
      </c>
      <c r="DE5" s="384"/>
      <c r="DF5" s="384"/>
      <c r="DG5" s="384"/>
      <c r="DH5" s="384"/>
      <c r="DI5" s="384"/>
      <c r="DJ5" s="384"/>
      <c r="DK5" s="384"/>
      <c r="DL5" s="384"/>
      <c r="DM5" s="384"/>
      <c r="DN5" s="384"/>
      <c r="DO5" s="384"/>
      <c r="DP5" s="433"/>
      <c r="DQ5" s="383" t="s">
        <v>337</v>
      </c>
      <c r="DR5" s="384"/>
      <c r="DS5" s="384"/>
      <c r="DT5" s="384"/>
      <c r="DU5" s="384"/>
      <c r="DV5" s="384"/>
      <c r="DW5" s="384"/>
      <c r="DX5" s="384"/>
      <c r="DY5" s="384"/>
      <c r="DZ5" s="384"/>
      <c r="EA5" s="384"/>
      <c r="EB5" s="384"/>
      <c r="EC5" s="433"/>
    </row>
    <row r="6" spans="2:143" ht="11.25" customHeight="1" x14ac:dyDescent="0.2">
      <c r="B6" s="613" t="s">
        <v>338</v>
      </c>
      <c r="C6" s="614"/>
      <c r="D6" s="614"/>
      <c r="E6" s="614"/>
      <c r="F6" s="614"/>
      <c r="G6" s="614"/>
      <c r="H6" s="614"/>
      <c r="I6" s="614"/>
      <c r="J6" s="614"/>
      <c r="K6" s="614"/>
      <c r="L6" s="614"/>
      <c r="M6" s="614"/>
      <c r="N6" s="614"/>
      <c r="O6" s="614"/>
      <c r="P6" s="614"/>
      <c r="Q6" s="615"/>
      <c r="R6" s="608">
        <v>51675</v>
      </c>
      <c r="S6" s="389"/>
      <c r="T6" s="389"/>
      <c r="U6" s="389"/>
      <c r="V6" s="389"/>
      <c r="W6" s="389"/>
      <c r="X6" s="389"/>
      <c r="Y6" s="609"/>
      <c r="Z6" s="610">
        <v>1.1000000000000001</v>
      </c>
      <c r="AA6" s="610"/>
      <c r="AB6" s="610"/>
      <c r="AC6" s="610"/>
      <c r="AD6" s="611">
        <v>51675</v>
      </c>
      <c r="AE6" s="611"/>
      <c r="AF6" s="611"/>
      <c r="AG6" s="611"/>
      <c r="AH6" s="611"/>
      <c r="AI6" s="611"/>
      <c r="AJ6" s="611"/>
      <c r="AK6" s="611"/>
      <c r="AL6" s="616">
        <v>2.1</v>
      </c>
      <c r="AM6" s="395"/>
      <c r="AN6" s="395"/>
      <c r="AO6" s="617"/>
      <c r="AP6" s="613" t="s">
        <v>105</v>
      </c>
      <c r="AQ6" s="614"/>
      <c r="AR6" s="614"/>
      <c r="AS6" s="614"/>
      <c r="AT6" s="614"/>
      <c r="AU6" s="614"/>
      <c r="AV6" s="614"/>
      <c r="AW6" s="614"/>
      <c r="AX6" s="614"/>
      <c r="AY6" s="614"/>
      <c r="AZ6" s="614"/>
      <c r="BA6" s="614"/>
      <c r="BB6" s="614"/>
      <c r="BC6" s="614"/>
      <c r="BD6" s="614"/>
      <c r="BE6" s="614"/>
      <c r="BF6" s="615"/>
      <c r="BG6" s="608">
        <v>620732</v>
      </c>
      <c r="BH6" s="389"/>
      <c r="BI6" s="389"/>
      <c r="BJ6" s="389"/>
      <c r="BK6" s="389"/>
      <c r="BL6" s="389"/>
      <c r="BM6" s="389"/>
      <c r="BN6" s="609"/>
      <c r="BO6" s="610">
        <v>99.5</v>
      </c>
      <c r="BP6" s="610"/>
      <c r="BQ6" s="610"/>
      <c r="BR6" s="610"/>
      <c r="BS6" s="611" t="s">
        <v>208</v>
      </c>
      <c r="BT6" s="611"/>
      <c r="BU6" s="611"/>
      <c r="BV6" s="611"/>
      <c r="BW6" s="611"/>
      <c r="BX6" s="611"/>
      <c r="BY6" s="611"/>
      <c r="BZ6" s="611"/>
      <c r="CA6" s="611"/>
      <c r="CB6" s="612"/>
      <c r="CD6" s="597" t="s">
        <v>339</v>
      </c>
      <c r="CE6" s="598"/>
      <c r="CF6" s="598"/>
      <c r="CG6" s="598"/>
      <c r="CH6" s="598"/>
      <c r="CI6" s="598"/>
      <c r="CJ6" s="598"/>
      <c r="CK6" s="598"/>
      <c r="CL6" s="598"/>
      <c r="CM6" s="598"/>
      <c r="CN6" s="598"/>
      <c r="CO6" s="598"/>
      <c r="CP6" s="598"/>
      <c r="CQ6" s="599"/>
      <c r="CR6" s="608">
        <v>58769</v>
      </c>
      <c r="CS6" s="389"/>
      <c r="CT6" s="389"/>
      <c r="CU6" s="389"/>
      <c r="CV6" s="389"/>
      <c r="CW6" s="389"/>
      <c r="CX6" s="389"/>
      <c r="CY6" s="609"/>
      <c r="CZ6" s="605">
        <v>1.3</v>
      </c>
      <c r="DA6" s="606"/>
      <c r="DB6" s="606"/>
      <c r="DC6" s="618"/>
      <c r="DD6" s="619" t="s">
        <v>208</v>
      </c>
      <c r="DE6" s="389"/>
      <c r="DF6" s="389"/>
      <c r="DG6" s="389"/>
      <c r="DH6" s="389"/>
      <c r="DI6" s="389"/>
      <c r="DJ6" s="389"/>
      <c r="DK6" s="389"/>
      <c r="DL6" s="389"/>
      <c r="DM6" s="389"/>
      <c r="DN6" s="389"/>
      <c r="DO6" s="389"/>
      <c r="DP6" s="609"/>
      <c r="DQ6" s="619">
        <v>58769</v>
      </c>
      <c r="DR6" s="389"/>
      <c r="DS6" s="389"/>
      <c r="DT6" s="389"/>
      <c r="DU6" s="389"/>
      <c r="DV6" s="389"/>
      <c r="DW6" s="389"/>
      <c r="DX6" s="389"/>
      <c r="DY6" s="389"/>
      <c r="DZ6" s="389"/>
      <c r="EA6" s="389"/>
      <c r="EB6" s="389"/>
      <c r="EC6" s="620"/>
    </row>
    <row r="7" spans="2:143" ht="11.25" customHeight="1" x14ac:dyDescent="0.2">
      <c r="B7" s="613" t="s">
        <v>50</v>
      </c>
      <c r="C7" s="614"/>
      <c r="D7" s="614"/>
      <c r="E7" s="614"/>
      <c r="F7" s="614"/>
      <c r="G7" s="614"/>
      <c r="H7" s="614"/>
      <c r="I7" s="614"/>
      <c r="J7" s="614"/>
      <c r="K7" s="614"/>
      <c r="L7" s="614"/>
      <c r="M7" s="614"/>
      <c r="N7" s="614"/>
      <c r="O7" s="614"/>
      <c r="P7" s="614"/>
      <c r="Q7" s="615"/>
      <c r="R7" s="608">
        <v>254</v>
      </c>
      <c r="S7" s="389"/>
      <c r="T7" s="389"/>
      <c r="U7" s="389"/>
      <c r="V7" s="389"/>
      <c r="W7" s="389"/>
      <c r="X7" s="389"/>
      <c r="Y7" s="609"/>
      <c r="Z7" s="610">
        <v>0</v>
      </c>
      <c r="AA7" s="610"/>
      <c r="AB7" s="610"/>
      <c r="AC7" s="610"/>
      <c r="AD7" s="611">
        <v>254</v>
      </c>
      <c r="AE7" s="611"/>
      <c r="AF7" s="611"/>
      <c r="AG7" s="611"/>
      <c r="AH7" s="611"/>
      <c r="AI7" s="611"/>
      <c r="AJ7" s="611"/>
      <c r="AK7" s="611"/>
      <c r="AL7" s="616">
        <v>0</v>
      </c>
      <c r="AM7" s="395"/>
      <c r="AN7" s="395"/>
      <c r="AO7" s="617"/>
      <c r="AP7" s="613" t="s">
        <v>340</v>
      </c>
      <c r="AQ7" s="614"/>
      <c r="AR7" s="614"/>
      <c r="AS7" s="614"/>
      <c r="AT7" s="614"/>
      <c r="AU7" s="614"/>
      <c r="AV7" s="614"/>
      <c r="AW7" s="614"/>
      <c r="AX7" s="614"/>
      <c r="AY7" s="614"/>
      <c r="AZ7" s="614"/>
      <c r="BA7" s="614"/>
      <c r="BB7" s="614"/>
      <c r="BC7" s="614"/>
      <c r="BD7" s="614"/>
      <c r="BE7" s="614"/>
      <c r="BF7" s="615"/>
      <c r="BG7" s="608">
        <v>233759</v>
      </c>
      <c r="BH7" s="389"/>
      <c r="BI7" s="389"/>
      <c r="BJ7" s="389"/>
      <c r="BK7" s="389"/>
      <c r="BL7" s="389"/>
      <c r="BM7" s="389"/>
      <c r="BN7" s="609"/>
      <c r="BO7" s="610">
        <v>37.5</v>
      </c>
      <c r="BP7" s="610"/>
      <c r="BQ7" s="610"/>
      <c r="BR7" s="610"/>
      <c r="BS7" s="611" t="s">
        <v>208</v>
      </c>
      <c r="BT7" s="611"/>
      <c r="BU7" s="611"/>
      <c r="BV7" s="611"/>
      <c r="BW7" s="611"/>
      <c r="BX7" s="611"/>
      <c r="BY7" s="611"/>
      <c r="BZ7" s="611"/>
      <c r="CA7" s="611"/>
      <c r="CB7" s="612"/>
      <c r="CD7" s="613" t="s">
        <v>342</v>
      </c>
      <c r="CE7" s="614"/>
      <c r="CF7" s="614"/>
      <c r="CG7" s="614"/>
      <c r="CH7" s="614"/>
      <c r="CI7" s="614"/>
      <c r="CJ7" s="614"/>
      <c r="CK7" s="614"/>
      <c r="CL7" s="614"/>
      <c r="CM7" s="614"/>
      <c r="CN7" s="614"/>
      <c r="CO7" s="614"/>
      <c r="CP7" s="614"/>
      <c r="CQ7" s="615"/>
      <c r="CR7" s="608">
        <v>903739</v>
      </c>
      <c r="CS7" s="389"/>
      <c r="CT7" s="389"/>
      <c r="CU7" s="389"/>
      <c r="CV7" s="389"/>
      <c r="CW7" s="389"/>
      <c r="CX7" s="389"/>
      <c r="CY7" s="609"/>
      <c r="CZ7" s="610">
        <v>19.399999999999999</v>
      </c>
      <c r="DA7" s="610"/>
      <c r="DB7" s="610"/>
      <c r="DC7" s="610"/>
      <c r="DD7" s="619">
        <v>8030</v>
      </c>
      <c r="DE7" s="389"/>
      <c r="DF7" s="389"/>
      <c r="DG7" s="389"/>
      <c r="DH7" s="389"/>
      <c r="DI7" s="389"/>
      <c r="DJ7" s="389"/>
      <c r="DK7" s="389"/>
      <c r="DL7" s="389"/>
      <c r="DM7" s="389"/>
      <c r="DN7" s="389"/>
      <c r="DO7" s="389"/>
      <c r="DP7" s="609"/>
      <c r="DQ7" s="619">
        <v>714350</v>
      </c>
      <c r="DR7" s="389"/>
      <c r="DS7" s="389"/>
      <c r="DT7" s="389"/>
      <c r="DU7" s="389"/>
      <c r="DV7" s="389"/>
      <c r="DW7" s="389"/>
      <c r="DX7" s="389"/>
      <c r="DY7" s="389"/>
      <c r="DZ7" s="389"/>
      <c r="EA7" s="389"/>
      <c r="EB7" s="389"/>
      <c r="EC7" s="620"/>
    </row>
    <row r="8" spans="2:143" ht="11.25" customHeight="1" x14ac:dyDescent="0.2">
      <c r="B8" s="613" t="s">
        <v>343</v>
      </c>
      <c r="C8" s="614"/>
      <c r="D8" s="614"/>
      <c r="E8" s="614"/>
      <c r="F8" s="614"/>
      <c r="G8" s="614"/>
      <c r="H8" s="614"/>
      <c r="I8" s="614"/>
      <c r="J8" s="614"/>
      <c r="K8" s="614"/>
      <c r="L8" s="614"/>
      <c r="M8" s="614"/>
      <c r="N8" s="614"/>
      <c r="O8" s="614"/>
      <c r="P8" s="614"/>
      <c r="Q8" s="615"/>
      <c r="R8" s="608">
        <v>1354</v>
      </c>
      <c r="S8" s="389"/>
      <c r="T8" s="389"/>
      <c r="U8" s="389"/>
      <c r="V8" s="389"/>
      <c r="W8" s="389"/>
      <c r="X8" s="389"/>
      <c r="Y8" s="609"/>
      <c r="Z8" s="610">
        <v>0</v>
      </c>
      <c r="AA8" s="610"/>
      <c r="AB8" s="610"/>
      <c r="AC8" s="610"/>
      <c r="AD8" s="611">
        <v>1354</v>
      </c>
      <c r="AE8" s="611"/>
      <c r="AF8" s="611"/>
      <c r="AG8" s="611"/>
      <c r="AH8" s="611"/>
      <c r="AI8" s="611"/>
      <c r="AJ8" s="611"/>
      <c r="AK8" s="611"/>
      <c r="AL8" s="616">
        <v>0.1</v>
      </c>
      <c r="AM8" s="395"/>
      <c r="AN8" s="395"/>
      <c r="AO8" s="617"/>
      <c r="AP8" s="613" t="s">
        <v>123</v>
      </c>
      <c r="AQ8" s="614"/>
      <c r="AR8" s="614"/>
      <c r="AS8" s="614"/>
      <c r="AT8" s="614"/>
      <c r="AU8" s="614"/>
      <c r="AV8" s="614"/>
      <c r="AW8" s="614"/>
      <c r="AX8" s="614"/>
      <c r="AY8" s="614"/>
      <c r="AZ8" s="614"/>
      <c r="BA8" s="614"/>
      <c r="BB8" s="614"/>
      <c r="BC8" s="614"/>
      <c r="BD8" s="614"/>
      <c r="BE8" s="614"/>
      <c r="BF8" s="615"/>
      <c r="BG8" s="608">
        <v>10290</v>
      </c>
      <c r="BH8" s="389"/>
      <c r="BI8" s="389"/>
      <c r="BJ8" s="389"/>
      <c r="BK8" s="389"/>
      <c r="BL8" s="389"/>
      <c r="BM8" s="389"/>
      <c r="BN8" s="609"/>
      <c r="BO8" s="610">
        <v>1.6</v>
      </c>
      <c r="BP8" s="610"/>
      <c r="BQ8" s="610"/>
      <c r="BR8" s="610"/>
      <c r="BS8" s="619" t="s">
        <v>208</v>
      </c>
      <c r="BT8" s="389"/>
      <c r="BU8" s="389"/>
      <c r="BV8" s="389"/>
      <c r="BW8" s="389"/>
      <c r="BX8" s="389"/>
      <c r="BY8" s="389"/>
      <c r="BZ8" s="389"/>
      <c r="CA8" s="389"/>
      <c r="CB8" s="620"/>
      <c r="CD8" s="613" t="s">
        <v>345</v>
      </c>
      <c r="CE8" s="614"/>
      <c r="CF8" s="614"/>
      <c r="CG8" s="614"/>
      <c r="CH8" s="614"/>
      <c r="CI8" s="614"/>
      <c r="CJ8" s="614"/>
      <c r="CK8" s="614"/>
      <c r="CL8" s="614"/>
      <c r="CM8" s="614"/>
      <c r="CN8" s="614"/>
      <c r="CO8" s="614"/>
      <c r="CP8" s="614"/>
      <c r="CQ8" s="615"/>
      <c r="CR8" s="608">
        <v>1363120</v>
      </c>
      <c r="CS8" s="389"/>
      <c r="CT8" s="389"/>
      <c r="CU8" s="389"/>
      <c r="CV8" s="389"/>
      <c r="CW8" s="389"/>
      <c r="CX8" s="389"/>
      <c r="CY8" s="609"/>
      <c r="CZ8" s="610">
        <v>29.2</v>
      </c>
      <c r="DA8" s="610"/>
      <c r="DB8" s="610"/>
      <c r="DC8" s="610"/>
      <c r="DD8" s="619">
        <v>3253</v>
      </c>
      <c r="DE8" s="389"/>
      <c r="DF8" s="389"/>
      <c r="DG8" s="389"/>
      <c r="DH8" s="389"/>
      <c r="DI8" s="389"/>
      <c r="DJ8" s="389"/>
      <c r="DK8" s="389"/>
      <c r="DL8" s="389"/>
      <c r="DM8" s="389"/>
      <c r="DN8" s="389"/>
      <c r="DO8" s="389"/>
      <c r="DP8" s="609"/>
      <c r="DQ8" s="619">
        <v>746191</v>
      </c>
      <c r="DR8" s="389"/>
      <c r="DS8" s="389"/>
      <c r="DT8" s="389"/>
      <c r="DU8" s="389"/>
      <c r="DV8" s="389"/>
      <c r="DW8" s="389"/>
      <c r="DX8" s="389"/>
      <c r="DY8" s="389"/>
      <c r="DZ8" s="389"/>
      <c r="EA8" s="389"/>
      <c r="EB8" s="389"/>
      <c r="EC8" s="620"/>
    </row>
    <row r="9" spans="2:143" ht="11.25" customHeight="1" x14ac:dyDescent="0.2">
      <c r="B9" s="613" t="s">
        <v>346</v>
      </c>
      <c r="C9" s="614"/>
      <c r="D9" s="614"/>
      <c r="E9" s="614"/>
      <c r="F9" s="614"/>
      <c r="G9" s="614"/>
      <c r="H9" s="614"/>
      <c r="I9" s="614"/>
      <c r="J9" s="614"/>
      <c r="K9" s="614"/>
      <c r="L9" s="614"/>
      <c r="M9" s="614"/>
      <c r="N9" s="614"/>
      <c r="O9" s="614"/>
      <c r="P9" s="614"/>
      <c r="Q9" s="615"/>
      <c r="R9" s="608">
        <v>727</v>
      </c>
      <c r="S9" s="389"/>
      <c r="T9" s="389"/>
      <c r="U9" s="389"/>
      <c r="V9" s="389"/>
      <c r="W9" s="389"/>
      <c r="X9" s="389"/>
      <c r="Y9" s="609"/>
      <c r="Z9" s="610">
        <v>0</v>
      </c>
      <c r="AA9" s="610"/>
      <c r="AB9" s="610"/>
      <c r="AC9" s="610"/>
      <c r="AD9" s="611">
        <v>727</v>
      </c>
      <c r="AE9" s="611"/>
      <c r="AF9" s="611"/>
      <c r="AG9" s="611"/>
      <c r="AH9" s="611"/>
      <c r="AI9" s="611"/>
      <c r="AJ9" s="611"/>
      <c r="AK9" s="611"/>
      <c r="AL9" s="616">
        <v>0</v>
      </c>
      <c r="AM9" s="395"/>
      <c r="AN9" s="395"/>
      <c r="AO9" s="617"/>
      <c r="AP9" s="613" t="s">
        <v>348</v>
      </c>
      <c r="AQ9" s="614"/>
      <c r="AR9" s="614"/>
      <c r="AS9" s="614"/>
      <c r="AT9" s="614"/>
      <c r="AU9" s="614"/>
      <c r="AV9" s="614"/>
      <c r="AW9" s="614"/>
      <c r="AX9" s="614"/>
      <c r="AY9" s="614"/>
      <c r="AZ9" s="614"/>
      <c r="BA9" s="614"/>
      <c r="BB9" s="614"/>
      <c r="BC9" s="614"/>
      <c r="BD9" s="614"/>
      <c r="BE9" s="614"/>
      <c r="BF9" s="615"/>
      <c r="BG9" s="608">
        <v>195528</v>
      </c>
      <c r="BH9" s="389"/>
      <c r="BI9" s="389"/>
      <c r="BJ9" s="389"/>
      <c r="BK9" s="389"/>
      <c r="BL9" s="389"/>
      <c r="BM9" s="389"/>
      <c r="BN9" s="609"/>
      <c r="BO9" s="610">
        <v>31.3</v>
      </c>
      <c r="BP9" s="610"/>
      <c r="BQ9" s="610"/>
      <c r="BR9" s="610"/>
      <c r="BS9" s="619" t="s">
        <v>208</v>
      </c>
      <c r="BT9" s="389"/>
      <c r="BU9" s="389"/>
      <c r="BV9" s="389"/>
      <c r="BW9" s="389"/>
      <c r="BX9" s="389"/>
      <c r="BY9" s="389"/>
      <c r="BZ9" s="389"/>
      <c r="CA9" s="389"/>
      <c r="CB9" s="620"/>
      <c r="CD9" s="613" t="s">
        <v>350</v>
      </c>
      <c r="CE9" s="614"/>
      <c r="CF9" s="614"/>
      <c r="CG9" s="614"/>
      <c r="CH9" s="614"/>
      <c r="CI9" s="614"/>
      <c r="CJ9" s="614"/>
      <c r="CK9" s="614"/>
      <c r="CL9" s="614"/>
      <c r="CM9" s="614"/>
      <c r="CN9" s="614"/>
      <c r="CO9" s="614"/>
      <c r="CP9" s="614"/>
      <c r="CQ9" s="615"/>
      <c r="CR9" s="608">
        <v>209994</v>
      </c>
      <c r="CS9" s="389"/>
      <c r="CT9" s="389"/>
      <c r="CU9" s="389"/>
      <c r="CV9" s="389"/>
      <c r="CW9" s="389"/>
      <c r="CX9" s="389"/>
      <c r="CY9" s="609"/>
      <c r="CZ9" s="610">
        <v>4.5</v>
      </c>
      <c r="DA9" s="610"/>
      <c r="DB9" s="610"/>
      <c r="DC9" s="610"/>
      <c r="DD9" s="619">
        <v>293</v>
      </c>
      <c r="DE9" s="389"/>
      <c r="DF9" s="389"/>
      <c r="DG9" s="389"/>
      <c r="DH9" s="389"/>
      <c r="DI9" s="389"/>
      <c r="DJ9" s="389"/>
      <c r="DK9" s="389"/>
      <c r="DL9" s="389"/>
      <c r="DM9" s="389"/>
      <c r="DN9" s="389"/>
      <c r="DO9" s="389"/>
      <c r="DP9" s="609"/>
      <c r="DQ9" s="619">
        <v>191342</v>
      </c>
      <c r="DR9" s="389"/>
      <c r="DS9" s="389"/>
      <c r="DT9" s="389"/>
      <c r="DU9" s="389"/>
      <c r="DV9" s="389"/>
      <c r="DW9" s="389"/>
      <c r="DX9" s="389"/>
      <c r="DY9" s="389"/>
      <c r="DZ9" s="389"/>
      <c r="EA9" s="389"/>
      <c r="EB9" s="389"/>
      <c r="EC9" s="620"/>
    </row>
    <row r="10" spans="2:143" ht="11.25" customHeight="1" x14ac:dyDescent="0.2">
      <c r="B10" s="613" t="s">
        <v>129</v>
      </c>
      <c r="C10" s="614"/>
      <c r="D10" s="614"/>
      <c r="E10" s="614"/>
      <c r="F10" s="614"/>
      <c r="G10" s="614"/>
      <c r="H10" s="614"/>
      <c r="I10" s="614"/>
      <c r="J10" s="614"/>
      <c r="K10" s="614"/>
      <c r="L10" s="614"/>
      <c r="M10" s="614"/>
      <c r="N10" s="614"/>
      <c r="O10" s="614"/>
      <c r="P10" s="614"/>
      <c r="Q10" s="615"/>
      <c r="R10" s="608" t="s">
        <v>208</v>
      </c>
      <c r="S10" s="389"/>
      <c r="T10" s="389"/>
      <c r="U10" s="389"/>
      <c r="V10" s="389"/>
      <c r="W10" s="389"/>
      <c r="X10" s="389"/>
      <c r="Y10" s="609"/>
      <c r="Z10" s="610" t="s">
        <v>208</v>
      </c>
      <c r="AA10" s="610"/>
      <c r="AB10" s="610"/>
      <c r="AC10" s="610"/>
      <c r="AD10" s="611" t="s">
        <v>208</v>
      </c>
      <c r="AE10" s="611"/>
      <c r="AF10" s="611"/>
      <c r="AG10" s="611"/>
      <c r="AH10" s="611"/>
      <c r="AI10" s="611"/>
      <c r="AJ10" s="611"/>
      <c r="AK10" s="611"/>
      <c r="AL10" s="616" t="s">
        <v>208</v>
      </c>
      <c r="AM10" s="395"/>
      <c r="AN10" s="395"/>
      <c r="AO10" s="617"/>
      <c r="AP10" s="613" t="s">
        <v>195</v>
      </c>
      <c r="AQ10" s="614"/>
      <c r="AR10" s="614"/>
      <c r="AS10" s="614"/>
      <c r="AT10" s="614"/>
      <c r="AU10" s="614"/>
      <c r="AV10" s="614"/>
      <c r="AW10" s="614"/>
      <c r="AX10" s="614"/>
      <c r="AY10" s="614"/>
      <c r="AZ10" s="614"/>
      <c r="BA10" s="614"/>
      <c r="BB10" s="614"/>
      <c r="BC10" s="614"/>
      <c r="BD10" s="614"/>
      <c r="BE10" s="614"/>
      <c r="BF10" s="615"/>
      <c r="BG10" s="608">
        <v>15204</v>
      </c>
      <c r="BH10" s="389"/>
      <c r="BI10" s="389"/>
      <c r="BJ10" s="389"/>
      <c r="BK10" s="389"/>
      <c r="BL10" s="389"/>
      <c r="BM10" s="389"/>
      <c r="BN10" s="609"/>
      <c r="BO10" s="610">
        <v>2.4</v>
      </c>
      <c r="BP10" s="610"/>
      <c r="BQ10" s="610"/>
      <c r="BR10" s="610"/>
      <c r="BS10" s="619" t="s">
        <v>208</v>
      </c>
      <c r="BT10" s="389"/>
      <c r="BU10" s="389"/>
      <c r="BV10" s="389"/>
      <c r="BW10" s="389"/>
      <c r="BX10" s="389"/>
      <c r="BY10" s="389"/>
      <c r="BZ10" s="389"/>
      <c r="CA10" s="389"/>
      <c r="CB10" s="620"/>
      <c r="CD10" s="613" t="s">
        <v>47</v>
      </c>
      <c r="CE10" s="614"/>
      <c r="CF10" s="614"/>
      <c r="CG10" s="614"/>
      <c r="CH10" s="614"/>
      <c r="CI10" s="614"/>
      <c r="CJ10" s="614"/>
      <c r="CK10" s="614"/>
      <c r="CL10" s="614"/>
      <c r="CM10" s="614"/>
      <c r="CN10" s="614"/>
      <c r="CO10" s="614"/>
      <c r="CP10" s="614"/>
      <c r="CQ10" s="615"/>
      <c r="CR10" s="608" t="s">
        <v>208</v>
      </c>
      <c r="CS10" s="389"/>
      <c r="CT10" s="389"/>
      <c r="CU10" s="389"/>
      <c r="CV10" s="389"/>
      <c r="CW10" s="389"/>
      <c r="CX10" s="389"/>
      <c r="CY10" s="609"/>
      <c r="CZ10" s="610" t="s">
        <v>208</v>
      </c>
      <c r="DA10" s="610"/>
      <c r="DB10" s="610"/>
      <c r="DC10" s="610"/>
      <c r="DD10" s="619" t="s">
        <v>208</v>
      </c>
      <c r="DE10" s="389"/>
      <c r="DF10" s="389"/>
      <c r="DG10" s="389"/>
      <c r="DH10" s="389"/>
      <c r="DI10" s="389"/>
      <c r="DJ10" s="389"/>
      <c r="DK10" s="389"/>
      <c r="DL10" s="389"/>
      <c r="DM10" s="389"/>
      <c r="DN10" s="389"/>
      <c r="DO10" s="389"/>
      <c r="DP10" s="609"/>
      <c r="DQ10" s="619" t="s">
        <v>208</v>
      </c>
      <c r="DR10" s="389"/>
      <c r="DS10" s="389"/>
      <c r="DT10" s="389"/>
      <c r="DU10" s="389"/>
      <c r="DV10" s="389"/>
      <c r="DW10" s="389"/>
      <c r="DX10" s="389"/>
      <c r="DY10" s="389"/>
      <c r="DZ10" s="389"/>
      <c r="EA10" s="389"/>
      <c r="EB10" s="389"/>
      <c r="EC10" s="620"/>
    </row>
    <row r="11" spans="2:143" ht="11.25" customHeight="1" x14ac:dyDescent="0.2">
      <c r="B11" s="613" t="s">
        <v>103</v>
      </c>
      <c r="C11" s="614"/>
      <c r="D11" s="614"/>
      <c r="E11" s="614"/>
      <c r="F11" s="614"/>
      <c r="G11" s="614"/>
      <c r="H11" s="614"/>
      <c r="I11" s="614"/>
      <c r="J11" s="614"/>
      <c r="K11" s="614"/>
      <c r="L11" s="614"/>
      <c r="M11" s="614"/>
      <c r="N11" s="614"/>
      <c r="O11" s="614"/>
      <c r="P11" s="614"/>
      <c r="Q11" s="615"/>
      <c r="R11" s="608">
        <v>124215</v>
      </c>
      <c r="S11" s="389"/>
      <c r="T11" s="389"/>
      <c r="U11" s="389"/>
      <c r="V11" s="389"/>
      <c r="W11" s="389"/>
      <c r="X11" s="389"/>
      <c r="Y11" s="609"/>
      <c r="Z11" s="616">
        <v>2.6</v>
      </c>
      <c r="AA11" s="395"/>
      <c r="AB11" s="395"/>
      <c r="AC11" s="621"/>
      <c r="AD11" s="619">
        <v>124215</v>
      </c>
      <c r="AE11" s="389"/>
      <c r="AF11" s="389"/>
      <c r="AG11" s="389"/>
      <c r="AH11" s="389"/>
      <c r="AI11" s="389"/>
      <c r="AJ11" s="389"/>
      <c r="AK11" s="609"/>
      <c r="AL11" s="616">
        <v>5.0999999999999996</v>
      </c>
      <c r="AM11" s="395"/>
      <c r="AN11" s="395"/>
      <c r="AO11" s="617"/>
      <c r="AP11" s="613" t="s">
        <v>352</v>
      </c>
      <c r="AQ11" s="614"/>
      <c r="AR11" s="614"/>
      <c r="AS11" s="614"/>
      <c r="AT11" s="614"/>
      <c r="AU11" s="614"/>
      <c r="AV11" s="614"/>
      <c r="AW11" s="614"/>
      <c r="AX11" s="614"/>
      <c r="AY11" s="614"/>
      <c r="AZ11" s="614"/>
      <c r="BA11" s="614"/>
      <c r="BB11" s="614"/>
      <c r="BC11" s="614"/>
      <c r="BD11" s="614"/>
      <c r="BE11" s="614"/>
      <c r="BF11" s="615"/>
      <c r="BG11" s="608">
        <v>12737</v>
      </c>
      <c r="BH11" s="389"/>
      <c r="BI11" s="389"/>
      <c r="BJ11" s="389"/>
      <c r="BK11" s="389"/>
      <c r="BL11" s="389"/>
      <c r="BM11" s="389"/>
      <c r="BN11" s="609"/>
      <c r="BO11" s="610">
        <v>2</v>
      </c>
      <c r="BP11" s="610"/>
      <c r="BQ11" s="610"/>
      <c r="BR11" s="610"/>
      <c r="BS11" s="619" t="s">
        <v>208</v>
      </c>
      <c r="BT11" s="389"/>
      <c r="BU11" s="389"/>
      <c r="BV11" s="389"/>
      <c r="BW11" s="389"/>
      <c r="BX11" s="389"/>
      <c r="BY11" s="389"/>
      <c r="BZ11" s="389"/>
      <c r="CA11" s="389"/>
      <c r="CB11" s="620"/>
      <c r="CD11" s="613" t="s">
        <v>355</v>
      </c>
      <c r="CE11" s="614"/>
      <c r="CF11" s="614"/>
      <c r="CG11" s="614"/>
      <c r="CH11" s="614"/>
      <c r="CI11" s="614"/>
      <c r="CJ11" s="614"/>
      <c r="CK11" s="614"/>
      <c r="CL11" s="614"/>
      <c r="CM11" s="614"/>
      <c r="CN11" s="614"/>
      <c r="CO11" s="614"/>
      <c r="CP11" s="614"/>
      <c r="CQ11" s="615"/>
      <c r="CR11" s="608">
        <v>324037</v>
      </c>
      <c r="CS11" s="389"/>
      <c r="CT11" s="389"/>
      <c r="CU11" s="389"/>
      <c r="CV11" s="389"/>
      <c r="CW11" s="389"/>
      <c r="CX11" s="389"/>
      <c r="CY11" s="609"/>
      <c r="CZ11" s="610">
        <v>7</v>
      </c>
      <c r="DA11" s="610"/>
      <c r="DB11" s="610"/>
      <c r="DC11" s="610"/>
      <c r="DD11" s="619">
        <v>99861</v>
      </c>
      <c r="DE11" s="389"/>
      <c r="DF11" s="389"/>
      <c r="DG11" s="389"/>
      <c r="DH11" s="389"/>
      <c r="DI11" s="389"/>
      <c r="DJ11" s="389"/>
      <c r="DK11" s="389"/>
      <c r="DL11" s="389"/>
      <c r="DM11" s="389"/>
      <c r="DN11" s="389"/>
      <c r="DO11" s="389"/>
      <c r="DP11" s="609"/>
      <c r="DQ11" s="619">
        <v>157581</v>
      </c>
      <c r="DR11" s="389"/>
      <c r="DS11" s="389"/>
      <c r="DT11" s="389"/>
      <c r="DU11" s="389"/>
      <c r="DV11" s="389"/>
      <c r="DW11" s="389"/>
      <c r="DX11" s="389"/>
      <c r="DY11" s="389"/>
      <c r="DZ11" s="389"/>
      <c r="EA11" s="389"/>
      <c r="EB11" s="389"/>
      <c r="EC11" s="620"/>
    </row>
    <row r="12" spans="2:143" ht="11.25" customHeight="1" x14ac:dyDescent="0.2">
      <c r="B12" s="613" t="s">
        <v>145</v>
      </c>
      <c r="C12" s="614"/>
      <c r="D12" s="614"/>
      <c r="E12" s="614"/>
      <c r="F12" s="614"/>
      <c r="G12" s="614"/>
      <c r="H12" s="614"/>
      <c r="I12" s="614"/>
      <c r="J12" s="614"/>
      <c r="K12" s="614"/>
      <c r="L12" s="614"/>
      <c r="M12" s="614"/>
      <c r="N12" s="614"/>
      <c r="O12" s="614"/>
      <c r="P12" s="614"/>
      <c r="Q12" s="615"/>
      <c r="R12" s="608" t="s">
        <v>208</v>
      </c>
      <c r="S12" s="389"/>
      <c r="T12" s="389"/>
      <c r="U12" s="389"/>
      <c r="V12" s="389"/>
      <c r="W12" s="389"/>
      <c r="X12" s="389"/>
      <c r="Y12" s="609"/>
      <c r="Z12" s="610" t="s">
        <v>208</v>
      </c>
      <c r="AA12" s="610"/>
      <c r="AB12" s="610"/>
      <c r="AC12" s="610"/>
      <c r="AD12" s="611" t="s">
        <v>208</v>
      </c>
      <c r="AE12" s="611"/>
      <c r="AF12" s="611"/>
      <c r="AG12" s="611"/>
      <c r="AH12" s="611"/>
      <c r="AI12" s="611"/>
      <c r="AJ12" s="611"/>
      <c r="AK12" s="611"/>
      <c r="AL12" s="616" t="s">
        <v>208</v>
      </c>
      <c r="AM12" s="395"/>
      <c r="AN12" s="395"/>
      <c r="AO12" s="617"/>
      <c r="AP12" s="613" t="s">
        <v>356</v>
      </c>
      <c r="AQ12" s="614"/>
      <c r="AR12" s="614"/>
      <c r="AS12" s="614"/>
      <c r="AT12" s="614"/>
      <c r="AU12" s="614"/>
      <c r="AV12" s="614"/>
      <c r="AW12" s="614"/>
      <c r="AX12" s="614"/>
      <c r="AY12" s="614"/>
      <c r="AZ12" s="614"/>
      <c r="BA12" s="614"/>
      <c r="BB12" s="614"/>
      <c r="BC12" s="614"/>
      <c r="BD12" s="614"/>
      <c r="BE12" s="614"/>
      <c r="BF12" s="615"/>
      <c r="BG12" s="608">
        <v>316808</v>
      </c>
      <c r="BH12" s="389"/>
      <c r="BI12" s="389"/>
      <c r="BJ12" s="389"/>
      <c r="BK12" s="389"/>
      <c r="BL12" s="389"/>
      <c r="BM12" s="389"/>
      <c r="BN12" s="609"/>
      <c r="BO12" s="610">
        <v>50.8</v>
      </c>
      <c r="BP12" s="610"/>
      <c r="BQ12" s="610"/>
      <c r="BR12" s="610"/>
      <c r="BS12" s="619" t="s">
        <v>208</v>
      </c>
      <c r="BT12" s="389"/>
      <c r="BU12" s="389"/>
      <c r="BV12" s="389"/>
      <c r="BW12" s="389"/>
      <c r="BX12" s="389"/>
      <c r="BY12" s="389"/>
      <c r="BZ12" s="389"/>
      <c r="CA12" s="389"/>
      <c r="CB12" s="620"/>
      <c r="CD12" s="613" t="s">
        <v>89</v>
      </c>
      <c r="CE12" s="614"/>
      <c r="CF12" s="614"/>
      <c r="CG12" s="614"/>
      <c r="CH12" s="614"/>
      <c r="CI12" s="614"/>
      <c r="CJ12" s="614"/>
      <c r="CK12" s="614"/>
      <c r="CL12" s="614"/>
      <c r="CM12" s="614"/>
      <c r="CN12" s="614"/>
      <c r="CO12" s="614"/>
      <c r="CP12" s="614"/>
      <c r="CQ12" s="615"/>
      <c r="CR12" s="608">
        <v>266266</v>
      </c>
      <c r="CS12" s="389"/>
      <c r="CT12" s="389"/>
      <c r="CU12" s="389"/>
      <c r="CV12" s="389"/>
      <c r="CW12" s="389"/>
      <c r="CX12" s="389"/>
      <c r="CY12" s="609"/>
      <c r="CZ12" s="610">
        <v>5.7</v>
      </c>
      <c r="DA12" s="610"/>
      <c r="DB12" s="610"/>
      <c r="DC12" s="610"/>
      <c r="DD12" s="619">
        <v>15637</v>
      </c>
      <c r="DE12" s="389"/>
      <c r="DF12" s="389"/>
      <c r="DG12" s="389"/>
      <c r="DH12" s="389"/>
      <c r="DI12" s="389"/>
      <c r="DJ12" s="389"/>
      <c r="DK12" s="389"/>
      <c r="DL12" s="389"/>
      <c r="DM12" s="389"/>
      <c r="DN12" s="389"/>
      <c r="DO12" s="389"/>
      <c r="DP12" s="609"/>
      <c r="DQ12" s="619">
        <v>162730</v>
      </c>
      <c r="DR12" s="389"/>
      <c r="DS12" s="389"/>
      <c r="DT12" s="389"/>
      <c r="DU12" s="389"/>
      <c r="DV12" s="389"/>
      <c r="DW12" s="389"/>
      <c r="DX12" s="389"/>
      <c r="DY12" s="389"/>
      <c r="DZ12" s="389"/>
      <c r="EA12" s="389"/>
      <c r="EB12" s="389"/>
      <c r="EC12" s="620"/>
    </row>
    <row r="13" spans="2:143" ht="11.25" customHeight="1" x14ac:dyDescent="0.2">
      <c r="B13" s="613" t="s">
        <v>357</v>
      </c>
      <c r="C13" s="614"/>
      <c r="D13" s="614"/>
      <c r="E13" s="614"/>
      <c r="F13" s="614"/>
      <c r="G13" s="614"/>
      <c r="H13" s="614"/>
      <c r="I13" s="614"/>
      <c r="J13" s="614"/>
      <c r="K13" s="614"/>
      <c r="L13" s="614"/>
      <c r="M13" s="614"/>
      <c r="N13" s="614"/>
      <c r="O13" s="614"/>
      <c r="P13" s="614"/>
      <c r="Q13" s="615"/>
      <c r="R13" s="608" t="s">
        <v>208</v>
      </c>
      <c r="S13" s="389"/>
      <c r="T13" s="389"/>
      <c r="U13" s="389"/>
      <c r="V13" s="389"/>
      <c r="W13" s="389"/>
      <c r="X13" s="389"/>
      <c r="Y13" s="609"/>
      <c r="Z13" s="610" t="s">
        <v>208</v>
      </c>
      <c r="AA13" s="610"/>
      <c r="AB13" s="610"/>
      <c r="AC13" s="610"/>
      <c r="AD13" s="611" t="s">
        <v>208</v>
      </c>
      <c r="AE13" s="611"/>
      <c r="AF13" s="611"/>
      <c r="AG13" s="611"/>
      <c r="AH13" s="611"/>
      <c r="AI13" s="611"/>
      <c r="AJ13" s="611"/>
      <c r="AK13" s="611"/>
      <c r="AL13" s="616" t="s">
        <v>208</v>
      </c>
      <c r="AM13" s="395"/>
      <c r="AN13" s="395"/>
      <c r="AO13" s="617"/>
      <c r="AP13" s="613" t="s">
        <v>358</v>
      </c>
      <c r="AQ13" s="614"/>
      <c r="AR13" s="614"/>
      <c r="AS13" s="614"/>
      <c r="AT13" s="614"/>
      <c r="AU13" s="614"/>
      <c r="AV13" s="614"/>
      <c r="AW13" s="614"/>
      <c r="AX13" s="614"/>
      <c r="AY13" s="614"/>
      <c r="AZ13" s="614"/>
      <c r="BA13" s="614"/>
      <c r="BB13" s="614"/>
      <c r="BC13" s="614"/>
      <c r="BD13" s="614"/>
      <c r="BE13" s="614"/>
      <c r="BF13" s="615"/>
      <c r="BG13" s="608">
        <v>294218</v>
      </c>
      <c r="BH13" s="389"/>
      <c r="BI13" s="389"/>
      <c r="BJ13" s="389"/>
      <c r="BK13" s="389"/>
      <c r="BL13" s="389"/>
      <c r="BM13" s="389"/>
      <c r="BN13" s="609"/>
      <c r="BO13" s="610">
        <v>47.2</v>
      </c>
      <c r="BP13" s="610"/>
      <c r="BQ13" s="610"/>
      <c r="BR13" s="610"/>
      <c r="BS13" s="619" t="s">
        <v>208</v>
      </c>
      <c r="BT13" s="389"/>
      <c r="BU13" s="389"/>
      <c r="BV13" s="389"/>
      <c r="BW13" s="389"/>
      <c r="BX13" s="389"/>
      <c r="BY13" s="389"/>
      <c r="BZ13" s="389"/>
      <c r="CA13" s="389"/>
      <c r="CB13" s="620"/>
      <c r="CD13" s="613" t="s">
        <v>360</v>
      </c>
      <c r="CE13" s="614"/>
      <c r="CF13" s="614"/>
      <c r="CG13" s="614"/>
      <c r="CH13" s="614"/>
      <c r="CI13" s="614"/>
      <c r="CJ13" s="614"/>
      <c r="CK13" s="614"/>
      <c r="CL13" s="614"/>
      <c r="CM13" s="614"/>
      <c r="CN13" s="614"/>
      <c r="CO13" s="614"/>
      <c r="CP13" s="614"/>
      <c r="CQ13" s="615"/>
      <c r="CR13" s="608">
        <v>271473</v>
      </c>
      <c r="CS13" s="389"/>
      <c r="CT13" s="389"/>
      <c r="CU13" s="389"/>
      <c r="CV13" s="389"/>
      <c r="CW13" s="389"/>
      <c r="CX13" s="389"/>
      <c r="CY13" s="609"/>
      <c r="CZ13" s="610">
        <v>5.8</v>
      </c>
      <c r="DA13" s="610"/>
      <c r="DB13" s="610"/>
      <c r="DC13" s="610"/>
      <c r="DD13" s="619">
        <v>149578</v>
      </c>
      <c r="DE13" s="389"/>
      <c r="DF13" s="389"/>
      <c r="DG13" s="389"/>
      <c r="DH13" s="389"/>
      <c r="DI13" s="389"/>
      <c r="DJ13" s="389"/>
      <c r="DK13" s="389"/>
      <c r="DL13" s="389"/>
      <c r="DM13" s="389"/>
      <c r="DN13" s="389"/>
      <c r="DO13" s="389"/>
      <c r="DP13" s="609"/>
      <c r="DQ13" s="619">
        <v>147024</v>
      </c>
      <c r="DR13" s="389"/>
      <c r="DS13" s="389"/>
      <c r="DT13" s="389"/>
      <c r="DU13" s="389"/>
      <c r="DV13" s="389"/>
      <c r="DW13" s="389"/>
      <c r="DX13" s="389"/>
      <c r="DY13" s="389"/>
      <c r="DZ13" s="389"/>
      <c r="EA13" s="389"/>
      <c r="EB13" s="389"/>
      <c r="EC13" s="620"/>
    </row>
    <row r="14" spans="2:143" ht="11.25" customHeight="1" x14ac:dyDescent="0.2">
      <c r="B14" s="613" t="s">
        <v>361</v>
      </c>
      <c r="C14" s="614"/>
      <c r="D14" s="614"/>
      <c r="E14" s="614"/>
      <c r="F14" s="614"/>
      <c r="G14" s="614"/>
      <c r="H14" s="614"/>
      <c r="I14" s="614"/>
      <c r="J14" s="614"/>
      <c r="K14" s="614"/>
      <c r="L14" s="614"/>
      <c r="M14" s="614"/>
      <c r="N14" s="614"/>
      <c r="O14" s="614"/>
      <c r="P14" s="614"/>
      <c r="Q14" s="615"/>
      <c r="R14" s="608">
        <v>4810</v>
      </c>
      <c r="S14" s="389"/>
      <c r="T14" s="389"/>
      <c r="U14" s="389"/>
      <c r="V14" s="389"/>
      <c r="W14" s="389"/>
      <c r="X14" s="389"/>
      <c r="Y14" s="609"/>
      <c r="Z14" s="610">
        <v>0.1</v>
      </c>
      <c r="AA14" s="610"/>
      <c r="AB14" s="610"/>
      <c r="AC14" s="610"/>
      <c r="AD14" s="611">
        <v>4810</v>
      </c>
      <c r="AE14" s="611"/>
      <c r="AF14" s="611"/>
      <c r="AG14" s="611"/>
      <c r="AH14" s="611"/>
      <c r="AI14" s="611"/>
      <c r="AJ14" s="611"/>
      <c r="AK14" s="611"/>
      <c r="AL14" s="616">
        <v>0.2</v>
      </c>
      <c r="AM14" s="395"/>
      <c r="AN14" s="395"/>
      <c r="AO14" s="617"/>
      <c r="AP14" s="613" t="s">
        <v>228</v>
      </c>
      <c r="AQ14" s="614"/>
      <c r="AR14" s="614"/>
      <c r="AS14" s="614"/>
      <c r="AT14" s="614"/>
      <c r="AU14" s="614"/>
      <c r="AV14" s="614"/>
      <c r="AW14" s="614"/>
      <c r="AX14" s="614"/>
      <c r="AY14" s="614"/>
      <c r="AZ14" s="614"/>
      <c r="BA14" s="614"/>
      <c r="BB14" s="614"/>
      <c r="BC14" s="614"/>
      <c r="BD14" s="614"/>
      <c r="BE14" s="614"/>
      <c r="BF14" s="615"/>
      <c r="BG14" s="608">
        <v>29157</v>
      </c>
      <c r="BH14" s="389"/>
      <c r="BI14" s="389"/>
      <c r="BJ14" s="389"/>
      <c r="BK14" s="389"/>
      <c r="BL14" s="389"/>
      <c r="BM14" s="389"/>
      <c r="BN14" s="609"/>
      <c r="BO14" s="610">
        <v>4.7</v>
      </c>
      <c r="BP14" s="610"/>
      <c r="BQ14" s="610"/>
      <c r="BR14" s="610"/>
      <c r="BS14" s="619" t="s">
        <v>208</v>
      </c>
      <c r="BT14" s="389"/>
      <c r="BU14" s="389"/>
      <c r="BV14" s="389"/>
      <c r="BW14" s="389"/>
      <c r="BX14" s="389"/>
      <c r="BY14" s="389"/>
      <c r="BZ14" s="389"/>
      <c r="CA14" s="389"/>
      <c r="CB14" s="620"/>
      <c r="CD14" s="613" t="s">
        <v>363</v>
      </c>
      <c r="CE14" s="614"/>
      <c r="CF14" s="614"/>
      <c r="CG14" s="614"/>
      <c r="CH14" s="614"/>
      <c r="CI14" s="614"/>
      <c r="CJ14" s="614"/>
      <c r="CK14" s="614"/>
      <c r="CL14" s="614"/>
      <c r="CM14" s="614"/>
      <c r="CN14" s="614"/>
      <c r="CO14" s="614"/>
      <c r="CP14" s="614"/>
      <c r="CQ14" s="615"/>
      <c r="CR14" s="608">
        <v>265183</v>
      </c>
      <c r="CS14" s="389"/>
      <c r="CT14" s="389"/>
      <c r="CU14" s="389"/>
      <c r="CV14" s="389"/>
      <c r="CW14" s="389"/>
      <c r="CX14" s="389"/>
      <c r="CY14" s="609"/>
      <c r="CZ14" s="610">
        <v>5.7</v>
      </c>
      <c r="DA14" s="610"/>
      <c r="DB14" s="610"/>
      <c r="DC14" s="610"/>
      <c r="DD14" s="619">
        <v>122657</v>
      </c>
      <c r="DE14" s="389"/>
      <c r="DF14" s="389"/>
      <c r="DG14" s="389"/>
      <c r="DH14" s="389"/>
      <c r="DI14" s="389"/>
      <c r="DJ14" s="389"/>
      <c r="DK14" s="389"/>
      <c r="DL14" s="389"/>
      <c r="DM14" s="389"/>
      <c r="DN14" s="389"/>
      <c r="DO14" s="389"/>
      <c r="DP14" s="609"/>
      <c r="DQ14" s="619">
        <v>141255</v>
      </c>
      <c r="DR14" s="389"/>
      <c r="DS14" s="389"/>
      <c r="DT14" s="389"/>
      <c r="DU14" s="389"/>
      <c r="DV14" s="389"/>
      <c r="DW14" s="389"/>
      <c r="DX14" s="389"/>
      <c r="DY14" s="389"/>
      <c r="DZ14" s="389"/>
      <c r="EA14" s="389"/>
      <c r="EB14" s="389"/>
      <c r="EC14" s="620"/>
    </row>
    <row r="15" spans="2:143" ht="11.25" customHeight="1" x14ac:dyDescent="0.2">
      <c r="B15" s="613" t="s">
        <v>332</v>
      </c>
      <c r="C15" s="614"/>
      <c r="D15" s="614"/>
      <c r="E15" s="614"/>
      <c r="F15" s="614"/>
      <c r="G15" s="614"/>
      <c r="H15" s="614"/>
      <c r="I15" s="614"/>
      <c r="J15" s="614"/>
      <c r="K15" s="614"/>
      <c r="L15" s="614"/>
      <c r="M15" s="614"/>
      <c r="N15" s="614"/>
      <c r="O15" s="614"/>
      <c r="P15" s="614"/>
      <c r="Q15" s="615"/>
      <c r="R15" s="608" t="s">
        <v>208</v>
      </c>
      <c r="S15" s="389"/>
      <c r="T15" s="389"/>
      <c r="U15" s="389"/>
      <c r="V15" s="389"/>
      <c r="W15" s="389"/>
      <c r="X15" s="389"/>
      <c r="Y15" s="609"/>
      <c r="Z15" s="610" t="s">
        <v>208</v>
      </c>
      <c r="AA15" s="610"/>
      <c r="AB15" s="610"/>
      <c r="AC15" s="610"/>
      <c r="AD15" s="611" t="s">
        <v>208</v>
      </c>
      <c r="AE15" s="611"/>
      <c r="AF15" s="611"/>
      <c r="AG15" s="611"/>
      <c r="AH15" s="611"/>
      <c r="AI15" s="611"/>
      <c r="AJ15" s="611"/>
      <c r="AK15" s="611"/>
      <c r="AL15" s="616" t="s">
        <v>208</v>
      </c>
      <c r="AM15" s="395"/>
      <c r="AN15" s="395"/>
      <c r="AO15" s="617"/>
      <c r="AP15" s="613" t="s">
        <v>364</v>
      </c>
      <c r="AQ15" s="614"/>
      <c r="AR15" s="614"/>
      <c r="AS15" s="614"/>
      <c r="AT15" s="614"/>
      <c r="AU15" s="614"/>
      <c r="AV15" s="614"/>
      <c r="AW15" s="614"/>
      <c r="AX15" s="614"/>
      <c r="AY15" s="614"/>
      <c r="AZ15" s="614"/>
      <c r="BA15" s="614"/>
      <c r="BB15" s="614"/>
      <c r="BC15" s="614"/>
      <c r="BD15" s="614"/>
      <c r="BE15" s="614"/>
      <c r="BF15" s="615"/>
      <c r="BG15" s="608">
        <v>41008</v>
      </c>
      <c r="BH15" s="389"/>
      <c r="BI15" s="389"/>
      <c r="BJ15" s="389"/>
      <c r="BK15" s="389"/>
      <c r="BL15" s="389"/>
      <c r="BM15" s="389"/>
      <c r="BN15" s="609"/>
      <c r="BO15" s="610">
        <v>6.6</v>
      </c>
      <c r="BP15" s="610"/>
      <c r="BQ15" s="610"/>
      <c r="BR15" s="610"/>
      <c r="BS15" s="619" t="s">
        <v>208</v>
      </c>
      <c r="BT15" s="389"/>
      <c r="BU15" s="389"/>
      <c r="BV15" s="389"/>
      <c r="BW15" s="389"/>
      <c r="BX15" s="389"/>
      <c r="BY15" s="389"/>
      <c r="BZ15" s="389"/>
      <c r="CA15" s="389"/>
      <c r="CB15" s="620"/>
      <c r="CD15" s="613" t="s">
        <v>365</v>
      </c>
      <c r="CE15" s="614"/>
      <c r="CF15" s="614"/>
      <c r="CG15" s="614"/>
      <c r="CH15" s="614"/>
      <c r="CI15" s="614"/>
      <c r="CJ15" s="614"/>
      <c r="CK15" s="614"/>
      <c r="CL15" s="614"/>
      <c r="CM15" s="614"/>
      <c r="CN15" s="614"/>
      <c r="CO15" s="614"/>
      <c r="CP15" s="614"/>
      <c r="CQ15" s="615"/>
      <c r="CR15" s="608">
        <v>370007</v>
      </c>
      <c r="CS15" s="389"/>
      <c r="CT15" s="389"/>
      <c r="CU15" s="389"/>
      <c r="CV15" s="389"/>
      <c r="CW15" s="389"/>
      <c r="CX15" s="389"/>
      <c r="CY15" s="609"/>
      <c r="CZ15" s="610">
        <v>7.9</v>
      </c>
      <c r="DA15" s="610"/>
      <c r="DB15" s="610"/>
      <c r="DC15" s="610"/>
      <c r="DD15" s="619">
        <v>36824</v>
      </c>
      <c r="DE15" s="389"/>
      <c r="DF15" s="389"/>
      <c r="DG15" s="389"/>
      <c r="DH15" s="389"/>
      <c r="DI15" s="389"/>
      <c r="DJ15" s="389"/>
      <c r="DK15" s="389"/>
      <c r="DL15" s="389"/>
      <c r="DM15" s="389"/>
      <c r="DN15" s="389"/>
      <c r="DO15" s="389"/>
      <c r="DP15" s="609"/>
      <c r="DQ15" s="619">
        <v>243144</v>
      </c>
      <c r="DR15" s="389"/>
      <c r="DS15" s="389"/>
      <c r="DT15" s="389"/>
      <c r="DU15" s="389"/>
      <c r="DV15" s="389"/>
      <c r="DW15" s="389"/>
      <c r="DX15" s="389"/>
      <c r="DY15" s="389"/>
      <c r="DZ15" s="389"/>
      <c r="EA15" s="389"/>
      <c r="EB15" s="389"/>
      <c r="EC15" s="620"/>
    </row>
    <row r="16" spans="2:143" ht="11.25" customHeight="1" x14ac:dyDescent="0.2">
      <c r="B16" s="613" t="s">
        <v>366</v>
      </c>
      <c r="C16" s="614"/>
      <c r="D16" s="614"/>
      <c r="E16" s="614"/>
      <c r="F16" s="614"/>
      <c r="G16" s="614"/>
      <c r="H16" s="614"/>
      <c r="I16" s="614"/>
      <c r="J16" s="614"/>
      <c r="K16" s="614"/>
      <c r="L16" s="614"/>
      <c r="M16" s="614"/>
      <c r="N16" s="614"/>
      <c r="O16" s="614"/>
      <c r="P16" s="614"/>
      <c r="Q16" s="615"/>
      <c r="R16" s="608">
        <v>1287</v>
      </c>
      <c r="S16" s="389"/>
      <c r="T16" s="389"/>
      <c r="U16" s="389"/>
      <c r="V16" s="389"/>
      <c r="W16" s="389"/>
      <c r="X16" s="389"/>
      <c r="Y16" s="609"/>
      <c r="Z16" s="610">
        <v>0</v>
      </c>
      <c r="AA16" s="610"/>
      <c r="AB16" s="610"/>
      <c r="AC16" s="610"/>
      <c r="AD16" s="611">
        <v>1287</v>
      </c>
      <c r="AE16" s="611"/>
      <c r="AF16" s="611"/>
      <c r="AG16" s="611"/>
      <c r="AH16" s="611"/>
      <c r="AI16" s="611"/>
      <c r="AJ16" s="611"/>
      <c r="AK16" s="611"/>
      <c r="AL16" s="616">
        <v>0.1</v>
      </c>
      <c r="AM16" s="395"/>
      <c r="AN16" s="395"/>
      <c r="AO16" s="617"/>
      <c r="AP16" s="613" t="s">
        <v>367</v>
      </c>
      <c r="AQ16" s="614"/>
      <c r="AR16" s="614"/>
      <c r="AS16" s="614"/>
      <c r="AT16" s="614"/>
      <c r="AU16" s="614"/>
      <c r="AV16" s="614"/>
      <c r="AW16" s="614"/>
      <c r="AX16" s="614"/>
      <c r="AY16" s="614"/>
      <c r="AZ16" s="614"/>
      <c r="BA16" s="614"/>
      <c r="BB16" s="614"/>
      <c r="BC16" s="614"/>
      <c r="BD16" s="614"/>
      <c r="BE16" s="614"/>
      <c r="BF16" s="615"/>
      <c r="BG16" s="608" t="s">
        <v>208</v>
      </c>
      <c r="BH16" s="389"/>
      <c r="BI16" s="389"/>
      <c r="BJ16" s="389"/>
      <c r="BK16" s="389"/>
      <c r="BL16" s="389"/>
      <c r="BM16" s="389"/>
      <c r="BN16" s="609"/>
      <c r="BO16" s="610" t="s">
        <v>208</v>
      </c>
      <c r="BP16" s="610"/>
      <c r="BQ16" s="610"/>
      <c r="BR16" s="610"/>
      <c r="BS16" s="619" t="s">
        <v>208</v>
      </c>
      <c r="BT16" s="389"/>
      <c r="BU16" s="389"/>
      <c r="BV16" s="389"/>
      <c r="BW16" s="389"/>
      <c r="BX16" s="389"/>
      <c r="BY16" s="389"/>
      <c r="BZ16" s="389"/>
      <c r="CA16" s="389"/>
      <c r="CB16" s="620"/>
      <c r="CD16" s="613" t="s">
        <v>368</v>
      </c>
      <c r="CE16" s="614"/>
      <c r="CF16" s="614"/>
      <c r="CG16" s="614"/>
      <c r="CH16" s="614"/>
      <c r="CI16" s="614"/>
      <c r="CJ16" s="614"/>
      <c r="CK16" s="614"/>
      <c r="CL16" s="614"/>
      <c r="CM16" s="614"/>
      <c r="CN16" s="614"/>
      <c r="CO16" s="614"/>
      <c r="CP16" s="614"/>
      <c r="CQ16" s="615"/>
      <c r="CR16" s="608">
        <v>151342</v>
      </c>
      <c r="CS16" s="389"/>
      <c r="CT16" s="389"/>
      <c r="CU16" s="389"/>
      <c r="CV16" s="389"/>
      <c r="CW16" s="389"/>
      <c r="CX16" s="389"/>
      <c r="CY16" s="609"/>
      <c r="CZ16" s="610">
        <v>3.2</v>
      </c>
      <c r="DA16" s="610"/>
      <c r="DB16" s="610"/>
      <c r="DC16" s="610"/>
      <c r="DD16" s="619" t="s">
        <v>208</v>
      </c>
      <c r="DE16" s="389"/>
      <c r="DF16" s="389"/>
      <c r="DG16" s="389"/>
      <c r="DH16" s="389"/>
      <c r="DI16" s="389"/>
      <c r="DJ16" s="389"/>
      <c r="DK16" s="389"/>
      <c r="DL16" s="389"/>
      <c r="DM16" s="389"/>
      <c r="DN16" s="389"/>
      <c r="DO16" s="389"/>
      <c r="DP16" s="609"/>
      <c r="DQ16" s="619">
        <v>38026</v>
      </c>
      <c r="DR16" s="389"/>
      <c r="DS16" s="389"/>
      <c r="DT16" s="389"/>
      <c r="DU16" s="389"/>
      <c r="DV16" s="389"/>
      <c r="DW16" s="389"/>
      <c r="DX16" s="389"/>
      <c r="DY16" s="389"/>
      <c r="DZ16" s="389"/>
      <c r="EA16" s="389"/>
      <c r="EB16" s="389"/>
      <c r="EC16" s="620"/>
    </row>
    <row r="17" spans="2:133" ht="11.25" customHeight="1" x14ac:dyDescent="0.2">
      <c r="B17" s="613" t="s">
        <v>369</v>
      </c>
      <c r="C17" s="614"/>
      <c r="D17" s="614"/>
      <c r="E17" s="614"/>
      <c r="F17" s="614"/>
      <c r="G17" s="614"/>
      <c r="H17" s="614"/>
      <c r="I17" s="614"/>
      <c r="J17" s="614"/>
      <c r="K17" s="614"/>
      <c r="L17" s="614"/>
      <c r="M17" s="614"/>
      <c r="N17" s="614"/>
      <c r="O17" s="614"/>
      <c r="P17" s="614"/>
      <c r="Q17" s="615"/>
      <c r="R17" s="608">
        <v>11739</v>
      </c>
      <c r="S17" s="389"/>
      <c r="T17" s="389"/>
      <c r="U17" s="389"/>
      <c r="V17" s="389"/>
      <c r="W17" s="389"/>
      <c r="X17" s="389"/>
      <c r="Y17" s="609"/>
      <c r="Z17" s="610">
        <v>0.2</v>
      </c>
      <c r="AA17" s="610"/>
      <c r="AB17" s="610"/>
      <c r="AC17" s="610"/>
      <c r="AD17" s="611">
        <v>11739</v>
      </c>
      <c r="AE17" s="611"/>
      <c r="AF17" s="611"/>
      <c r="AG17" s="611"/>
      <c r="AH17" s="611"/>
      <c r="AI17" s="611"/>
      <c r="AJ17" s="611"/>
      <c r="AK17" s="611"/>
      <c r="AL17" s="616">
        <v>0.5</v>
      </c>
      <c r="AM17" s="395"/>
      <c r="AN17" s="395"/>
      <c r="AO17" s="617"/>
      <c r="AP17" s="613" t="s">
        <v>370</v>
      </c>
      <c r="AQ17" s="614"/>
      <c r="AR17" s="614"/>
      <c r="AS17" s="614"/>
      <c r="AT17" s="614"/>
      <c r="AU17" s="614"/>
      <c r="AV17" s="614"/>
      <c r="AW17" s="614"/>
      <c r="AX17" s="614"/>
      <c r="AY17" s="614"/>
      <c r="AZ17" s="614"/>
      <c r="BA17" s="614"/>
      <c r="BB17" s="614"/>
      <c r="BC17" s="614"/>
      <c r="BD17" s="614"/>
      <c r="BE17" s="614"/>
      <c r="BF17" s="615"/>
      <c r="BG17" s="608" t="s">
        <v>208</v>
      </c>
      <c r="BH17" s="389"/>
      <c r="BI17" s="389"/>
      <c r="BJ17" s="389"/>
      <c r="BK17" s="389"/>
      <c r="BL17" s="389"/>
      <c r="BM17" s="389"/>
      <c r="BN17" s="609"/>
      <c r="BO17" s="610" t="s">
        <v>208</v>
      </c>
      <c r="BP17" s="610"/>
      <c r="BQ17" s="610"/>
      <c r="BR17" s="610"/>
      <c r="BS17" s="619" t="s">
        <v>208</v>
      </c>
      <c r="BT17" s="389"/>
      <c r="BU17" s="389"/>
      <c r="BV17" s="389"/>
      <c r="BW17" s="389"/>
      <c r="BX17" s="389"/>
      <c r="BY17" s="389"/>
      <c r="BZ17" s="389"/>
      <c r="CA17" s="389"/>
      <c r="CB17" s="620"/>
      <c r="CD17" s="613" t="s">
        <v>372</v>
      </c>
      <c r="CE17" s="614"/>
      <c r="CF17" s="614"/>
      <c r="CG17" s="614"/>
      <c r="CH17" s="614"/>
      <c r="CI17" s="614"/>
      <c r="CJ17" s="614"/>
      <c r="CK17" s="614"/>
      <c r="CL17" s="614"/>
      <c r="CM17" s="614"/>
      <c r="CN17" s="614"/>
      <c r="CO17" s="614"/>
      <c r="CP17" s="614"/>
      <c r="CQ17" s="615"/>
      <c r="CR17" s="608">
        <v>478155</v>
      </c>
      <c r="CS17" s="389"/>
      <c r="CT17" s="389"/>
      <c r="CU17" s="389"/>
      <c r="CV17" s="389"/>
      <c r="CW17" s="389"/>
      <c r="CX17" s="389"/>
      <c r="CY17" s="609"/>
      <c r="CZ17" s="610">
        <v>10.3</v>
      </c>
      <c r="DA17" s="610"/>
      <c r="DB17" s="610"/>
      <c r="DC17" s="610"/>
      <c r="DD17" s="619" t="s">
        <v>208</v>
      </c>
      <c r="DE17" s="389"/>
      <c r="DF17" s="389"/>
      <c r="DG17" s="389"/>
      <c r="DH17" s="389"/>
      <c r="DI17" s="389"/>
      <c r="DJ17" s="389"/>
      <c r="DK17" s="389"/>
      <c r="DL17" s="389"/>
      <c r="DM17" s="389"/>
      <c r="DN17" s="389"/>
      <c r="DO17" s="389"/>
      <c r="DP17" s="609"/>
      <c r="DQ17" s="619">
        <v>449346</v>
      </c>
      <c r="DR17" s="389"/>
      <c r="DS17" s="389"/>
      <c r="DT17" s="389"/>
      <c r="DU17" s="389"/>
      <c r="DV17" s="389"/>
      <c r="DW17" s="389"/>
      <c r="DX17" s="389"/>
      <c r="DY17" s="389"/>
      <c r="DZ17" s="389"/>
      <c r="EA17" s="389"/>
      <c r="EB17" s="389"/>
      <c r="EC17" s="620"/>
    </row>
    <row r="18" spans="2:133" ht="11.25" customHeight="1" x14ac:dyDescent="0.2">
      <c r="B18" s="613" t="s">
        <v>373</v>
      </c>
      <c r="C18" s="614"/>
      <c r="D18" s="614"/>
      <c r="E18" s="614"/>
      <c r="F18" s="614"/>
      <c r="G18" s="614"/>
      <c r="H18" s="614"/>
      <c r="I18" s="614"/>
      <c r="J18" s="614"/>
      <c r="K18" s="614"/>
      <c r="L18" s="614"/>
      <c r="M18" s="614"/>
      <c r="N18" s="614"/>
      <c r="O18" s="614"/>
      <c r="P18" s="614"/>
      <c r="Q18" s="615"/>
      <c r="R18" s="608">
        <v>3518</v>
      </c>
      <c r="S18" s="389"/>
      <c r="T18" s="389"/>
      <c r="U18" s="389"/>
      <c r="V18" s="389"/>
      <c r="W18" s="389"/>
      <c r="X18" s="389"/>
      <c r="Y18" s="609"/>
      <c r="Z18" s="610">
        <v>0.1</v>
      </c>
      <c r="AA18" s="610"/>
      <c r="AB18" s="610"/>
      <c r="AC18" s="610"/>
      <c r="AD18" s="611">
        <v>3518</v>
      </c>
      <c r="AE18" s="611"/>
      <c r="AF18" s="611"/>
      <c r="AG18" s="611"/>
      <c r="AH18" s="611"/>
      <c r="AI18" s="611"/>
      <c r="AJ18" s="611"/>
      <c r="AK18" s="611"/>
      <c r="AL18" s="616">
        <v>0.1</v>
      </c>
      <c r="AM18" s="395"/>
      <c r="AN18" s="395"/>
      <c r="AO18" s="617"/>
      <c r="AP18" s="613" t="s">
        <v>99</v>
      </c>
      <c r="AQ18" s="614"/>
      <c r="AR18" s="614"/>
      <c r="AS18" s="614"/>
      <c r="AT18" s="614"/>
      <c r="AU18" s="614"/>
      <c r="AV18" s="614"/>
      <c r="AW18" s="614"/>
      <c r="AX18" s="614"/>
      <c r="AY18" s="614"/>
      <c r="AZ18" s="614"/>
      <c r="BA18" s="614"/>
      <c r="BB18" s="614"/>
      <c r="BC18" s="614"/>
      <c r="BD18" s="614"/>
      <c r="BE18" s="614"/>
      <c r="BF18" s="615"/>
      <c r="BG18" s="608" t="s">
        <v>208</v>
      </c>
      <c r="BH18" s="389"/>
      <c r="BI18" s="389"/>
      <c r="BJ18" s="389"/>
      <c r="BK18" s="389"/>
      <c r="BL18" s="389"/>
      <c r="BM18" s="389"/>
      <c r="BN18" s="609"/>
      <c r="BO18" s="610" t="s">
        <v>208</v>
      </c>
      <c r="BP18" s="610"/>
      <c r="BQ18" s="610"/>
      <c r="BR18" s="610"/>
      <c r="BS18" s="619" t="s">
        <v>208</v>
      </c>
      <c r="BT18" s="389"/>
      <c r="BU18" s="389"/>
      <c r="BV18" s="389"/>
      <c r="BW18" s="389"/>
      <c r="BX18" s="389"/>
      <c r="BY18" s="389"/>
      <c r="BZ18" s="389"/>
      <c r="CA18" s="389"/>
      <c r="CB18" s="620"/>
      <c r="CD18" s="613" t="s">
        <v>374</v>
      </c>
      <c r="CE18" s="614"/>
      <c r="CF18" s="614"/>
      <c r="CG18" s="614"/>
      <c r="CH18" s="614"/>
      <c r="CI18" s="614"/>
      <c r="CJ18" s="614"/>
      <c r="CK18" s="614"/>
      <c r="CL18" s="614"/>
      <c r="CM18" s="614"/>
      <c r="CN18" s="614"/>
      <c r="CO18" s="614"/>
      <c r="CP18" s="614"/>
      <c r="CQ18" s="615"/>
      <c r="CR18" s="608" t="s">
        <v>208</v>
      </c>
      <c r="CS18" s="389"/>
      <c r="CT18" s="389"/>
      <c r="CU18" s="389"/>
      <c r="CV18" s="389"/>
      <c r="CW18" s="389"/>
      <c r="CX18" s="389"/>
      <c r="CY18" s="609"/>
      <c r="CZ18" s="610" t="s">
        <v>208</v>
      </c>
      <c r="DA18" s="610"/>
      <c r="DB18" s="610"/>
      <c r="DC18" s="610"/>
      <c r="DD18" s="619" t="s">
        <v>208</v>
      </c>
      <c r="DE18" s="389"/>
      <c r="DF18" s="389"/>
      <c r="DG18" s="389"/>
      <c r="DH18" s="389"/>
      <c r="DI18" s="389"/>
      <c r="DJ18" s="389"/>
      <c r="DK18" s="389"/>
      <c r="DL18" s="389"/>
      <c r="DM18" s="389"/>
      <c r="DN18" s="389"/>
      <c r="DO18" s="389"/>
      <c r="DP18" s="609"/>
      <c r="DQ18" s="619" t="s">
        <v>208</v>
      </c>
      <c r="DR18" s="389"/>
      <c r="DS18" s="389"/>
      <c r="DT18" s="389"/>
      <c r="DU18" s="389"/>
      <c r="DV18" s="389"/>
      <c r="DW18" s="389"/>
      <c r="DX18" s="389"/>
      <c r="DY18" s="389"/>
      <c r="DZ18" s="389"/>
      <c r="EA18" s="389"/>
      <c r="EB18" s="389"/>
      <c r="EC18" s="620"/>
    </row>
    <row r="19" spans="2:133" ht="11.25" customHeight="1" x14ac:dyDescent="0.2">
      <c r="B19" s="613" t="s">
        <v>76</v>
      </c>
      <c r="C19" s="614"/>
      <c r="D19" s="614"/>
      <c r="E19" s="614"/>
      <c r="F19" s="614"/>
      <c r="G19" s="614"/>
      <c r="H19" s="614"/>
      <c r="I19" s="614"/>
      <c r="J19" s="614"/>
      <c r="K19" s="614"/>
      <c r="L19" s="614"/>
      <c r="M19" s="614"/>
      <c r="N19" s="614"/>
      <c r="O19" s="614"/>
      <c r="P19" s="614"/>
      <c r="Q19" s="615"/>
      <c r="R19" s="608">
        <v>586</v>
      </c>
      <c r="S19" s="389"/>
      <c r="T19" s="389"/>
      <c r="U19" s="389"/>
      <c r="V19" s="389"/>
      <c r="W19" s="389"/>
      <c r="X19" s="389"/>
      <c r="Y19" s="609"/>
      <c r="Z19" s="610">
        <v>0</v>
      </c>
      <c r="AA19" s="610"/>
      <c r="AB19" s="610"/>
      <c r="AC19" s="610"/>
      <c r="AD19" s="611">
        <v>586</v>
      </c>
      <c r="AE19" s="611"/>
      <c r="AF19" s="611"/>
      <c r="AG19" s="611"/>
      <c r="AH19" s="611"/>
      <c r="AI19" s="611"/>
      <c r="AJ19" s="611"/>
      <c r="AK19" s="611"/>
      <c r="AL19" s="616">
        <v>0</v>
      </c>
      <c r="AM19" s="395"/>
      <c r="AN19" s="395"/>
      <c r="AO19" s="617"/>
      <c r="AP19" s="613" t="s">
        <v>375</v>
      </c>
      <c r="AQ19" s="614"/>
      <c r="AR19" s="614"/>
      <c r="AS19" s="614"/>
      <c r="AT19" s="614"/>
      <c r="AU19" s="614"/>
      <c r="AV19" s="614"/>
      <c r="AW19" s="614"/>
      <c r="AX19" s="614"/>
      <c r="AY19" s="614"/>
      <c r="AZ19" s="614"/>
      <c r="BA19" s="614"/>
      <c r="BB19" s="614"/>
      <c r="BC19" s="614"/>
      <c r="BD19" s="614"/>
      <c r="BE19" s="614"/>
      <c r="BF19" s="615"/>
      <c r="BG19" s="608">
        <v>3095</v>
      </c>
      <c r="BH19" s="389"/>
      <c r="BI19" s="389"/>
      <c r="BJ19" s="389"/>
      <c r="BK19" s="389"/>
      <c r="BL19" s="389"/>
      <c r="BM19" s="389"/>
      <c r="BN19" s="609"/>
      <c r="BO19" s="610">
        <v>0.5</v>
      </c>
      <c r="BP19" s="610"/>
      <c r="BQ19" s="610"/>
      <c r="BR19" s="610"/>
      <c r="BS19" s="619" t="s">
        <v>208</v>
      </c>
      <c r="BT19" s="389"/>
      <c r="BU19" s="389"/>
      <c r="BV19" s="389"/>
      <c r="BW19" s="389"/>
      <c r="BX19" s="389"/>
      <c r="BY19" s="389"/>
      <c r="BZ19" s="389"/>
      <c r="CA19" s="389"/>
      <c r="CB19" s="620"/>
      <c r="CD19" s="613" t="s">
        <v>376</v>
      </c>
      <c r="CE19" s="614"/>
      <c r="CF19" s="614"/>
      <c r="CG19" s="614"/>
      <c r="CH19" s="614"/>
      <c r="CI19" s="614"/>
      <c r="CJ19" s="614"/>
      <c r="CK19" s="614"/>
      <c r="CL19" s="614"/>
      <c r="CM19" s="614"/>
      <c r="CN19" s="614"/>
      <c r="CO19" s="614"/>
      <c r="CP19" s="614"/>
      <c r="CQ19" s="615"/>
      <c r="CR19" s="608" t="s">
        <v>208</v>
      </c>
      <c r="CS19" s="389"/>
      <c r="CT19" s="389"/>
      <c r="CU19" s="389"/>
      <c r="CV19" s="389"/>
      <c r="CW19" s="389"/>
      <c r="CX19" s="389"/>
      <c r="CY19" s="609"/>
      <c r="CZ19" s="610" t="s">
        <v>208</v>
      </c>
      <c r="DA19" s="610"/>
      <c r="DB19" s="610"/>
      <c r="DC19" s="610"/>
      <c r="DD19" s="619" t="s">
        <v>208</v>
      </c>
      <c r="DE19" s="389"/>
      <c r="DF19" s="389"/>
      <c r="DG19" s="389"/>
      <c r="DH19" s="389"/>
      <c r="DI19" s="389"/>
      <c r="DJ19" s="389"/>
      <c r="DK19" s="389"/>
      <c r="DL19" s="389"/>
      <c r="DM19" s="389"/>
      <c r="DN19" s="389"/>
      <c r="DO19" s="389"/>
      <c r="DP19" s="609"/>
      <c r="DQ19" s="619" t="s">
        <v>208</v>
      </c>
      <c r="DR19" s="389"/>
      <c r="DS19" s="389"/>
      <c r="DT19" s="389"/>
      <c r="DU19" s="389"/>
      <c r="DV19" s="389"/>
      <c r="DW19" s="389"/>
      <c r="DX19" s="389"/>
      <c r="DY19" s="389"/>
      <c r="DZ19" s="389"/>
      <c r="EA19" s="389"/>
      <c r="EB19" s="389"/>
      <c r="EC19" s="620"/>
    </row>
    <row r="20" spans="2:133" ht="11.25" customHeight="1" x14ac:dyDescent="0.2">
      <c r="B20" s="613" t="s">
        <v>377</v>
      </c>
      <c r="C20" s="614"/>
      <c r="D20" s="614"/>
      <c r="E20" s="614"/>
      <c r="F20" s="614"/>
      <c r="G20" s="614"/>
      <c r="H20" s="614"/>
      <c r="I20" s="614"/>
      <c r="J20" s="614"/>
      <c r="K20" s="614"/>
      <c r="L20" s="614"/>
      <c r="M20" s="614"/>
      <c r="N20" s="614"/>
      <c r="O20" s="614"/>
      <c r="P20" s="614"/>
      <c r="Q20" s="615"/>
      <c r="R20" s="608">
        <v>147</v>
      </c>
      <c r="S20" s="389"/>
      <c r="T20" s="389"/>
      <c r="U20" s="389"/>
      <c r="V20" s="389"/>
      <c r="W20" s="389"/>
      <c r="X20" s="389"/>
      <c r="Y20" s="609"/>
      <c r="Z20" s="610">
        <v>0</v>
      </c>
      <c r="AA20" s="610"/>
      <c r="AB20" s="610"/>
      <c r="AC20" s="610"/>
      <c r="AD20" s="611">
        <v>147</v>
      </c>
      <c r="AE20" s="611"/>
      <c r="AF20" s="611"/>
      <c r="AG20" s="611"/>
      <c r="AH20" s="611"/>
      <c r="AI20" s="611"/>
      <c r="AJ20" s="611"/>
      <c r="AK20" s="611"/>
      <c r="AL20" s="616">
        <v>0</v>
      </c>
      <c r="AM20" s="395"/>
      <c r="AN20" s="395"/>
      <c r="AO20" s="617"/>
      <c r="AP20" s="613" t="s">
        <v>378</v>
      </c>
      <c r="AQ20" s="614"/>
      <c r="AR20" s="614"/>
      <c r="AS20" s="614"/>
      <c r="AT20" s="614"/>
      <c r="AU20" s="614"/>
      <c r="AV20" s="614"/>
      <c r="AW20" s="614"/>
      <c r="AX20" s="614"/>
      <c r="AY20" s="614"/>
      <c r="AZ20" s="614"/>
      <c r="BA20" s="614"/>
      <c r="BB20" s="614"/>
      <c r="BC20" s="614"/>
      <c r="BD20" s="614"/>
      <c r="BE20" s="614"/>
      <c r="BF20" s="615"/>
      <c r="BG20" s="608">
        <v>3095</v>
      </c>
      <c r="BH20" s="389"/>
      <c r="BI20" s="389"/>
      <c r="BJ20" s="389"/>
      <c r="BK20" s="389"/>
      <c r="BL20" s="389"/>
      <c r="BM20" s="389"/>
      <c r="BN20" s="609"/>
      <c r="BO20" s="610">
        <v>0.5</v>
      </c>
      <c r="BP20" s="610"/>
      <c r="BQ20" s="610"/>
      <c r="BR20" s="610"/>
      <c r="BS20" s="619" t="s">
        <v>208</v>
      </c>
      <c r="BT20" s="389"/>
      <c r="BU20" s="389"/>
      <c r="BV20" s="389"/>
      <c r="BW20" s="389"/>
      <c r="BX20" s="389"/>
      <c r="BY20" s="389"/>
      <c r="BZ20" s="389"/>
      <c r="CA20" s="389"/>
      <c r="CB20" s="620"/>
      <c r="CD20" s="613" t="s">
        <v>197</v>
      </c>
      <c r="CE20" s="614"/>
      <c r="CF20" s="614"/>
      <c r="CG20" s="614"/>
      <c r="CH20" s="614"/>
      <c r="CI20" s="614"/>
      <c r="CJ20" s="614"/>
      <c r="CK20" s="614"/>
      <c r="CL20" s="614"/>
      <c r="CM20" s="614"/>
      <c r="CN20" s="614"/>
      <c r="CO20" s="614"/>
      <c r="CP20" s="614"/>
      <c r="CQ20" s="615"/>
      <c r="CR20" s="608">
        <v>4662085</v>
      </c>
      <c r="CS20" s="389"/>
      <c r="CT20" s="389"/>
      <c r="CU20" s="389"/>
      <c r="CV20" s="389"/>
      <c r="CW20" s="389"/>
      <c r="CX20" s="389"/>
      <c r="CY20" s="609"/>
      <c r="CZ20" s="610">
        <v>100</v>
      </c>
      <c r="DA20" s="610"/>
      <c r="DB20" s="610"/>
      <c r="DC20" s="610"/>
      <c r="DD20" s="619">
        <v>436133</v>
      </c>
      <c r="DE20" s="389"/>
      <c r="DF20" s="389"/>
      <c r="DG20" s="389"/>
      <c r="DH20" s="389"/>
      <c r="DI20" s="389"/>
      <c r="DJ20" s="389"/>
      <c r="DK20" s="389"/>
      <c r="DL20" s="389"/>
      <c r="DM20" s="389"/>
      <c r="DN20" s="389"/>
      <c r="DO20" s="389"/>
      <c r="DP20" s="609"/>
      <c r="DQ20" s="619">
        <v>3049758</v>
      </c>
      <c r="DR20" s="389"/>
      <c r="DS20" s="389"/>
      <c r="DT20" s="389"/>
      <c r="DU20" s="389"/>
      <c r="DV20" s="389"/>
      <c r="DW20" s="389"/>
      <c r="DX20" s="389"/>
      <c r="DY20" s="389"/>
      <c r="DZ20" s="389"/>
      <c r="EA20" s="389"/>
      <c r="EB20" s="389"/>
      <c r="EC20" s="620"/>
    </row>
    <row r="21" spans="2:133" ht="11.25" customHeight="1" x14ac:dyDescent="0.2">
      <c r="B21" s="613" t="s">
        <v>380</v>
      </c>
      <c r="C21" s="614"/>
      <c r="D21" s="614"/>
      <c r="E21" s="614"/>
      <c r="F21" s="614"/>
      <c r="G21" s="614"/>
      <c r="H21" s="614"/>
      <c r="I21" s="614"/>
      <c r="J21" s="614"/>
      <c r="K21" s="614"/>
      <c r="L21" s="614"/>
      <c r="M21" s="614"/>
      <c r="N21" s="614"/>
      <c r="O21" s="614"/>
      <c r="P21" s="614"/>
      <c r="Q21" s="615"/>
      <c r="R21" s="608">
        <v>7488</v>
      </c>
      <c r="S21" s="389"/>
      <c r="T21" s="389"/>
      <c r="U21" s="389"/>
      <c r="V21" s="389"/>
      <c r="W21" s="389"/>
      <c r="X21" s="389"/>
      <c r="Y21" s="609"/>
      <c r="Z21" s="610">
        <v>0.2</v>
      </c>
      <c r="AA21" s="610"/>
      <c r="AB21" s="610"/>
      <c r="AC21" s="610"/>
      <c r="AD21" s="611">
        <v>7488</v>
      </c>
      <c r="AE21" s="611"/>
      <c r="AF21" s="611"/>
      <c r="AG21" s="611"/>
      <c r="AH21" s="611"/>
      <c r="AI21" s="611"/>
      <c r="AJ21" s="611"/>
      <c r="AK21" s="611"/>
      <c r="AL21" s="616">
        <v>0.3</v>
      </c>
      <c r="AM21" s="395"/>
      <c r="AN21" s="395"/>
      <c r="AO21" s="617"/>
      <c r="AP21" s="631" t="s">
        <v>381</v>
      </c>
      <c r="AQ21" s="632"/>
      <c r="AR21" s="632"/>
      <c r="AS21" s="632"/>
      <c r="AT21" s="632"/>
      <c r="AU21" s="632"/>
      <c r="AV21" s="632"/>
      <c r="AW21" s="632"/>
      <c r="AX21" s="632"/>
      <c r="AY21" s="632"/>
      <c r="AZ21" s="632"/>
      <c r="BA21" s="632"/>
      <c r="BB21" s="632"/>
      <c r="BC21" s="632"/>
      <c r="BD21" s="632"/>
      <c r="BE21" s="632"/>
      <c r="BF21" s="633"/>
      <c r="BG21" s="608">
        <v>3095</v>
      </c>
      <c r="BH21" s="389"/>
      <c r="BI21" s="389"/>
      <c r="BJ21" s="389"/>
      <c r="BK21" s="389"/>
      <c r="BL21" s="389"/>
      <c r="BM21" s="389"/>
      <c r="BN21" s="609"/>
      <c r="BO21" s="610">
        <v>0.5</v>
      </c>
      <c r="BP21" s="610"/>
      <c r="BQ21" s="610"/>
      <c r="BR21" s="610"/>
      <c r="BS21" s="619" t="s">
        <v>208</v>
      </c>
      <c r="BT21" s="389"/>
      <c r="BU21" s="389"/>
      <c r="BV21" s="389"/>
      <c r="BW21" s="389"/>
      <c r="BX21" s="389"/>
      <c r="BY21" s="389"/>
      <c r="BZ21" s="389"/>
      <c r="CA21" s="389"/>
      <c r="CB21" s="620"/>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2">
      <c r="B22" s="613" t="s">
        <v>353</v>
      </c>
      <c r="C22" s="614"/>
      <c r="D22" s="614"/>
      <c r="E22" s="614"/>
      <c r="F22" s="614"/>
      <c r="G22" s="614"/>
      <c r="H22" s="614"/>
      <c r="I22" s="614"/>
      <c r="J22" s="614"/>
      <c r="K22" s="614"/>
      <c r="L22" s="614"/>
      <c r="M22" s="614"/>
      <c r="N22" s="614"/>
      <c r="O22" s="614"/>
      <c r="P22" s="614"/>
      <c r="Q22" s="615"/>
      <c r="R22" s="608">
        <v>1768575</v>
      </c>
      <c r="S22" s="389"/>
      <c r="T22" s="389"/>
      <c r="U22" s="389"/>
      <c r="V22" s="389"/>
      <c r="W22" s="389"/>
      <c r="X22" s="389"/>
      <c r="Y22" s="609"/>
      <c r="Z22" s="610">
        <v>36.799999999999997</v>
      </c>
      <c r="AA22" s="610"/>
      <c r="AB22" s="610"/>
      <c r="AC22" s="610"/>
      <c r="AD22" s="611">
        <v>1595317</v>
      </c>
      <c r="AE22" s="611"/>
      <c r="AF22" s="611"/>
      <c r="AG22" s="611"/>
      <c r="AH22" s="611"/>
      <c r="AI22" s="611"/>
      <c r="AJ22" s="611"/>
      <c r="AK22" s="611"/>
      <c r="AL22" s="616">
        <v>65.5</v>
      </c>
      <c r="AM22" s="395"/>
      <c r="AN22" s="395"/>
      <c r="AO22" s="617"/>
      <c r="AP22" s="631" t="s">
        <v>382</v>
      </c>
      <c r="AQ22" s="632"/>
      <c r="AR22" s="632"/>
      <c r="AS22" s="632"/>
      <c r="AT22" s="632"/>
      <c r="AU22" s="632"/>
      <c r="AV22" s="632"/>
      <c r="AW22" s="632"/>
      <c r="AX22" s="632"/>
      <c r="AY22" s="632"/>
      <c r="AZ22" s="632"/>
      <c r="BA22" s="632"/>
      <c r="BB22" s="632"/>
      <c r="BC22" s="632"/>
      <c r="BD22" s="632"/>
      <c r="BE22" s="632"/>
      <c r="BF22" s="633"/>
      <c r="BG22" s="608" t="s">
        <v>208</v>
      </c>
      <c r="BH22" s="389"/>
      <c r="BI22" s="389"/>
      <c r="BJ22" s="389"/>
      <c r="BK22" s="389"/>
      <c r="BL22" s="389"/>
      <c r="BM22" s="389"/>
      <c r="BN22" s="609"/>
      <c r="BO22" s="610" t="s">
        <v>208</v>
      </c>
      <c r="BP22" s="610"/>
      <c r="BQ22" s="610"/>
      <c r="BR22" s="610"/>
      <c r="BS22" s="619" t="s">
        <v>208</v>
      </c>
      <c r="BT22" s="389"/>
      <c r="BU22" s="389"/>
      <c r="BV22" s="389"/>
      <c r="BW22" s="389"/>
      <c r="BX22" s="389"/>
      <c r="BY22" s="389"/>
      <c r="BZ22" s="389"/>
      <c r="CA22" s="389"/>
      <c r="CB22" s="620"/>
      <c r="CD22" s="383" t="s">
        <v>384</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2">
      <c r="B23" s="613" t="s">
        <v>311</v>
      </c>
      <c r="C23" s="614"/>
      <c r="D23" s="614"/>
      <c r="E23" s="614"/>
      <c r="F23" s="614"/>
      <c r="G23" s="614"/>
      <c r="H23" s="614"/>
      <c r="I23" s="614"/>
      <c r="J23" s="614"/>
      <c r="K23" s="614"/>
      <c r="L23" s="614"/>
      <c r="M23" s="614"/>
      <c r="N23" s="614"/>
      <c r="O23" s="614"/>
      <c r="P23" s="614"/>
      <c r="Q23" s="615"/>
      <c r="R23" s="608">
        <v>1595317</v>
      </c>
      <c r="S23" s="389"/>
      <c r="T23" s="389"/>
      <c r="U23" s="389"/>
      <c r="V23" s="389"/>
      <c r="W23" s="389"/>
      <c r="X23" s="389"/>
      <c r="Y23" s="609"/>
      <c r="Z23" s="610">
        <v>33.200000000000003</v>
      </c>
      <c r="AA23" s="610"/>
      <c r="AB23" s="610"/>
      <c r="AC23" s="610"/>
      <c r="AD23" s="611">
        <v>1595317</v>
      </c>
      <c r="AE23" s="611"/>
      <c r="AF23" s="611"/>
      <c r="AG23" s="611"/>
      <c r="AH23" s="611"/>
      <c r="AI23" s="611"/>
      <c r="AJ23" s="611"/>
      <c r="AK23" s="611"/>
      <c r="AL23" s="616">
        <v>65.5</v>
      </c>
      <c r="AM23" s="395"/>
      <c r="AN23" s="395"/>
      <c r="AO23" s="617"/>
      <c r="AP23" s="631" t="s">
        <v>118</v>
      </c>
      <c r="AQ23" s="632"/>
      <c r="AR23" s="632"/>
      <c r="AS23" s="632"/>
      <c r="AT23" s="632"/>
      <c r="AU23" s="632"/>
      <c r="AV23" s="632"/>
      <c r="AW23" s="632"/>
      <c r="AX23" s="632"/>
      <c r="AY23" s="632"/>
      <c r="AZ23" s="632"/>
      <c r="BA23" s="632"/>
      <c r="BB23" s="632"/>
      <c r="BC23" s="632"/>
      <c r="BD23" s="632"/>
      <c r="BE23" s="632"/>
      <c r="BF23" s="633"/>
      <c r="BG23" s="608" t="s">
        <v>208</v>
      </c>
      <c r="BH23" s="389"/>
      <c r="BI23" s="389"/>
      <c r="BJ23" s="389"/>
      <c r="BK23" s="389"/>
      <c r="BL23" s="389"/>
      <c r="BM23" s="389"/>
      <c r="BN23" s="609"/>
      <c r="BO23" s="610" t="s">
        <v>208</v>
      </c>
      <c r="BP23" s="610"/>
      <c r="BQ23" s="610"/>
      <c r="BR23" s="610"/>
      <c r="BS23" s="619" t="s">
        <v>208</v>
      </c>
      <c r="BT23" s="389"/>
      <c r="BU23" s="389"/>
      <c r="BV23" s="389"/>
      <c r="BW23" s="389"/>
      <c r="BX23" s="389"/>
      <c r="BY23" s="389"/>
      <c r="BZ23" s="389"/>
      <c r="CA23" s="389"/>
      <c r="CB23" s="620"/>
      <c r="CD23" s="383" t="s">
        <v>327</v>
      </c>
      <c r="CE23" s="384"/>
      <c r="CF23" s="384"/>
      <c r="CG23" s="384"/>
      <c r="CH23" s="384"/>
      <c r="CI23" s="384"/>
      <c r="CJ23" s="384"/>
      <c r="CK23" s="384"/>
      <c r="CL23" s="384"/>
      <c r="CM23" s="384"/>
      <c r="CN23" s="384"/>
      <c r="CO23" s="384"/>
      <c r="CP23" s="384"/>
      <c r="CQ23" s="433"/>
      <c r="CR23" s="383" t="s">
        <v>385</v>
      </c>
      <c r="CS23" s="384"/>
      <c r="CT23" s="384"/>
      <c r="CU23" s="384"/>
      <c r="CV23" s="384"/>
      <c r="CW23" s="384"/>
      <c r="CX23" s="384"/>
      <c r="CY23" s="433"/>
      <c r="CZ23" s="383" t="s">
        <v>388</v>
      </c>
      <c r="DA23" s="384"/>
      <c r="DB23" s="384"/>
      <c r="DC23" s="433"/>
      <c r="DD23" s="383" t="s">
        <v>316</v>
      </c>
      <c r="DE23" s="384"/>
      <c r="DF23" s="384"/>
      <c r="DG23" s="384"/>
      <c r="DH23" s="384"/>
      <c r="DI23" s="384"/>
      <c r="DJ23" s="384"/>
      <c r="DK23" s="433"/>
      <c r="DL23" s="634" t="s">
        <v>391</v>
      </c>
      <c r="DM23" s="635"/>
      <c r="DN23" s="635"/>
      <c r="DO23" s="635"/>
      <c r="DP23" s="635"/>
      <c r="DQ23" s="635"/>
      <c r="DR23" s="635"/>
      <c r="DS23" s="635"/>
      <c r="DT23" s="635"/>
      <c r="DU23" s="635"/>
      <c r="DV23" s="636"/>
      <c r="DW23" s="383" t="s">
        <v>392</v>
      </c>
      <c r="DX23" s="384"/>
      <c r="DY23" s="384"/>
      <c r="DZ23" s="384"/>
      <c r="EA23" s="384"/>
      <c r="EB23" s="384"/>
      <c r="EC23" s="433"/>
    </row>
    <row r="24" spans="2:133" ht="11.25" customHeight="1" x14ac:dyDescent="0.2">
      <c r="B24" s="613" t="s">
        <v>309</v>
      </c>
      <c r="C24" s="614"/>
      <c r="D24" s="614"/>
      <c r="E24" s="614"/>
      <c r="F24" s="614"/>
      <c r="G24" s="614"/>
      <c r="H24" s="614"/>
      <c r="I24" s="614"/>
      <c r="J24" s="614"/>
      <c r="K24" s="614"/>
      <c r="L24" s="614"/>
      <c r="M24" s="614"/>
      <c r="N24" s="614"/>
      <c r="O24" s="614"/>
      <c r="P24" s="614"/>
      <c r="Q24" s="615"/>
      <c r="R24" s="608">
        <v>173258</v>
      </c>
      <c r="S24" s="389"/>
      <c r="T24" s="389"/>
      <c r="U24" s="389"/>
      <c r="V24" s="389"/>
      <c r="W24" s="389"/>
      <c r="X24" s="389"/>
      <c r="Y24" s="609"/>
      <c r="Z24" s="610">
        <v>3.6</v>
      </c>
      <c r="AA24" s="610"/>
      <c r="AB24" s="610"/>
      <c r="AC24" s="610"/>
      <c r="AD24" s="611" t="s">
        <v>208</v>
      </c>
      <c r="AE24" s="611"/>
      <c r="AF24" s="611"/>
      <c r="AG24" s="611"/>
      <c r="AH24" s="611"/>
      <c r="AI24" s="611"/>
      <c r="AJ24" s="611"/>
      <c r="AK24" s="611"/>
      <c r="AL24" s="616" t="s">
        <v>208</v>
      </c>
      <c r="AM24" s="395"/>
      <c r="AN24" s="395"/>
      <c r="AO24" s="617"/>
      <c r="AP24" s="631" t="s">
        <v>393</v>
      </c>
      <c r="AQ24" s="632"/>
      <c r="AR24" s="632"/>
      <c r="AS24" s="632"/>
      <c r="AT24" s="632"/>
      <c r="AU24" s="632"/>
      <c r="AV24" s="632"/>
      <c r="AW24" s="632"/>
      <c r="AX24" s="632"/>
      <c r="AY24" s="632"/>
      <c r="AZ24" s="632"/>
      <c r="BA24" s="632"/>
      <c r="BB24" s="632"/>
      <c r="BC24" s="632"/>
      <c r="BD24" s="632"/>
      <c r="BE24" s="632"/>
      <c r="BF24" s="633"/>
      <c r="BG24" s="608" t="s">
        <v>208</v>
      </c>
      <c r="BH24" s="389"/>
      <c r="BI24" s="389"/>
      <c r="BJ24" s="389"/>
      <c r="BK24" s="389"/>
      <c r="BL24" s="389"/>
      <c r="BM24" s="389"/>
      <c r="BN24" s="609"/>
      <c r="BO24" s="610" t="s">
        <v>208</v>
      </c>
      <c r="BP24" s="610"/>
      <c r="BQ24" s="610"/>
      <c r="BR24" s="610"/>
      <c r="BS24" s="619" t="s">
        <v>208</v>
      </c>
      <c r="BT24" s="389"/>
      <c r="BU24" s="389"/>
      <c r="BV24" s="389"/>
      <c r="BW24" s="389"/>
      <c r="BX24" s="389"/>
      <c r="BY24" s="389"/>
      <c r="BZ24" s="389"/>
      <c r="CA24" s="389"/>
      <c r="CB24" s="620"/>
      <c r="CD24" s="597" t="s">
        <v>394</v>
      </c>
      <c r="CE24" s="598"/>
      <c r="CF24" s="598"/>
      <c r="CG24" s="598"/>
      <c r="CH24" s="598"/>
      <c r="CI24" s="598"/>
      <c r="CJ24" s="598"/>
      <c r="CK24" s="598"/>
      <c r="CL24" s="598"/>
      <c r="CM24" s="598"/>
      <c r="CN24" s="598"/>
      <c r="CO24" s="598"/>
      <c r="CP24" s="598"/>
      <c r="CQ24" s="599"/>
      <c r="CR24" s="600">
        <v>1683282</v>
      </c>
      <c r="CS24" s="601"/>
      <c r="CT24" s="601"/>
      <c r="CU24" s="601"/>
      <c r="CV24" s="601"/>
      <c r="CW24" s="601"/>
      <c r="CX24" s="601"/>
      <c r="CY24" s="602"/>
      <c r="CZ24" s="605">
        <v>36.1</v>
      </c>
      <c r="DA24" s="606"/>
      <c r="DB24" s="606"/>
      <c r="DC24" s="618"/>
      <c r="DD24" s="637">
        <v>1292735</v>
      </c>
      <c r="DE24" s="601"/>
      <c r="DF24" s="601"/>
      <c r="DG24" s="601"/>
      <c r="DH24" s="601"/>
      <c r="DI24" s="601"/>
      <c r="DJ24" s="601"/>
      <c r="DK24" s="602"/>
      <c r="DL24" s="637">
        <v>1289329</v>
      </c>
      <c r="DM24" s="601"/>
      <c r="DN24" s="601"/>
      <c r="DO24" s="601"/>
      <c r="DP24" s="601"/>
      <c r="DQ24" s="601"/>
      <c r="DR24" s="601"/>
      <c r="DS24" s="601"/>
      <c r="DT24" s="601"/>
      <c r="DU24" s="601"/>
      <c r="DV24" s="602"/>
      <c r="DW24" s="605">
        <v>51.3</v>
      </c>
      <c r="DX24" s="606"/>
      <c r="DY24" s="606"/>
      <c r="DZ24" s="606"/>
      <c r="EA24" s="606"/>
      <c r="EB24" s="606"/>
      <c r="EC24" s="607"/>
    </row>
    <row r="25" spans="2:133" ht="11.25" customHeight="1" x14ac:dyDescent="0.2">
      <c r="B25" s="613" t="s">
        <v>397</v>
      </c>
      <c r="C25" s="614"/>
      <c r="D25" s="614"/>
      <c r="E25" s="614"/>
      <c r="F25" s="614"/>
      <c r="G25" s="614"/>
      <c r="H25" s="614"/>
      <c r="I25" s="614"/>
      <c r="J25" s="614"/>
      <c r="K25" s="614"/>
      <c r="L25" s="614"/>
      <c r="M25" s="614"/>
      <c r="N25" s="614"/>
      <c r="O25" s="614"/>
      <c r="P25" s="614"/>
      <c r="Q25" s="615"/>
      <c r="R25" s="608" t="s">
        <v>208</v>
      </c>
      <c r="S25" s="389"/>
      <c r="T25" s="389"/>
      <c r="U25" s="389"/>
      <c r="V25" s="389"/>
      <c r="W25" s="389"/>
      <c r="X25" s="389"/>
      <c r="Y25" s="609"/>
      <c r="Z25" s="610" t="s">
        <v>208</v>
      </c>
      <c r="AA25" s="610"/>
      <c r="AB25" s="610"/>
      <c r="AC25" s="610"/>
      <c r="AD25" s="611" t="s">
        <v>208</v>
      </c>
      <c r="AE25" s="611"/>
      <c r="AF25" s="611"/>
      <c r="AG25" s="611"/>
      <c r="AH25" s="611"/>
      <c r="AI25" s="611"/>
      <c r="AJ25" s="611"/>
      <c r="AK25" s="611"/>
      <c r="AL25" s="616" t="s">
        <v>208</v>
      </c>
      <c r="AM25" s="395"/>
      <c r="AN25" s="395"/>
      <c r="AO25" s="617"/>
      <c r="AP25" s="631" t="s">
        <v>288</v>
      </c>
      <c r="AQ25" s="632"/>
      <c r="AR25" s="632"/>
      <c r="AS25" s="632"/>
      <c r="AT25" s="632"/>
      <c r="AU25" s="632"/>
      <c r="AV25" s="632"/>
      <c r="AW25" s="632"/>
      <c r="AX25" s="632"/>
      <c r="AY25" s="632"/>
      <c r="AZ25" s="632"/>
      <c r="BA25" s="632"/>
      <c r="BB25" s="632"/>
      <c r="BC25" s="632"/>
      <c r="BD25" s="632"/>
      <c r="BE25" s="632"/>
      <c r="BF25" s="633"/>
      <c r="BG25" s="608" t="s">
        <v>208</v>
      </c>
      <c r="BH25" s="389"/>
      <c r="BI25" s="389"/>
      <c r="BJ25" s="389"/>
      <c r="BK25" s="389"/>
      <c r="BL25" s="389"/>
      <c r="BM25" s="389"/>
      <c r="BN25" s="609"/>
      <c r="BO25" s="610" t="s">
        <v>208</v>
      </c>
      <c r="BP25" s="610"/>
      <c r="BQ25" s="610"/>
      <c r="BR25" s="610"/>
      <c r="BS25" s="619" t="s">
        <v>208</v>
      </c>
      <c r="BT25" s="389"/>
      <c r="BU25" s="389"/>
      <c r="BV25" s="389"/>
      <c r="BW25" s="389"/>
      <c r="BX25" s="389"/>
      <c r="BY25" s="389"/>
      <c r="BZ25" s="389"/>
      <c r="CA25" s="389"/>
      <c r="CB25" s="620"/>
      <c r="CD25" s="613" t="s">
        <v>205</v>
      </c>
      <c r="CE25" s="614"/>
      <c r="CF25" s="614"/>
      <c r="CG25" s="614"/>
      <c r="CH25" s="614"/>
      <c r="CI25" s="614"/>
      <c r="CJ25" s="614"/>
      <c r="CK25" s="614"/>
      <c r="CL25" s="614"/>
      <c r="CM25" s="614"/>
      <c r="CN25" s="614"/>
      <c r="CO25" s="614"/>
      <c r="CP25" s="614"/>
      <c r="CQ25" s="615"/>
      <c r="CR25" s="608">
        <v>668189</v>
      </c>
      <c r="CS25" s="638"/>
      <c r="CT25" s="638"/>
      <c r="CU25" s="638"/>
      <c r="CV25" s="638"/>
      <c r="CW25" s="638"/>
      <c r="CX25" s="638"/>
      <c r="CY25" s="639"/>
      <c r="CZ25" s="616">
        <v>14.3</v>
      </c>
      <c r="DA25" s="640"/>
      <c r="DB25" s="640"/>
      <c r="DC25" s="641"/>
      <c r="DD25" s="619">
        <v>638890</v>
      </c>
      <c r="DE25" s="638"/>
      <c r="DF25" s="638"/>
      <c r="DG25" s="638"/>
      <c r="DH25" s="638"/>
      <c r="DI25" s="638"/>
      <c r="DJ25" s="638"/>
      <c r="DK25" s="639"/>
      <c r="DL25" s="619">
        <v>636185</v>
      </c>
      <c r="DM25" s="638"/>
      <c r="DN25" s="638"/>
      <c r="DO25" s="638"/>
      <c r="DP25" s="638"/>
      <c r="DQ25" s="638"/>
      <c r="DR25" s="638"/>
      <c r="DS25" s="638"/>
      <c r="DT25" s="638"/>
      <c r="DU25" s="638"/>
      <c r="DV25" s="639"/>
      <c r="DW25" s="616">
        <v>25.3</v>
      </c>
      <c r="DX25" s="640"/>
      <c r="DY25" s="640"/>
      <c r="DZ25" s="640"/>
      <c r="EA25" s="640"/>
      <c r="EB25" s="640"/>
      <c r="EC25" s="642"/>
    </row>
    <row r="26" spans="2:133" ht="11.25" customHeight="1" x14ac:dyDescent="0.2">
      <c r="B26" s="613" t="s">
        <v>81</v>
      </c>
      <c r="C26" s="614"/>
      <c r="D26" s="614"/>
      <c r="E26" s="614"/>
      <c r="F26" s="614"/>
      <c r="G26" s="614"/>
      <c r="H26" s="614"/>
      <c r="I26" s="614"/>
      <c r="J26" s="614"/>
      <c r="K26" s="614"/>
      <c r="L26" s="614"/>
      <c r="M26" s="614"/>
      <c r="N26" s="614"/>
      <c r="O26" s="614"/>
      <c r="P26" s="614"/>
      <c r="Q26" s="615"/>
      <c r="R26" s="608">
        <v>2588463</v>
      </c>
      <c r="S26" s="389"/>
      <c r="T26" s="389"/>
      <c r="U26" s="389"/>
      <c r="V26" s="389"/>
      <c r="W26" s="389"/>
      <c r="X26" s="389"/>
      <c r="Y26" s="609"/>
      <c r="Z26" s="610">
        <v>53.8</v>
      </c>
      <c r="AA26" s="610"/>
      <c r="AB26" s="610"/>
      <c r="AC26" s="610"/>
      <c r="AD26" s="611">
        <v>2415205</v>
      </c>
      <c r="AE26" s="611"/>
      <c r="AF26" s="611"/>
      <c r="AG26" s="611"/>
      <c r="AH26" s="611"/>
      <c r="AI26" s="611"/>
      <c r="AJ26" s="611"/>
      <c r="AK26" s="611"/>
      <c r="AL26" s="616">
        <v>99.2</v>
      </c>
      <c r="AM26" s="395"/>
      <c r="AN26" s="395"/>
      <c r="AO26" s="617"/>
      <c r="AP26" s="631" t="s">
        <v>398</v>
      </c>
      <c r="AQ26" s="643"/>
      <c r="AR26" s="643"/>
      <c r="AS26" s="643"/>
      <c r="AT26" s="643"/>
      <c r="AU26" s="643"/>
      <c r="AV26" s="643"/>
      <c r="AW26" s="643"/>
      <c r="AX26" s="643"/>
      <c r="AY26" s="643"/>
      <c r="AZ26" s="643"/>
      <c r="BA26" s="643"/>
      <c r="BB26" s="643"/>
      <c r="BC26" s="643"/>
      <c r="BD26" s="643"/>
      <c r="BE26" s="643"/>
      <c r="BF26" s="633"/>
      <c r="BG26" s="608" t="s">
        <v>208</v>
      </c>
      <c r="BH26" s="389"/>
      <c r="BI26" s="389"/>
      <c r="BJ26" s="389"/>
      <c r="BK26" s="389"/>
      <c r="BL26" s="389"/>
      <c r="BM26" s="389"/>
      <c r="BN26" s="609"/>
      <c r="BO26" s="610" t="s">
        <v>208</v>
      </c>
      <c r="BP26" s="610"/>
      <c r="BQ26" s="610"/>
      <c r="BR26" s="610"/>
      <c r="BS26" s="619" t="s">
        <v>208</v>
      </c>
      <c r="BT26" s="389"/>
      <c r="BU26" s="389"/>
      <c r="BV26" s="389"/>
      <c r="BW26" s="389"/>
      <c r="BX26" s="389"/>
      <c r="BY26" s="389"/>
      <c r="BZ26" s="389"/>
      <c r="CA26" s="389"/>
      <c r="CB26" s="620"/>
      <c r="CD26" s="613" t="s">
        <v>124</v>
      </c>
      <c r="CE26" s="614"/>
      <c r="CF26" s="614"/>
      <c r="CG26" s="614"/>
      <c r="CH26" s="614"/>
      <c r="CI26" s="614"/>
      <c r="CJ26" s="614"/>
      <c r="CK26" s="614"/>
      <c r="CL26" s="614"/>
      <c r="CM26" s="614"/>
      <c r="CN26" s="614"/>
      <c r="CO26" s="614"/>
      <c r="CP26" s="614"/>
      <c r="CQ26" s="615"/>
      <c r="CR26" s="608">
        <v>429528</v>
      </c>
      <c r="CS26" s="389"/>
      <c r="CT26" s="389"/>
      <c r="CU26" s="389"/>
      <c r="CV26" s="389"/>
      <c r="CW26" s="389"/>
      <c r="CX26" s="389"/>
      <c r="CY26" s="609"/>
      <c r="CZ26" s="616">
        <v>9.1999999999999993</v>
      </c>
      <c r="DA26" s="640"/>
      <c r="DB26" s="640"/>
      <c r="DC26" s="641"/>
      <c r="DD26" s="619">
        <v>405111</v>
      </c>
      <c r="DE26" s="389"/>
      <c r="DF26" s="389"/>
      <c r="DG26" s="389"/>
      <c r="DH26" s="389"/>
      <c r="DI26" s="389"/>
      <c r="DJ26" s="389"/>
      <c r="DK26" s="609"/>
      <c r="DL26" s="619" t="s">
        <v>208</v>
      </c>
      <c r="DM26" s="389"/>
      <c r="DN26" s="389"/>
      <c r="DO26" s="389"/>
      <c r="DP26" s="389"/>
      <c r="DQ26" s="389"/>
      <c r="DR26" s="389"/>
      <c r="DS26" s="389"/>
      <c r="DT26" s="389"/>
      <c r="DU26" s="389"/>
      <c r="DV26" s="609"/>
      <c r="DW26" s="616" t="s">
        <v>208</v>
      </c>
      <c r="DX26" s="640"/>
      <c r="DY26" s="640"/>
      <c r="DZ26" s="640"/>
      <c r="EA26" s="640"/>
      <c r="EB26" s="640"/>
      <c r="EC26" s="642"/>
    </row>
    <row r="27" spans="2:133" ht="11.25" customHeight="1" x14ac:dyDescent="0.2">
      <c r="B27" s="613" t="s">
        <v>400</v>
      </c>
      <c r="C27" s="614"/>
      <c r="D27" s="614"/>
      <c r="E27" s="614"/>
      <c r="F27" s="614"/>
      <c r="G27" s="614"/>
      <c r="H27" s="614"/>
      <c r="I27" s="614"/>
      <c r="J27" s="614"/>
      <c r="K27" s="614"/>
      <c r="L27" s="614"/>
      <c r="M27" s="614"/>
      <c r="N27" s="614"/>
      <c r="O27" s="614"/>
      <c r="P27" s="614"/>
      <c r="Q27" s="615"/>
      <c r="R27" s="608">
        <v>1100</v>
      </c>
      <c r="S27" s="389"/>
      <c r="T27" s="389"/>
      <c r="U27" s="389"/>
      <c r="V27" s="389"/>
      <c r="W27" s="389"/>
      <c r="X27" s="389"/>
      <c r="Y27" s="609"/>
      <c r="Z27" s="610">
        <v>0</v>
      </c>
      <c r="AA27" s="610"/>
      <c r="AB27" s="610"/>
      <c r="AC27" s="610"/>
      <c r="AD27" s="611">
        <v>1100</v>
      </c>
      <c r="AE27" s="611"/>
      <c r="AF27" s="611"/>
      <c r="AG27" s="611"/>
      <c r="AH27" s="611"/>
      <c r="AI27" s="611"/>
      <c r="AJ27" s="611"/>
      <c r="AK27" s="611"/>
      <c r="AL27" s="616">
        <v>0</v>
      </c>
      <c r="AM27" s="395"/>
      <c r="AN27" s="395"/>
      <c r="AO27" s="617"/>
      <c r="AP27" s="613" t="s">
        <v>402</v>
      </c>
      <c r="AQ27" s="614"/>
      <c r="AR27" s="614"/>
      <c r="AS27" s="614"/>
      <c r="AT27" s="614"/>
      <c r="AU27" s="614"/>
      <c r="AV27" s="614"/>
      <c r="AW27" s="614"/>
      <c r="AX27" s="614"/>
      <c r="AY27" s="614"/>
      <c r="AZ27" s="614"/>
      <c r="BA27" s="614"/>
      <c r="BB27" s="614"/>
      <c r="BC27" s="614"/>
      <c r="BD27" s="614"/>
      <c r="BE27" s="614"/>
      <c r="BF27" s="615"/>
      <c r="BG27" s="608">
        <v>623827</v>
      </c>
      <c r="BH27" s="389"/>
      <c r="BI27" s="389"/>
      <c r="BJ27" s="389"/>
      <c r="BK27" s="389"/>
      <c r="BL27" s="389"/>
      <c r="BM27" s="389"/>
      <c r="BN27" s="609"/>
      <c r="BO27" s="610">
        <v>100</v>
      </c>
      <c r="BP27" s="610"/>
      <c r="BQ27" s="610"/>
      <c r="BR27" s="610"/>
      <c r="BS27" s="619" t="s">
        <v>208</v>
      </c>
      <c r="BT27" s="389"/>
      <c r="BU27" s="389"/>
      <c r="BV27" s="389"/>
      <c r="BW27" s="389"/>
      <c r="BX27" s="389"/>
      <c r="BY27" s="389"/>
      <c r="BZ27" s="389"/>
      <c r="CA27" s="389"/>
      <c r="CB27" s="620"/>
      <c r="CD27" s="613" t="s">
        <v>233</v>
      </c>
      <c r="CE27" s="614"/>
      <c r="CF27" s="614"/>
      <c r="CG27" s="614"/>
      <c r="CH27" s="614"/>
      <c r="CI27" s="614"/>
      <c r="CJ27" s="614"/>
      <c r="CK27" s="614"/>
      <c r="CL27" s="614"/>
      <c r="CM27" s="614"/>
      <c r="CN27" s="614"/>
      <c r="CO27" s="614"/>
      <c r="CP27" s="614"/>
      <c r="CQ27" s="615"/>
      <c r="CR27" s="608">
        <v>536938</v>
      </c>
      <c r="CS27" s="638"/>
      <c r="CT27" s="638"/>
      <c r="CU27" s="638"/>
      <c r="CV27" s="638"/>
      <c r="CW27" s="638"/>
      <c r="CX27" s="638"/>
      <c r="CY27" s="639"/>
      <c r="CZ27" s="616">
        <v>11.5</v>
      </c>
      <c r="DA27" s="640"/>
      <c r="DB27" s="640"/>
      <c r="DC27" s="641"/>
      <c r="DD27" s="619">
        <v>204499</v>
      </c>
      <c r="DE27" s="638"/>
      <c r="DF27" s="638"/>
      <c r="DG27" s="638"/>
      <c r="DH27" s="638"/>
      <c r="DI27" s="638"/>
      <c r="DJ27" s="638"/>
      <c r="DK27" s="639"/>
      <c r="DL27" s="619">
        <v>203798</v>
      </c>
      <c r="DM27" s="638"/>
      <c r="DN27" s="638"/>
      <c r="DO27" s="638"/>
      <c r="DP27" s="638"/>
      <c r="DQ27" s="638"/>
      <c r="DR27" s="638"/>
      <c r="DS27" s="638"/>
      <c r="DT27" s="638"/>
      <c r="DU27" s="638"/>
      <c r="DV27" s="639"/>
      <c r="DW27" s="616">
        <v>8.1</v>
      </c>
      <c r="DX27" s="640"/>
      <c r="DY27" s="640"/>
      <c r="DZ27" s="640"/>
      <c r="EA27" s="640"/>
      <c r="EB27" s="640"/>
      <c r="EC27" s="642"/>
    </row>
    <row r="28" spans="2:133" ht="11.25" customHeight="1" x14ac:dyDescent="0.2">
      <c r="B28" s="613" t="s">
        <v>160</v>
      </c>
      <c r="C28" s="614"/>
      <c r="D28" s="614"/>
      <c r="E28" s="614"/>
      <c r="F28" s="614"/>
      <c r="G28" s="614"/>
      <c r="H28" s="614"/>
      <c r="I28" s="614"/>
      <c r="J28" s="614"/>
      <c r="K28" s="614"/>
      <c r="L28" s="614"/>
      <c r="M28" s="614"/>
      <c r="N28" s="614"/>
      <c r="O28" s="614"/>
      <c r="P28" s="614"/>
      <c r="Q28" s="615"/>
      <c r="R28" s="608">
        <v>12630</v>
      </c>
      <c r="S28" s="389"/>
      <c r="T28" s="389"/>
      <c r="U28" s="389"/>
      <c r="V28" s="389"/>
      <c r="W28" s="389"/>
      <c r="X28" s="389"/>
      <c r="Y28" s="609"/>
      <c r="Z28" s="610">
        <v>0.3</v>
      </c>
      <c r="AA28" s="610"/>
      <c r="AB28" s="610"/>
      <c r="AC28" s="610"/>
      <c r="AD28" s="611" t="s">
        <v>208</v>
      </c>
      <c r="AE28" s="611"/>
      <c r="AF28" s="611"/>
      <c r="AG28" s="611"/>
      <c r="AH28" s="611"/>
      <c r="AI28" s="611"/>
      <c r="AJ28" s="611"/>
      <c r="AK28" s="611"/>
      <c r="AL28" s="616" t="s">
        <v>208</v>
      </c>
      <c r="AM28" s="395"/>
      <c r="AN28" s="395"/>
      <c r="AO28" s="617"/>
      <c r="AP28" s="613"/>
      <c r="AQ28" s="614"/>
      <c r="AR28" s="614"/>
      <c r="AS28" s="614"/>
      <c r="AT28" s="614"/>
      <c r="AU28" s="614"/>
      <c r="AV28" s="614"/>
      <c r="AW28" s="614"/>
      <c r="AX28" s="614"/>
      <c r="AY28" s="614"/>
      <c r="AZ28" s="614"/>
      <c r="BA28" s="614"/>
      <c r="BB28" s="614"/>
      <c r="BC28" s="614"/>
      <c r="BD28" s="614"/>
      <c r="BE28" s="614"/>
      <c r="BF28" s="615"/>
      <c r="BG28" s="608"/>
      <c r="BH28" s="389"/>
      <c r="BI28" s="389"/>
      <c r="BJ28" s="389"/>
      <c r="BK28" s="389"/>
      <c r="BL28" s="389"/>
      <c r="BM28" s="389"/>
      <c r="BN28" s="609"/>
      <c r="BO28" s="610"/>
      <c r="BP28" s="610"/>
      <c r="BQ28" s="610"/>
      <c r="BR28" s="610"/>
      <c r="BS28" s="619"/>
      <c r="BT28" s="389"/>
      <c r="BU28" s="389"/>
      <c r="BV28" s="389"/>
      <c r="BW28" s="389"/>
      <c r="BX28" s="389"/>
      <c r="BY28" s="389"/>
      <c r="BZ28" s="389"/>
      <c r="CA28" s="389"/>
      <c r="CB28" s="620"/>
      <c r="CD28" s="613" t="s">
        <v>395</v>
      </c>
      <c r="CE28" s="614"/>
      <c r="CF28" s="614"/>
      <c r="CG28" s="614"/>
      <c r="CH28" s="614"/>
      <c r="CI28" s="614"/>
      <c r="CJ28" s="614"/>
      <c r="CK28" s="614"/>
      <c r="CL28" s="614"/>
      <c r="CM28" s="614"/>
      <c r="CN28" s="614"/>
      <c r="CO28" s="614"/>
      <c r="CP28" s="614"/>
      <c r="CQ28" s="615"/>
      <c r="CR28" s="608">
        <v>478155</v>
      </c>
      <c r="CS28" s="389"/>
      <c r="CT28" s="389"/>
      <c r="CU28" s="389"/>
      <c r="CV28" s="389"/>
      <c r="CW28" s="389"/>
      <c r="CX28" s="389"/>
      <c r="CY28" s="609"/>
      <c r="CZ28" s="616">
        <v>10.3</v>
      </c>
      <c r="DA28" s="640"/>
      <c r="DB28" s="640"/>
      <c r="DC28" s="641"/>
      <c r="DD28" s="619">
        <v>449346</v>
      </c>
      <c r="DE28" s="389"/>
      <c r="DF28" s="389"/>
      <c r="DG28" s="389"/>
      <c r="DH28" s="389"/>
      <c r="DI28" s="389"/>
      <c r="DJ28" s="389"/>
      <c r="DK28" s="609"/>
      <c r="DL28" s="619">
        <v>449346</v>
      </c>
      <c r="DM28" s="389"/>
      <c r="DN28" s="389"/>
      <c r="DO28" s="389"/>
      <c r="DP28" s="389"/>
      <c r="DQ28" s="389"/>
      <c r="DR28" s="389"/>
      <c r="DS28" s="389"/>
      <c r="DT28" s="389"/>
      <c r="DU28" s="389"/>
      <c r="DV28" s="609"/>
      <c r="DW28" s="616">
        <v>17.899999999999999</v>
      </c>
      <c r="DX28" s="640"/>
      <c r="DY28" s="640"/>
      <c r="DZ28" s="640"/>
      <c r="EA28" s="640"/>
      <c r="EB28" s="640"/>
      <c r="EC28" s="642"/>
    </row>
    <row r="29" spans="2:133" ht="11.25" customHeight="1" x14ac:dyDescent="0.2">
      <c r="B29" s="613" t="s">
        <v>326</v>
      </c>
      <c r="C29" s="614"/>
      <c r="D29" s="614"/>
      <c r="E29" s="614"/>
      <c r="F29" s="614"/>
      <c r="G29" s="614"/>
      <c r="H29" s="614"/>
      <c r="I29" s="614"/>
      <c r="J29" s="614"/>
      <c r="K29" s="614"/>
      <c r="L29" s="614"/>
      <c r="M29" s="614"/>
      <c r="N29" s="614"/>
      <c r="O29" s="614"/>
      <c r="P29" s="614"/>
      <c r="Q29" s="615"/>
      <c r="R29" s="608">
        <v>181248</v>
      </c>
      <c r="S29" s="389"/>
      <c r="T29" s="389"/>
      <c r="U29" s="389"/>
      <c r="V29" s="389"/>
      <c r="W29" s="389"/>
      <c r="X29" s="389"/>
      <c r="Y29" s="609"/>
      <c r="Z29" s="610">
        <v>3.8</v>
      </c>
      <c r="AA29" s="610"/>
      <c r="AB29" s="610"/>
      <c r="AC29" s="610"/>
      <c r="AD29" s="611">
        <v>2885</v>
      </c>
      <c r="AE29" s="611"/>
      <c r="AF29" s="611"/>
      <c r="AG29" s="611"/>
      <c r="AH29" s="611"/>
      <c r="AI29" s="611"/>
      <c r="AJ29" s="611"/>
      <c r="AK29" s="611"/>
      <c r="AL29" s="616">
        <v>0.1</v>
      </c>
      <c r="AM29" s="395"/>
      <c r="AN29" s="395"/>
      <c r="AO29" s="617"/>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180</v>
      </c>
      <c r="CE29" s="501"/>
      <c r="CF29" s="613" t="s">
        <v>24</v>
      </c>
      <c r="CG29" s="614"/>
      <c r="CH29" s="614"/>
      <c r="CI29" s="614"/>
      <c r="CJ29" s="614"/>
      <c r="CK29" s="614"/>
      <c r="CL29" s="614"/>
      <c r="CM29" s="614"/>
      <c r="CN29" s="614"/>
      <c r="CO29" s="614"/>
      <c r="CP29" s="614"/>
      <c r="CQ29" s="615"/>
      <c r="CR29" s="608">
        <v>478155</v>
      </c>
      <c r="CS29" s="638"/>
      <c r="CT29" s="638"/>
      <c r="CU29" s="638"/>
      <c r="CV29" s="638"/>
      <c r="CW29" s="638"/>
      <c r="CX29" s="638"/>
      <c r="CY29" s="639"/>
      <c r="CZ29" s="616">
        <v>10.3</v>
      </c>
      <c r="DA29" s="640"/>
      <c r="DB29" s="640"/>
      <c r="DC29" s="641"/>
      <c r="DD29" s="619">
        <v>449346</v>
      </c>
      <c r="DE29" s="638"/>
      <c r="DF29" s="638"/>
      <c r="DG29" s="638"/>
      <c r="DH29" s="638"/>
      <c r="DI29" s="638"/>
      <c r="DJ29" s="638"/>
      <c r="DK29" s="639"/>
      <c r="DL29" s="619">
        <v>449346</v>
      </c>
      <c r="DM29" s="638"/>
      <c r="DN29" s="638"/>
      <c r="DO29" s="638"/>
      <c r="DP29" s="638"/>
      <c r="DQ29" s="638"/>
      <c r="DR29" s="638"/>
      <c r="DS29" s="638"/>
      <c r="DT29" s="638"/>
      <c r="DU29" s="638"/>
      <c r="DV29" s="639"/>
      <c r="DW29" s="616">
        <v>17.899999999999999</v>
      </c>
      <c r="DX29" s="640"/>
      <c r="DY29" s="640"/>
      <c r="DZ29" s="640"/>
      <c r="EA29" s="640"/>
      <c r="EB29" s="640"/>
      <c r="EC29" s="642"/>
    </row>
    <row r="30" spans="2:133" ht="11.25" customHeight="1" x14ac:dyDescent="0.2">
      <c r="B30" s="613" t="s">
        <v>19</v>
      </c>
      <c r="C30" s="614"/>
      <c r="D30" s="614"/>
      <c r="E30" s="614"/>
      <c r="F30" s="614"/>
      <c r="G30" s="614"/>
      <c r="H30" s="614"/>
      <c r="I30" s="614"/>
      <c r="J30" s="614"/>
      <c r="K30" s="614"/>
      <c r="L30" s="614"/>
      <c r="M30" s="614"/>
      <c r="N30" s="614"/>
      <c r="O30" s="614"/>
      <c r="P30" s="614"/>
      <c r="Q30" s="615"/>
      <c r="R30" s="608">
        <v>4400</v>
      </c>
      <c r="S30" s="389"/>
      <c r="T30" s="389"/>
      <c r="U30" s="389"/>
      <c r="V30" s="389"/>
      <c r="W30" s="389"/>
      <c r="X30" s="389"/>
      <c r="Y30" s="609"/>
      <c r="Z30" s="610">
        <v>0.1</v>
      </c>
      <c r="AA30" s="610"/>
      <c r="AB30" s="610"/>
      <c r="AC30" s="610"/>
      <c r="AD30" s="611" t="s">
        <v>208</v>
      </c>
      <c r="AE30" s="611"/>
      <c r="AF30" s="611"/>
      <c r="AG30" s="611"/>
      <c r="AH30" s="611"/>
      <c r="AI30" s="611"/>
      <c r="AJ30" s="611"/>
      <c r="AK30" s="611"/>
      <c r="AL30" s="616" t="s">
        <v>208</v>
      </c>
      <c r="AM30" s="395"/>
      <c r="AN30" s="395"/>
      <c r="AO30" s="617"/>
      <c r="AP30" s="383" t="s">
        <v>327</v>
      </c>
      <c r="AQ30" s="384"/>
      <c r="AR30" s="384"/>
      <c r="AS30" s="384"/>
      <c r="AT30" s="384"/>
      <c r="AU30" s="384"/>
      <c r="AV30" s="384"/>
      <c r="AW30" s="384"/>
      <c r="AX30" s="384"/>
      <c r="AY30" s="384"/>
      <c r="AZ30" s="384"/>
      <c r="BA30" s="384"/>
      <c r="BB30" s="384"/>
      <c r="BC30" s="384"/>
      <c r="BD30" s="384"/>
      <c r="BE30" s="384"/>
      <c r="BF30" s="433"/>
      <c r="BG30" s="383" t="s">
        <v>168</v>
      </c>
      <c r="BH30" s="644"/>
      <c r="BI30" s="644"/>
      <c r="BJ30" s="644"/>
      <c r="BK30" s="644"/>
      <c r="BL30" s="644"/>
      <c r="BM30" s="644"/>
      <c r="BN30" s="644"/>
      <c r="BO30" s="644"/>
      <c r="BP30" s="644"/>
      <c r="BQ30" s="645"/>
      <c r="BR30" s="383" t="s">
        <v>404</v>
      </c>
      <c r="BS30" s="644"/>
      <c r="BT30" s="644"/>
      <c r="BU30" s="644"/>
      <c r="BV30" s="644"/>
      <c r="BW30" s="644"/>
      <c r="BX30" s="644"/>
      <c r="BY30" s="644"/>
      <c r="BZ30" s="644"/>
      <c r="CA30" s="644"/>
      <c r="CB30" s="645"/>
      <c r="CD30" s="580"/>
      <c r="CE30" s="504"/>
      <c r="CF30" s="613" t="s">
        <v>405</v>
      </c>
      <c r="CG30" s="614"/>
      <c r="CH30" s="614"/>
      <c r="CI30" s="614"/>
      <c r="CJ30" s="614"/>
      <c r="CK30" s="614"/>
      <c r="CL30" s="614"/>
      <c r="CM30" s="614"/>
      <c r="CN30" s="614"/>
      <c r="CO30" s="614"/>
      <c r="CP30" s="614"/>
      <c r="CQ30" s="615"/>
      <c r="CR30" s="608">
        <v>454210</v>
      </c>
      <c r="CS30" s="389"/>
      <c r="CT30" s="389"/>
      <c r="CU30" s="389"/>
      <c r="CV30" s="389"/>
      <c r="CW30" s="389"/>
      <c r="CX30" s="389"/>
      <c r="CY30" s="609"/>
      <c r="CZ30" s="616">
        <v>9.6999999999999993</v>
      </c>
      <c r="DA30" s="640"/>
      <c r="DB30" s="640"/>
      <c r="DC30" s="641"/>
      <c r="DD30" s="619">
        <v>427982</v>
      </c>
      <c r="DE30" s="389"/>
      <c r="DF30" s="389"/>
      <c r="DG30" s="389"/>
      <c r="DH30" s="389"/>
      <c r="DI30" s="389"/>
      <c r="DJ30" s="389"/>
      <c r="DK30" s="609"/>
      <c r="DL30" s="619">
        <v>427982</v>
      </c>
      <c r="DM30" s="389"/>
      <c r="DN30" s="389"/>
      <c r="DO30" s="389"/>
      <c r="DP30" s="389"/>
      <c r="DQ30" s="389"/>
      <c r="DR30" s="389"/>
      <c r="DS30" s="389"/>
      <c r="DT30" s="389"/>
      <c r="DU30" s="389"/>
      <c r="DV30" s="609"/>
      <c r="DW30" s="616">
        <v>17</v>
      </c>
      <c r="DX30" s="640"/>
      <c r="DY30" s="640"/>
      <c r="DZ30" s="640"/>
      <c r="EA30" s="640"/>
      <c r="EB30" s="640"/>
      <c r="EC30" s="642"/>
    </row>
    <row r="31" spans="2:133" ht="11.25" customHeight="1" x14ac:dyDescent="0.2">
      <c r="B31" s="613" t="s">
        <v>354</v>
      </c>
      <c r="C31" s="614"/>
      <c r="D31" s="614"/>
      <c r="E31" s="614"/>
      <c r="F31" s="614"/>
      <c r="G31" s="614"/>
      <c r="H31" s="614"/>
      <c r="I31" s="614"/>
      <c r="J31" s="614"/>
      <c r="K31" s="614"/>
      <c r="L31" s="614"/>
      <c r="M31" s="614"/>
      <c r="N31" s="614"/>
      <c r="O31" s="614"/>
      <c r="P31" s="614"/>
      <c r="Q31" s="615"/>
      <c r="R31" s="608">
        <v>439791</v>
      </c>
      <c r="S31" s="389"/>
      <c r="T31" s="389"/>
      <c r="U31" s="389"/>
      <c r="V31" s="389"/>
      <c r="W31" s="389"/>
      <c r="X31" s="389"/>
      <c r="Y31" s="609"/>
      <c r="Z31" s="610">
        <v>9.1</v>
      </c>
      <c r="AA31" s="610"/>
      <c r="AB31" s="610"/>
      <c r="AC31" s="610"/>
      <c r="AD31" s="611" t="s">
        <v>208</v>
      </c>
      <c r="AE31" s="611"/>
      <c r="AF31" s="611"/>
      <c r="AG31" s="611"/>
      <c r="AH31" s="611"/>
      <c r="AI31" s="611"/>
      <c r="AJ31" s="611"/>
      <c r="AK31" s="611"/>
      <c r="AL31" s="616" t="s">
        <v>208</v>
      </c>
      <c r="AM31" s="395"/>
      <c r="AN31" s="395"/>
      <c r="AO31" s="617"/>
      <c r="AP31" s="571" t="s">
        <v>4</v>
      </c>
      <c r="AQ31" s="572"/>
      <c r="AR31" s="572"/>
      <c r="AS31" s="572"/>
      <c r="AT31" s="693" t="s">
        <v>241</v>
      </c>
      <c r="AU31" s="46"/>
      <c r="AV31" s="46"/>
      <c r="AW31" s="46"/>
      <c r="AX31" s="597" t="s">
        <v>289</v>
      </c>
      <c r="AY31" s="598"/>
      <c r="AZ31" s="598"/>
      <c r="BA31" s="598"/>
      <c r="BB31" s="598"/>
      <c r="BC31" s="598"/>
      <c r="BD31" s="598"/>
      <c r="BE31" s="598"/>
      <c r="BF31" s="599"/>
      <c r="BG31" s="652">
        <v>98.1</v>
      </c>
      <c r="BH31" s="653"/>
      <c r="BI31" s="653"/>
      <c r="BJ31" s="653"/>
      <c r="BK31" s="653"/>
      <c r="BL31" s="653"/>
      <c r="BM31" s="606">
        <v>92.5</v>
      </c>
      <c r="BN31" s="653"/>
      <c r="BO31" s="653"/>
      <c r="BP31" s="653"/>
      <c r="BQ31" s="658"/>
      <c r="BR31" s="652">
        <v>98.2</v>
      </c>
      <c r="BS31" s="653"/>
      <c r="BT31" s="653"/>
      <c r="BU31" s="653"/>
      <c r="BV31" s="653"/>
      <c r="BW31" s="653"/>
      <c r="BX31" s="606">
        <v>92.8</v>
      </c>
      <c r="BY31" s="653"/>
      <c r="BZ31" s="653"/>
      <c r="CA31" s="653"/>
      <c r="CB31" s="658"/>
      <c r="CD31" s="580"/>
      <c r="CE31" s="504"/>
      <c r="CF31" s="613" t="s">
        <v>328</v>
      </c>
      <c r="CG31" s="614"/>
      <c r="CH31" s="614"/>
      <c r="CI31" s="614"/>
      <c r="CJ31" s="614"/>
      <c r="CK31" s="614"/>
      <c r="CL31" s="614"/>
      <c r="CM31" s="614"/>
      <c r="CN31" s="614"/>
      <c r="CO31" s="614"/>
      <c r="CP31" s="614"/>
      <c r="CQ31" s="615"/>
      <c r="CR31" s="608">
        <v>23945</v>
      </c>
      <c r="CS31" s="638"/>
      <c r="CT31" s="638"/>
      <c r="CU31" s="638"/>
      <c r="CV31" s="638"/>
      <c r="CW31" s="638"/>
      <c r="CX31" s="638"/>
      <c r="CY31" s="639"/>
      <c r="CZ31" s="616">
        <v>0.5</v>
      </c>
      <c r="DA31" s="640"/>
      <c r="DB31" s="640"/>
      <c r="DC31" s="641"/>
      <c r="DD31" s="619">
        <v>21364</v>
      </c>
      <c r="DE31" s="638"/>
      <c r="DF31" s="638"/>
      <c r="DG31" s="638"/>
      <c r="DH31" s="638"/>
      <c r="DI31" s="638"/>
      <c r="DJ31" s="638"/>
      <c r="DK31" s="639"/>
      <c r="DL31" s="619">
        <v>21364</v>
      </c>
      <c r="DM31" s="638"/>
      <c r="DN31" s="638"/>
      <c r="DO31" s="638"/>
      <c r="DP31" s="638"/>
      <c r="DQ31" s="638"/>
      <c r="DR31" s="638"/>
      <c r="DS31" s="638"/>
      <c r="DT31" s="638"/>
      <c r="DU31" s="638"/>
      <c r="DV31" s="639"/>
      <c r="DW31" s="616">
        <v>0.9</v>
      </c>
      <c r="DX31" s="640"/>
      <c r="DY31" s="640"/>
      <c r="DZ31" s="640"/>
      <c r="EA31" s="640"/>
      <c r="EB31" s="640"/>
      <c r="EC31" s="642"/>
    </row>
    <row r="32" spans="2:133" ht="11.25" customHeight="1" x14ac:dyDescent="0.2">
      <c r="B32" s="646" t="s">
        <v>56</v>
      </c>
      <c r="C32" s="647"/>
      <c r="D32" s="647"/>
      <c r="E32" s="647"/>
      <c r="F32" s="647"/>
      <c r="G32" s="647"/>
      <c r="H32" s="647"/>
      <c r="I32" s="647"/>
      <c r="J32" s="647"/>
      <c r="K32" s="647"/>
      <c r="L32" s="647"/>
      <c r="M32" s="647"/>
      <c r="N32" s="647"/>
      <c r="O32" s="647"/>
      <c r="P32" s="647"/>
      <c r="Q32" s="648"/>
      <c r="R32" s="608" t="s">
        <v>208</v>
      </c>
      <c r="S32" s="389"/>
      <c r="T32" s="389"/>
      <c r="U32" s="389"/>
      <c r="V32" s="389"/>
      <c r="W32" s="389"/>
      <c r="X32" s="389"/>
      <c r="Y32" s="609"/>
      <c r="Z32" s="610" t="s">
        <v>208</v>
      </c>
      <c r="AA32" s="610"/>
      <c r="AB32" s="610"/>
      <c r="AC32" s="610"/>
      <c r="AD32" s="611" t="s">
        <v>208</v>
      </c>
      <c r="AE32" s="611"/>
      <c r="AF32" s="611"/>
      <c r="AG32" s="611"/>
      <c r="AH32" s="611"/>
      <c r="AI32" s="611"/>
      <c r="AJ32" s="611"/>
      <c r="AK32" s="611"/>
      <c r="AL32" s="616" t="s">
        <v>208</v>
      </c>
      <c r="AM32" s="395"/>
      <c r="AN32" s="395"/>
      <c r="AO32" s="617"/>
      <c r="AP32" s="692"/>
      <c r="AQ32" s="558"/>
      <c r="AR32" s="558"/>
      <c r="AS32" s="558"/>
      <c r="AT32" s="694"/>
      <c r="AU32" s="8" t="s">
        <v>262</v>
      </c>
      <c r="AV32" s="8"/>
      <c r="AW32" s="8"/>
      <c r="AX32" s="613" t="s">
        <v>386</v>
      </c>
      <c r="AY32" s="614"/>
      <c r="AZ32" s="614"/>
      <c r="BA32" s="614"/>
      <c r="BB32" s="614"/>
      <c r="BC32" s="614"/>
      <c r="BD32" s="614"/>
      <c r="BE32" s="614"/>
      <c r="BF32" s="615"/>
      <c r="BG32" s="649">
        <v>97.8</v>
      </c>
      <c r="BH32" s="638"/>
      <c r="BI32" s="638"/>
      <c r="BJ32" s="638"/>
      <c r="BK32" s="638"/>
      <c r="BL32" s="638"/>
      <c r="BM32" s="395">
        <v>91.5</v>
      </c>
      <c r="BN32" s="650"/>
      <c r="BO32" s="650"/>
      <c r="BP32" s="650"/>
      <c r="BQ32" s="651"/>
      <c r="BR32" s="649">
        <v>97.9</v>
      </c>
      <c r="BS32" s="638"/>
      <c r="BT32" s="638"/>
      <c r="BU32" s="638"/>
      <c r="BV32" s="638"/>
      <c r="BW32" s="638"/>
      <c r="BX32" s="395">
        <v>91.6</v>
      </c>
      <c r="BY32" s="650"/>
      <c r="BZ32" s="650"/>
      <c r="CA32" s="650"/>
      <c r="CB32" s="651"/>
      <c r="CD32" s="581"/>
      <c r="CE32" s="583"/>
      <c r="CF32" s="613" t="s">
        <v>215</v>
      </c>
      <c r="CG32" s="614"/>
      <c r="CH32" s="614"/>
      <c r="CI32" s="614"/>
      <c r="CJ32" s="614"/>
      <c r="CK32" s="614"/>
      <c r="CL32" s="614"/>
      <c r="CM32" s="614"/>
      <c r="CN32" s="614"/>
      <c r="CO32" s="614"/>
      <c r="CP32" s="614"/>
      <c r="CQ32" s="615"/>
      <c r="CR32" s="608" t="s">
        <v>208</v>
      </c>
      <c r="CS32" s="389"/>
      <c r="CT32" s="389"/>
      <c r="CU32" s="389"/>
      <c r="CV32" s="389"/>
      <c r="CW32" s="389"/>
      <c r="CX32" s="389"/>
      <c r="CY32" s="609"/>
      <c r="CZ32" s="616" t="s">
        <v>208</v>
      </c>
      <c r="DA32" s="640"/>
      <c r="DB32" s="640"/>
      <c r="DC32" s="641"/>
      <c r="DD32" s="619" t="s">
        <v>208</v>
      </c>
      <c r="DE32" s="389"/>
      <c r="DF32" s="389"/>
      <c r="DG32" s="389"/>
      <c r="DH32" s="389"/>
      <c r="DI32" s="389"/>
      <c r="DJ32" s="389"/>
      <c r="DK32" s="609"/>
      <c r="DL32" s="619" t="s">
        <v>208</v>
      </c>
      <c r="DM32" s="389"/>
      <c r="DN32" s="389"/>
      <c r="DO32" s="389"/>
      <c r="DP32" s="389"/>
      <c r="DQ32" s="389"/>
      <c r="DR32" s="389"/>
      <c r="DS32" s="389"/>
      <c r="DT32" s="389"/>
      <c r="DU32" s="389"/>
      <c r="DV32" s="609"/>
      <c r="DW32" s="616" t="s">
        <v>208</v>
      </c>
      <c r="DX32" s="640"/>
      <c r="DY32" s="640"/>
      <c r="DZ32" s="640"/>
      <c r="EA32" s="640"/>
      <c r="EB32" s="640"/>
      <c r="EC32" s="642"/>
    </row>
    <row r="33" spans="2:133" ht="11.25" customHeight="1" x14ac:dyDescent="0.2">
      <c r="B33" s="613" t="s">
        <v>34</v>
      </c>
      <c r="C33" s="614"/>
      <c r="D33" s="614"/>
      <c r="E33" s="614"/>
      <c r="F33" s="614"/>
      <c r="G33" s="614"/>
      <c r="H33" s="614"/>
      <c r="I33" s="614"/>
      <c r="J33" s="614"/>
      <c r="K33" s="614"/>
      <c r="L33" s="614"/>
      <c r="M33" s="614"/>
      <c r="N33" s="614"/>
      <c r="O33" s="614"/>
      <c r="P33" s="614"/>
      <c r="Q33" s="615"/>
      <c r="R33" s="608">
        <v>323896</v>
      </c>
      <c r="S33" s="389"/>
      <c r="T33" s="389"/>
      <c r="U33" s="389"/>
      <c r="V33" s="389"/>
      <c r="W33" s="389"/>
      <c r="X33" s="389"/>
      <c r="Y33" s="609"/>
      <c r="Z33" s="610">
        <v>6.7</v>
      </c>
      <c r="AA33" s="610"/>
      <c r="AB33" s="610"/>
      <c r="AC33" s="610"/>
      <c r="AD33" s="611" t="s">
        <v>208</v>
      </c>
      <c r="AE33" s="611"/>
      <c r="AF33" s="611"/>
      <c r="AG33" s="611"/>
      <c r="AH33" s="611"/>
      <c r="AI33" s="611"/>
      <c r="AJ33" s="611"/>
      <c r="AK33" s="611"/>
      <c r="AL33" s="616" t="s">
        <v>208</v>
      </c>
      <c r="AM33" s="395"/>
      <c r="AN33" s="395"/>
      <c r="AO33" s="617"/>
      <c r="AP33" s="574"/>
      <c r="AQ33" s="575"/>
      <c r="AR33" s="575"/>
      <c r="AS33" s="575"/>
      <c r="AT33" s="695"/>
      <c r="AU33" s="47"/>
      <c r="AV33" s="47"/>
      <c r="AW33" s="47"/>
      <c r="AX33" s="622" t="s">
        <v>162</v>
      </c>
      <c r="AY33" s="623"/>
      <c r="AZ33" s="623"/>
      <c r="BA33" s="623"/>
      <c r="BB33" s="623"/>
      <c r="BC33" s="623"/>
      <c r="BD33" s="623"/>
      <c r="BE33" s="623"/>
      <c r="BF33" s="624"/>
      <c r="BG33" s="654">
        <v>98.1</v>
      </c>
      <c r="BH33" s="655"/>
      <c r="BI33" s="655"/>
      <c r="BJ33" s="655"/>
      <c r="BK33" s="655"/>
      <c r="BL33" s="655"/>
      <c r="BM33" s="656">
        <v>92.4</v>
      </c>
      <c r="BN33" s="655"/>
      <c r="BO33" s="655"/>
      <c r="BP33" s="655"/>
      <c r="BQ33" s="657"/>
      <c r="BR33" s="654">
        <v>98.1</v>
      </c>
      <c r="BS33" s="655"/>
      <c r="BT33" s="655"/>
      <c r="BU33" s="655"/>
      <c r="BV33" s="655"/>
      <c r="BW33" s="655"/>
      <c r="BX33" s="656">
        <v>92.7</v>
      </c>
      <c r="BY33" s="655"/>
      <c r="BZ33" s="655"/>
      <c r="CA33" s="655"/>
      <c r="CB33" s="657"/>
      <c r="CD33" s="613" t="s">
        <v>406</v>
      </c>
      <c r="CE33" s="614"/>
      <c r="CF33" s="614"/>
      <c r="CG33" s="614"/>
      <c r="CH33" s="614"/>
      <c r="CI33" s="614"/>
      <c r="CJ33" s="614"/>
      <c r="CK33" s="614"/>
      <c r="CL33" s="614"/>
      <c r="CM33" s="614"/>
      <c r="CN33" s="614"/>
      <c r="CO33" s="614"/>
      <c r="CP33" s="614"/>
      <c r="CQ33" s="615"/>
      <c r="CR33" s="608">
        <v>2391328</v>
      </c>
      <c r="CS33" s="638"/>
      <c r="CT33" s="638"/>
      <c r="CU33" s="638"/>
      <c r="CV33" s="638"/>
      <c r="CW33" s="638"/>
      <c r="CX33" s="638"/>
      <c r="CY33" s="639"/>
      <c r="CZ33" s="616">
        <v>51.3</v>
      </c>
      <c r="DA33" s="640"/>
      <c r="DB33" s="640"/>
      <c r="DC33" s="641"/>
      <c r="DD33" s="619">
        <v>1632707</v>
      </c>
      <c r="DE33" s="638"/>
      <c r="DF33" s="638"/>
      <c r="DG33" s="638"/>
      <c r="DH33" s="638"/>
      <c r="DI33" s="638"/>
      <c r="DJ33" s="638"/>
      <c r="DK33" s="639"/>
      <c r="DL33" s="619">
        <v>1099137</v>
      </c>
      <c r="DM33" s="638"/>
      <c r="DN33" s="638"/>
      <c r="DO33" s="638"/>
      <c r="DP33" s="638"/>
      <c r="DQ33" s="638"/>
      <c r="DR33" s="638"/>
      <c r="DS33" s="638"/>
      <c r="DT33" s="638"/>
      <c r="DU33" s="638"/>
      <c r="DV33" s="639"/>
      <c r="DW33" s="616">
        <v>43.7</v>
      </c>
      <c r="DX33" s="640"/>
      <c r="DY33" s="640"/>
      <c r="DZ33" s="640"/>
      <c r="EA33" s="640"/>
      <c r="EB33" s="640"/>
      <c r="EC33" s="642"/>
    </row>
    <row r="34" spans="2:133" ht="11.25" customHeight="1" x14ac:dyDescent="0.2">
      <c r="B34" s="613" t="s">
        <v>248</v>
      </c>
      <c r="C34" s="614"/>
      <c r="D34" s="614"/>
      <c r="E34" s="614"/>
      <c r="F34" s="614"/>
      <c r="G34" s="614"/>
      <c r="H34" s="614"/>
      <c r="I34" s="614"/>
      <c r="J34" s="614"/>
      <c r="K34" s="614"/>
      <c r="L34" s="614"/>
      <c r="M34" s="614"/>
      <c r="N34" s="614"/>
      <c r="O34" s="614"/>
      <c r="P34" s="614"/>
      <c r="Q34" s="615"/>
      <c r="R34" s="608">
        <v>14599</v>
      </c>
      <c r="S34" s="389"/>
      <c r="T34" s="389"/>
      <c r="U34" s="389"/>
      <c r="V34" s="389"/>
      <c r="W34" s="389"/>
      <c r="X34" s="389"/>
      <c r="Y34" s="609"/>
      <c r="Z34" s="610">
        <v>0.3</v>
      </c>
      <c r="AA34" s="610"/>
      <c r="AB34" s="610"/>
      <c r="AC34" s="610"/>
      <c r="AD34" s="611">
        <v>14058</v>
      </c>
      <c r="AE34" s="611"/>
      <c r="AF34" s="611"/>
      <c r="AG34" s="611"/>
      <c r="AH34" s="611"/>
      <c r="AI34" s="611"/>
      <c r="AJ34" s="611"/>
      <c r="AK34" s="611"/>
      <c r="AL34" s="616">
        <v>0.6</v>
      </c>
      <c r="AM34" s="395"/>
      <c r="AN34" s="395"/>
      <c r="AO34" s="61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3" t="s">
        <v>409</v>
      </c>
      <c r="CE34" s="614"/>
      <c r="CF34" s="614"/>
      <c r="CG34" s="614"/>
      <c r="CH34" s="614"/>
      <c r="CI34" s="614"/>
      <c r="CJ34" s="614"/>
      <c r="CK34" s="614"/>
      <c r="CL34" s="614"/>
      <c r="CM34" s="614"/>
      <c r="CN34" s="614"/>
      <c r="CO34" s="614"/>
      <c r="CP34" s="614"/>
      <c r="CQ34" s="615"/>
      <c r="CR34" s="608">
        <v>1054800</v>
      </c>
      <c r="CS34" s="389"/>
      <c r="CT34" s="389"/>
      <c r="CU34" s="389"/>
      <c r="CV34" s="389"/>
      <c r="CW34" s="389"/>
      <c r="CX34" s="389"/>
      <c r="CY34" s="609"/>
      <c r="CZ34" s="616">
        <v>22.6</v>
      </c>
      <c r="DA34" s="640"/>
      <c r="DB34" s="640"/>
      <c r="DC34" s="641"/>
      <c r="DD34" s="619">
        <v>769908</v>
      </c>
      <c r="DE34" s="389"/>
      <c r="DF34" s="389"/>
      <c r="DG34" s="389"/>
      <c r="DH34" s="389"/>
      <c r="DI34" s="389"/>
      <c r="DJ34" s="389"/>
      <c r="DK34" s="609"/>
      <c r="DL34" s="619">
        <v>463006</v>
      </c>
      <c r="DM34" s="389"/>
      <c r="DN34" s="389"/>
      <c r="DO34" s="389"/>
      <c r="DP34" s="389"/>
      <c r="DQ34" s="389"/>
      <c r="DR34" s="389"/>
      <c r="DS34" s="389"/>
      <c r="DT34" s="389"/>
      <c r="DU34" s="389"/>
      <c r="DV34" s="609"/>
      <c r="DW34" s="616">
        <v>18.399999999999999</v>
      </c>
      <c r="DX34" s="640"/>
      <c r="DY34" s="640"/>
      <c r="DZ34" s="640"/>
      <c r="EA34" s="640"/>
      <c r="EB34" s="640"/>
      <c r="EC34" s="642"/>
    </row>
    <row r="35" spans="2:133" ht="11.25" customHeight="1" x14ac:dyDescent="0.2">
      <c r="B35" s="613" t="s">
        <v>146</v>
      </c>
      <c r="C35" s="614"/>
      <c r="D35" s="614"/>
      <c r="E35" s="614"/>
      <c r="F35" s="614"/>
      <c r="G35" s="614"/>
      <c r="H35" s="614"/>
      <c r="I35" s="614"/>
      <c r="J35" s="614"/>
      <c r="K35" s="614"/>
      <c r="L35" s="614"/>
      <c r="M35" s="614"/>
      <c r="N35" s="614"/>
      <c r="O35" s="614"/>
      <c r="P35" s="614"/>
      <c r="Q35" s="615"/>
      <c r="R35" s="608">
        <v>316745</v>
      </c>
      <c r="S35" s="389"/>
      <c r="T35" s="389"/>
      <c r="U35" s="389"/>
      <c r="V35" s="389"/>
      <c r="W35" s="389"/>
      <c r="X35" s="389"/>
      <c r="Y35" s="609"/>
      <c r="Z35" s="610">
        <v>6.6</v>
      </c>
      <c r="AA35" s="610"/>
      <c r="AB35" s="610"/>
      <c r="AC35" s="610"/>
      <c r="AD35" s="611" t="s">
        <v>208</v>
      </c>
      <c r="AE35" s="611"/>
      <c r="AF35" s="611"/>
      <c r="AG35" s="611"/>
      <c r="AH35" s="611"/>
      <c r="AI35" s="611"/>
      <c r="AJ35" s="611"/>
      <c r="AK35" s="611"/>
      <c r="AL35" s="616" t="s">
        <v>208</v>
      </c>
      <c r="AM35" s="395"/>
      <c r="AN35" s="395"/>
      <c r="AO35" s="617"/>
      <c r="AP35" s="18"/>
      <c r="AQ35" s="383" t="s">
        <v>411</v>
      </c>
      <c r="AR35" s="384"/>
      <c r="AS35" s="384"/>
      <c r="AT35" s="384"/>
      <c r="AU35" s="384"/>
      <c r="AV35" s="384"/>
      <c r="AW35" s="384"/>
      <c r="AX35" s="384"/>
      <c r="AY35" s="384"/>
      <c r="AZ35" s="384"/>
      <c r="BA35" s="384"/>
      <c r="BB35" s="384"/>
      <c r="BC35" s="384"/>
      <c r="BD35" s="384"/>
      <c r="BE35" s="384"/>
      <c r="BF35" s="433"/>
      <c r="BG35" s="383" t="s">
        <v>220</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3" t="s">
        <v>413</v>
      </c>
      <c r="CE35" s="614"/>
      <c r="CF35" s="614"/>
      <c r="CG35" s="614"/>
      <c r="CH35" s="614"/>
      <c r="CI35" s="614"/>
      <c r="CJ35" s="614"/>
      <c r="CK35" s="614"/>
      <c r="CL35" s="614"/>
      <c r="CM35" s="614"/>
      <c r="CN35" s="614"/>
      <c r="CO35" s="614"/>
      <c r="CP35" s="614"/>
      <c r="CQ35" s="615"/>
      <c r="CR35" s="608">
        <v>30785</v>
      </c>
      <c r="CS35" s="638"/>
      <c r="CT35" s="638"/>
      <c r="CU35" s="638"/>
      <c r="CV35" s="638"/>
      <c r="CW35" s="638"/>
      <c r="CX35" s="638"/>
      <c r="CY35" s="639"/>
      <c r="CZ35" s="616">
        <v>0.7</v>
      </c>
      <c r="DA35" s="640"/>
      <c r="DB35" s="640"/>
      <c r="DC35" s="641"/>
      <c r="DD35" s="619">
        <v>17318</v>
      </c>
      <c r="DE35" s="638"/>
      <c r="DF35" s="638"/>
      <c r="DG35" s="638"/>
      <c r="DH35" s="638"/>
      <c r="DI35" s="638"/>
      <c r="DJ35" s="638"/>
      <c r="DK35" s="639"/>
      <c r="DL35" s="619">
        <v>12976</v>
      </c>
      <c r="DM35" s="638"/>
      <c r="DN35" s="638"/>
      <c r="DO35" s="638"/>
      <c r="DP35" s="638"/>
      <c r="DQ35" s="638"/>
      <c r="DR35" s="638"/>
      <c r="DS35" s="638"/>
      <c r="DT35" s="638"/>
      <c r="DU35" s="638"/>
      <c r="DV35" s="639"/>
      <c r="DW35" s="616">
        <v>0.5</v>
      </c>
      <c r="DX35" s="640"/>
      <c r="DY35" s="640"/>
      <c r="DZ35" s="640"/>
      <c r="EA35" s="640"/>
      <c r="EB35" s="640"/>
      <c r="EC35" s="642"/>
    </row>
    <row r="36" spans="2:133" ht="11.25" customHeight="1" x14ac:dyDescent="0.2">
      <c r="B36" s="613" t="s">
        <v>415</v>
      </c>
      <c r="C36" s="614"/>
      <c r="D36" s="614"/>
      <c r="E36" s="614"/>
      <c r="F36" s="614"/>
      <c r="G36" s="614"/>
      <c r="H36" s="614"/>
      <c r="I36" s="614"/>
      <c r="J36" s="614"/>
      <c r="K36" s="614"/>
      <c r="L36" s="614"/>
      <c r="M36" s="614"/>
      <c r="N36" s="614"/>
      <c r="O36" s="614"/>
      <c r="P36" s="614"/>
      <c r="Q36" s="615"/>
      <c r="R36" s="608">
        <v>304807</v>
      </c>
      <c r="S36" s="389"/>
      <c r="T36" s="389"/>
      <c r="U36" s="389"/>
      <c r="V36" s="389"/>
      <c r="W36" s="389"/>
      <c r="X36" s="389"/>
      <c r="Y36" s="609"/>
      <c r="Z36" s="610">
        <v>6.3</v>
      </c>
      <c r="AA36" s="610"/>
      <c r="AB36" s="610"/>
      <c r="AC36" s="610"/>
      <c r="AD36" s="611" t="s">
        <v>208</v>
      </c>
      <c r="AE36" s="611"/>
      <c r="AF36" s="611"/>
      <c r="AG36" s="611"/>
      <c r="AH36" s="611"/>
      <c r="AI36" s="611"/>
      <c r="AJ36" s="611"/>
      <c r="AK36" s="611"/>
      <c r="AL36" s="616" t="s">
        <v>208</v>
      </c>
      <c r="AM36" s="395"/>
      <c r="AN36" s="395"/>
      <c r="AO36" s="617"/>
      <c r="AP36" s="18"/>
      <c r="AQ36" s="659" t="s">
        <v>402</v>
      </c>
      <c r="AR36" s="660"/>
      <c r="AS36" s="660"/>
      <c r="AT36" s="660"/>
      <c r="AU36" s="660"/>
      <c r="AV36" s="660"/>
      <c r="AW36" s="660"/>
      <c r="AX36" s="660"/>
      <c r="AY36" s="661"/>
      <c r="AZ36" s="600">
        <v>416998</v>
      </c>
      <c r="BA36" s="601"/>
      <c r="BB36" s="601"/>
      <c r="BC36" s="601"/>
      <c r="BD36" s="601"/>
      <c r="BE36" s="601"/>
      <c r="BF36" s="662"/>
      <c r="BG36" s="597" t="s">
        <v>416</v>
      </c>
      <c r="BH36" s="598"/>
      <c r="BI36" s="598"/>
      <c r="BJ36" s="598"/>
      <c r="BK36" s="598"/>
      <c r="BL36" s="598"/>
      <c r="BM36" s="598"/>
      <c r="BN36" s="598"/>
      <c r="BO36" s="598"/>
      <c r="BP36" s="598"/>
      <c r="BQ36" s="598"/>
      <c r="BR36" s="598"/>
      <c r="BS36" s="598"/>
      <c r="BT36" s="598"/>
      <c r="BU36" s="599"/>
      <c r="BV36" s="600">
        <v>11930</v>
      </c>
      <c r="BW36" s="601"/>
      <c r="BX36" s="601"/>
      <c r="BY36" s="601"/>
      <c r="BZ36" s="601"/>
      <c r="CA36" s="601"/>
      <c r="CB36" s="662"/>
      <c r="CD36" s="613" t="s">
        <v>28</v>
      </c>
      <c r="CE36" s="614"/>
      <c r="CF36" s="614"/>
      <c r="CG36" s="614"/>
      <c r="CH36" s="614"/>
      <c r="CI36" s="614"/>
      <c r="CJ36" s="614"/>
      <c r="CK36" s="614"/>
      <c r="CL36" s="614"/>
      <c r="CM36" s="614"/>
      <c r="CN36" s="614"/>
      <c r="CO36" s="614"/>
      <c r="CP36" s="614"/>
      <c r="CQ36" s="615"/>
      <c r="CR36" s="608">
        <v>641458</v>
      </c>
      <c r="CS36" s="389"/>
      <c r="CT36" s="389"/>
      <c r="CU36" s="389"/>
      <c r="CV36" s="389"/>
      <c r="CW36" s="389"/>
      <c r="CX36" s="389"/>
      <c r="CY36" s="609"/>
      <c r="CZ36" s="616">
        <v>13.8</v>
      </c>
      <c r="DA36" s="640"/>
      <c r="DB36" s="640"/>
      <c r="DC36" s="641"/>
      <c r="DD36" s="619">
        <v>420995</v>
      </c>
      <c r="DE36" s="389"/>
      <c r="DF36" s="389"/>
      <c r="DG36" s="389"/>
      <c r="DH36" s="389"/>
      <c r="DI36" s="389"/>
      <c r="DJ36" s="389"/>
      <c r="DK36" s="609"/>
      <c r="DL36" s="619">
        <v>285586</v>
      </c>
      <c r="DM36" s="389"/>
      <c r="DN36" s="389"/>
      <c r="DO36" s="389"/>
      <c r="DP36" s="389"/>
      <c r="DQ36" s="389"/>
      <c r="DR36" s="389"/>
      <c r="DS36" s="389"/>
      <c r="DT36" s="389"/>
      <c r="DU36" s="389"/>
      <c r="DV36" s="609"/>
      <c r="DW36" s="616">
        <v>11.4</v>
      </c>
      <c r="DX36" s="640"/>
      <c r="DY36" s="640"/>
      <c r="DZ36" s="640"/>
      <c r="EA36" s="640"/>
      <c r="EB36" s="640"/>
      <c r="EC36" s="642"/>
    </row>
    <row r="37" spans="2:133" ht="11.25" customHeight="1" x14ac:dyDescent="0.2">
      <c r="B37" s="613" t="s">
        <v>387</v>
      </c>
      <c r="C37" s="614"/>
      <c r="D37" s="614"/>
      <c r="E37" s="614"/>
      <c r="F37" s="614"/>
      <c r="G37" s="614"/>
      <c r="H37" s="614"/>
      <c r="I37" s="614"/>
      <c r="J37" s="614"/>
      <c r="K37" s="614"/>
      <c r="L37" s="614"/>
      <c r="M37" s="614"/>
      <c r="N37" s="614"/>
      <c r="O37" s="614"/>
      <c r="P37" s="614"/>
      <c r="Q37" s="615"/>
      <c r="R37" s="608">
        <v>170122</v>
      </c>
      <c r="S37" s="389"/>
      <c r="T37" s="389"/>
      <c r="U37" s="389"/>
      <c r="V37" s="389"/>
      <c r="W37" s="389"/>
      <c r="X37" s="389"/>
      <c r="Y37" s="609"/>
      <c r="Z37" s="610">
        <v>3.5</v>
      </c>
      <c r="AA37" s="610"/>
      <c r="AB37" s="610"/>
      <c r="AC37" s="610"/>
      <c r="AD37" s="611" t="s">
        <v>208</v>
      </c>
      <c r="AE37" s="611"/>
      <c r="AF37" s="611"/>
      <c r="AG37" s="611"/>
      <c r="AH37" s="611"/>
      <c r="AI37" s="611"/>
      <c r="AJ37" s="611"/>
      <c r="AK37" s="611"/>
      <c r="AL37" s="616" t="s">
        <v>208</v>
      </c>
      <c r="AM37" s="395"/>
      <c r="AN37" s="395"/>
      <c r="AO37" s="617"/>
      <c r="AQ37" s="663" t="s">
        <v>417</v>
      </c>
      <c r="AR37" s="392"/>
      <c r="AS37" s="392"/>
      <c r="AT37" s="392"/>
      <c r="AU37" s="392"/>
      <c r="AV37" s="392"/>
      <c r="AW37" s="392"/>
      <c r="AX37" s="392"/>
      <c r="AY37" s="664"/>
      <c r="AZ37" s="608">
        <v>52128</v>
      </c>
      <c r="BA37" s="389"/>
      <c r="BB37" s="389"/>
      <c r="BC37" s="389"/>
      <c r="BD37" s="638"/>
      <c r="BE37" s="638"/>
      <c r="BF37" s="651"/>
      <c r="BG37" s="613" t="s">
        <v>418</v>
      </c>
      <c r="BH37" s="614"/>
      <c r="BI37" s="614"/>
      <c r="BJ37" s="614"/>
      <c r="BK37" s="614"/>
      <c r="BL37" s="614"/>
      <c r="BM37" s="614"/>
      <c r="BN37" s="614"/>
      <c r="BO37" s="614"/>
      <c r="BP37" s="614"/>
      <c r="BQ37" s="614"/>
      <c r="BR37" s="614"/>
      <c r="BS37" s="614"/>
      <c r="BT37" s="614"/>
      <c r="BU37" s="615"/>
      <c r="BV37" s="608">
        <v>3320</v>
      </c>
      <c r="BW37" s="389"/>
      <c r="BX37" s="389"/>
      <c r="BY37" s="389"/>
      <c r="BZ37" s="389"/>
      <c r="CA37" s="389"/>
      <c r="CB37" s="620"/>
      <c r="CD37" s="613" t="s">
        <v>164</v>
      </c>
      <c r="CE37" s="614"/>
      <c r="CF37" s="614"/>
      <c r="CG37" s="614"/>
      <c r="CH37" s="614"/>
      <c r="CI37" s="614"/>
      <c r="CJ37" s="614"/>
      <c r="CK37" s="614"/>
      <c r="CL37" s="614"/>
      <c r="CM37" s="614"/>
      <c r="CN37" s="614"/>
      <c r="CO37" s="614"/>
      <c r="CP37" s="614"/>
      <c r="CQ37" s="615"/>
      <c r="CR37" s="608">
        <v>7090</v>
      </c>
      <c r="CS37" s="638"/>
      <c r="CT37" s="638"/>
      <c r="CU37" s="638"/>
      <c r="CV37" s="638"/>
      <c r="CW37" s="638"/>
      <c r="CX37" s="638"/>
      <c r="CY37" s="639"/>
      <c r="CZ37" s="616">
        <v>0.2</v>
      </c>
      <c r="DA37" s="640"/>
      <c r="DB37" s="640"/>
      <c r="DC37" s="641"/>
      <c r="DD37" s="619">
        <v>7090</v>
      </c>
      <c r="DE37" s="638"/>
      <c r="DF37" s="638"/>
      <c r="DG37" s="638"/>
      <c r="DH37" s="638"/>
      <c r="DI37" s="638"/>
      <c r="DJ37" s="638"/>
      <c r="DK37" s="639"/>
      <c r="DL37" s="619">
        <v>7090</v>
      </c>
      <c r="DM37" s="638"/>
      <c r="DN37" s="638"/>
      <c r="DO37" s="638"/>
      <c r="DP37" s="638"/>
      <c r="DQ37" s="638"/>
      <c r="DR37" s="638"/>
      <c r="DS37" s="638"/>
      <c r="DT37" s="638"/>
      <c r="DU37" s="638"/>
      <c r="DV37" s="639"/>
      <c r="DW37" s="616">
        <v>0.3</v>
      </c>
      <c r="DX37" s="640"/>
      <c r="DY37" s="640"/>
      <c r="DZ37" s="640"/>
      <c r="EA37" s="640"/>
      <c r="EB37" s="640"/>
      <c r="EC37" s="642"/>
    </row>
    <row r="38" spans="2:133" ht="11.25" customHeight="1" x14ac:dyDescent="0.2">
      <c r="B38" s="613" t="s">
        <v>407</v>
      </c>
      <c r="C38" s="614"/>
      <c r="D38" s="614"/>
      <c r="E38" s="614"/>
      <c r="F38" s="614"/>
      <c r="G38" s="614"/>
      <c r="H38" s="614"/>
      <c r="I38" s="614"/>
      <c r="J38" s="614"/>
      <c r="K38" s="614"/>
      <c r="L38" s="614"/>
      <c r="M38" s="614"/>
      <c r="N38" s="614"/>
      <c r="O38" s="614"/>
      <c r="P38" s="614"/>
      <c r="Q38" s="615"/>
      <c r="R38" s="608">
        <v>73416</v>
      </c>
      <c r="S38" s="389"/>
      <c r="T38" s="389"/>
      <c r="U38" s="389"/>
      <c r="V38" s="389"/>
      <c r="W38" s="389"/>
      <c r="X38" s="389"/>
      <c r="Y38" s="609"/>
      <c r="Z38" s="610">
        <v>1.5</v>
      </c>
      <c r="AA38" s="610"/>
      <c r="AB38" s="610"/>
      <c r="AC38" s="610"/>
      <c r="AD38" s="611">
        <v>2180</v>
      </c>
      <c r="AE38" s="611"/>
      <c r="AF38" s="611"/>
      <c r="AG38" s="611"/>
      <c r="AH38" s="611"/>
      <c r="AI38" s="611"/>
      <c r="AJ38" s="611"/>
      <c r="AK38" s="611"/>
      <c r="AL38" s="616">
        <v>0.1</v>
      </c>
      <c r="AM38" s="395"/>
      <c r="AN38" s="395"/>
      <c r="AO38" s="617"/>
      <c r="AQ38" s="663" t="s">
        <v>320</v>
      </c>
      <c r="AR38" s="392"/>
      <c r="AS38" s="392"/>
      <c r="AT38" s="392"/>
      <c r="AU38" s="392"/>
      <c r="AV38" s="392"/>
      <c r="AW38" s="392"/>
      <c r="AX38" s="392"/>
      <c r="AY38" s="664"/>
      <c r="AZ38" s="608">
        <v>810</v>
      </c>
      <c r="BA38" s="389"/>
      <c r="BB38" s="389"/>
      <c r="BC38" s="389"/>
      <c r="BD38" s="638"/>
      <c r="BE38" s="638"/>
      <c r="BF38" s="651"/>
      <c r="BG38" s="613" t="s">
        <v>420</v>
      </c>
      <c r="BH38" s="614"/>
      <c r="BI38" s="614"/>
      <c r="BJ38" s="614"/>
      <c r="BK38" s="614"/>
      <c r="BL38" s="614"/>
      <c r="BM38" s="614"/>
      <c r="BN38" s="614"/>
      <c r="BO38" s="614"/>
      <c r="BP38" s="614"/>
      <c r="BQ38" s="614"/>
      <c r="BR38" s="614"/>
      <c r="BS38" s="614"/>
      <c r="BT38" s="614"/>
      <c r="BU38" s="615"/>
      <c r="BV38" s="608">
        <v>1298</v>
      </c>
      <c r="BW38" s="389"/>
      <c r="BX38" s="389"/>
      <c r="BY38" s="389"/>
      <c r="BZ38" s="389"/>
      <c r="CA38" s="389"/>
      <c r="CB38" s="620"/>
      <c r="CD38" s="613" t="s">
        <v>421</v>
      </c>
      <c r="CE38" s="614"/>
      <c r="CF38" s="614"/>
      <c r="CG38" s="614"/>
      <c r="CH38" s="614"/>
      <c r="CI38" s="614"/>
      <c r="CJ38" s="614"/>
      <c r="CK38" s="614"/>
      <c r="CL38" s="614"/>
      <c r="CM38" s="614"/>
      <c r="CN38" s="614"/>
      <c r="CO38" s="614"/>
      <c r="CP38" s="614"/>
      <c r="CQ38" s="615"/>
      <c r="CR38" s="608">
        <v>416188</v>
      </c>
      <c r="CS38" s="389"/>
      <c r="CT38" s="389"/>
      <c r="CU38" s="389"/>
      <c r="CV38" s="389"/>
      <c r="CW38" s="389"/>
      <c r="CX38" s="389"/>
      <c r="CY38" s="609"/>
      <c r="CZ38" s="616">
        <v>8.9</v>
      </c>
      <c r="DA38" s="640"/>
      <c r="DB38" s="640"/>
      <c r="DC38" s="641"/>
      <c r="DD38" s="619">
        <v>346179</v>
      </c>
      <c r="DE38" s="389"/>
      <c r="DF38" s="389"/>
      <c r="DG38" s="389"/>
      <c r="DH38" s="389"/>
      <c r="DI38" s="389"/>
      <c r="DJ38" s="389"/>
      <c r="DK38" s="609"/>
      <c r="DL38" s="619">
        <v>337569</v>
      </c>
      <c r="DM38" s="389"/>
      <c r="DN38" s="389"/>
      <c r="DO38" s="389"/>
      <c r="DP38" s="389"/>
      <c r="DQ38" s="389"/>
      <c r="DR38" s="389"/>
      <c r="DS38" s="389"/>
      <c r="DT38" s="389"/>
      <c r="DU38" s="389"/>
      <c r="DV38" s="609"/>
      <c r="DW38" s="616">
        <v>13.4</v>
      </c>
      <c r="DX38" s="640"/>
      <c r="DY38" s="640"/>
      <c r="DZ38" s="640"/>
      <c r="EA38" s="640"/>
      <c r="EB38" s="640"/>
      <c r="EC38" s="642"/>
    </row>
    <row r="39" spans="2:133" ht="11.25" customHeight="1" x14ac:dyDescent="0.2">
      <c r="B39" s="613" t="s">
        <v>422</v>
      </c>
      <c r="C39" s="614"/>
      <c r="D39" s="614"/>
      <c r="E39" s="614"/>
      <c r="F39" s="614"/>
      <c r="G39" s="614"/>
      <c r="H39" s="614"/>
      <c r="I39" s="614"/>
      <c r="J39" s="614"/>
      <c r="K39" s="614"/>
      <c r="L39" s="614"/>
      <c r="M39" s="614"/>
      <c r="N39" s="614"/>
      <c r="O39" s="614"/>
      <c r="P39" s="614"/>
      <c r="Q39" s="615"/>
      <c r="R39" s="608">
        <v>378019</v>
      </c>
      <c r="S39" s="389"/>
      <c r="T39" s="389"/>
      <c r="U39" s="389"/>
      <c r="V39" s="389"/>
      <c r="W39" s="389"/>
      <c r="X39" s="389"/>
      <c r="Y39" s="609"/>
      <c r="Z39" s="610">
        <v>7.9</v>
      </c>
      <c r="AA39" s="610"/>
      <c r="AB39" s="610"/>
      <c r="AC39" s="610"/>
      <c r="AD39" s="611" t="s">
        <v>208</v>
      </c>
      <c r="AE39" s="611"/>
      <c r="AF39" s="611"/>
      <c r="AG39" s="611"/>
      <c r="AH39" s="611"/>
      <c r="AI39" s="611"/>
      <c r="AJ39" s="611"/>
      <c r="AK39" s="611"/>
      <c r="AL39" s="616" t="s">
        <v>208</v>
      </c>
      <c r="AM39" s="395"/>
      <c r="AN39" s="395"/>
      <c r="AO39" s="617"/>
      <c r="AQ39" s="663" t="s">
        <v>106</v>
      </c>
      <c r="AR39" s="392"/>
      <c r="AS39" s="392"/>
      <c r="AT39" s="392"/>
      <c r="AU39" s="392"/>
      <c r="AV39" s="392"/>
      <c r="AW39" s="392"/>
      <c r="AX39" s="392"/>
      <c r="AY39" s="664"/>
      <c r="AZ39" s="608" t="s">
        <v>208</v>
      </c>
      <c r="BA39" s="389"/>
      <c r="BB39" s="389"/>
      <c r="BC39" s="389"/>
      <c r="BD39" s="638"/>
      <c r="BE39" s="638"/>
      <c r="BF39" s="651"/>
      <c r="BG39" s="613" t="s">
        <v>347</v>
      </c>
      <c r="BH39" s="614"/>
      <c r="BI39" s="614"/>
      <c r="BJ39" s="614"/>
      <c r="BK39" s="614"/>
      <c r="BL39" s="614"/>
      <c r="BM39" s="614"/>
      <c r="BN39" s="614"/>
      <c r="BO39" s="614"/>
      <c r="BP39" s="614"/>
      <c r="BQ39" s="614"/>
      <c r="BR39" s="614"/>
      <c r="BS39" s="614"/>
      <c r="BT39" s="614"/>
      <c r="BU39" s="615"/>
      <c r="BV39" s="608">
        <v>2260</v>
      </c>
      <c r="BW39" s="389"/>
      <c r="BX39" s="389"/>
      <c r="BY39" s="389"/>
      <c r="BZ39" s="389"/>
      <c r="CA39" s="389"/>
      <c r="CB39" s="620"/>
      <c r="CD39" s="613" t="s">
        <v>423</v>
      </c>
      <c r="CE39" s="614"/>
      <c r="CF39" s="614"/>
      <c r="CG39" s="614"/>
      <c r="CH39" s="614"/>
      <c r="CI39" s="614"/>
      <c r="CJ39" s="614"/>
      <c r="CK39" s="614"/>
      <c r="CL39" s="614"/>
      <c r="CM39" s="614"/>
      <c r="CN39" s="614"/>
      <c r="CO39" s="614"/>
      <c r="CP39" s="614"/>
      <c r="CQ39" s="615"/>
      <c r="CR39" s="608">
        <v>210967</v>
      </c>
      <c r="CS39" s="638"/>
      <c r="CT39" s="638"/>
      <c r="CU39" s="638"/>
      <c r="CV39" s="638"/>
      <c r="CW39" s="638"/>
      <c r="CX39" s="638"/>
      <c r="CY39" s="639"/>
      <c r="CZ39" s="616">
        <v>4.5</v>
      </c>
      <c r="DA39" s="640"/>
      <c r="DB39" s="640"/>
      <c r="DC39" s="641"/>
      <c r="DD39" s="619">
        <v>78307</v>
      </c>
      <c r="DE39" s="638"/>
      <c r="DF39" s="638"/>
      <c r="DG39" s="638"/>
      <c r="DH39" s="638"/>
      <c r="DI39" s="638"/>
      <c r="DJ39" s="638"/>
      <c r="DK39" s="639"/>
      <c r="DL39" s="619" t="s">
        <v>208</v>
      </c>
      <c r="DM39" s="638"/>
      <c r="DN39" s="638"/>
      <c r="DO39" s="638"/>
      <c r="DP39" s="638"/>
      <c r="DQ39" s="638"/>
      <c r="DR39" s="638"/>
      <c r="DS39" s="638"/>
      <c r="DT39" s="638"/>
      <c r="DU39" s="638"/>
      <c r="DV39" s="639"/>
      <c r="DW39" s="616" t="s">
        <v>208</v>
      </c>
      <c r="DX39" s="640"/>
      <c r="DY39" s="640"/>
      <c r="DZ39" s="640"/>
      <c r="EA39" s="640"/>
      <c r="EB39" s="640"/>
      <c r="EC39" s="642"/>
    </row>
    <row r="40" spans="2:133" ht="11.25" customHeight="1" x14ac:dyDescent="0.2">
      <c r="B40" s="613" t="s">
        <v>427</v>
      </c>
      <c r="C40" s="614"/>
      <c r="D40" s="614"/>
      <c r="E40" s="614"/>
      <c r="F40" s="614"/>
      <c r="G40" s="614"/>
      <c r="H40" s="614"/>
      <c r="I40" s="614"/>
      <c r="J40" s="614"/>
      <c r="K40" s="614"/>
      <c r="L40" s="614"/>
      <c r="M40" s="614"/>
      <c r="N40" s="614"/>
      <c r="O40" s="614"/>
      <c r="P40" s="614"/>
      <c r="Q40" s="615"/>
      <c r="R40" s="608" t="s">
        <v>208</v>
      </c>
      <c r="S40" s="389"/>
      <c r="T40" s="389"/>
      <c r="U40" s="389"/>
      <c r="V40" s="389"/>
      <c r="W40" s="389"/>
      <c r="X40" s="389"/>
      <c r="Y40" s="609"/>
      <c r="Z40" s="610" t="s">
        <v>208</v>
      </c>
      <c r="AA40" s="610"/>
      <c r="AB40" s="610"/>
      <c r="AC40" s="610"/>
      <c r="AD40" s="611" t="s">
        <v>208</v>
      </c>
      <c r="AE40" s="611"/>
      <c r="AF40" s="611"/>
      <c r="AG40" s="611"/>
      <c r="AH40" s="611"/>
      <c r="AI40" s="611"/>
      <c r="AJ40" s="611"/>
      <c r="AK40" s="611"/>
      <c r="AL40" s="616" t="s">
        <v>208</v>
      </c>
      <c r="AM40" s="395"/>
      <c r="AN40" s="395"/>
      <c r="AO40" s="617"/>
      <c r="AQ40" s="663" t="s">
        <v>153</v>
      </c>
      <c r="AR40" s="392"/>
      <c r="AS40" s="392"/>
      <c r="AT40" s="392"/>
      <c r="AU40" s="392"/>
      <c r="AV40" s="392"/>
      <c r="AW40" s="392"/>
      <c r="AX40" s="392"/>
      <c r="AY40" s="664"/>
      <c r="AZ40" s="608" t="s">
        <v>208</v>
      </c>
      <c r="BA40" s="389"/>
      <c r="BB40" s="389"/>
      <c r="BC40" s="389"/>
      <c r="BD40" s="638"/>
      <c r="BE40" s="638"/>
      <c r="BF40" s="651"/>
      <c r="BG40" s="692" t="s">
        <v>428</v>
      </c>
      <c r="BH40" s="558"/>
      <c r="BI40" s="558"/>
      <c r="BJ40" s="558"/>
      <c r="BK40" s="558"/>
      <c r="BL40" s="7"/>
      <c r="BM40" s="614" t="s">
        <v>429</v>
      </c>
      <c r="BN40" s="614"/>
      <c r="BO40" s="614"/>
      <c r="BP40" s="614"/>
      <c r="BQ40" s="614"/>
      <c r="BR40" s="614"/>
      <c r="BS40" s="614"/>
      <c r="BT40" s="614"/>
      <c r="BU40" s="615"/>
      <c r="BV40" s="608">
        <v>85</v>
      </c>
      <c r="BW40" s="389"/>
      <c r="BX40" s="389"/>
      <c r="BY40" s="389"/>
      <c r="BZ40" s="389"/>
      <c r="CA40" s="389"/>
      <c r="CB40" s="620"/>
      <c r="CD40" s="613" t="s">
        <v>383</v>
      </c>
      <c r="CE40" s="614"/>
      <c r="CF40" s="614"/>
      <c r="CG40" s="614"/>
      <c r="CH40" s="614"/>
      <c r="CI40" s="614"/>
      <c r="CJ40" s="614"/>
      <c r="CK40" s="614"/>
      <c r="CL40" s="614"/>
      <c r="CM40" s="614"/>
      <c r="CN40" s="614"/>
      <c r="CO40" s="614"/>
      <c r="CP40" s="614"/>
      <c r="CQ40" s="615"/>
      <c r="CR40" s="608">
        <v>37130</v>
      </c>
      <c r="CS40" s="389"/>
      <c r="CT40" s="389"/>
      <c r="CU40" s="389"/>
      <c r="CV40" s="389"/>
      <c r="CW40" s="389"/>
      <c r="CX40" s="389"/>
      <c r="CY40" s="609"/>
      <c r="CZ40" s="616">
        <v>0.8</v>
      </c>
      <c r="DA40" s="640"/>
      <c r="DB40" s="640"/>
      <c r="DC40" s="641"/>
      <c r="DD40" s="619" t="s">
        <v>208</v>
      </c>
      <c r="DE40" s="389"/>
      <c r="DF40" s="389"/>
      <c r="DG40" s="389"/>
      <c r="DH40" s="389"/>
      <c r="DI40" s="389"/>
      <c r="DJ40" s="389"/>
      <c r="DK40" s="609"/>
      <c r="DL40" s="619" t="s">
        <v>208</v>
      </c>
      <c r="DM40" s="389"/>
      <c r="DN40" s="389"/>
      <c r="DO40" s="389"/>
      <c r="DP40" s="389"/>
      <c r="DQ40" s="389"/>
      <c r="DR40" s="389"/>
      <c r="DS40" s="389"/>
      <c r="DT40" s="389"/>
      <c r="DU40" s="389"/>
      <c r="DV40" s="609"/>
      <c r="DW40" s="616" t="s">
        <v>208</v>
      </c>
      <c r="DX40" s="640"/>
      <c r="DY40" s="640"/>
      <c r="DZ40" s="640"/>
      <c r="EA40" s="640"/>
      <c r="EB40" s="640"/>
      <c r="EC40" s="642"/>
    </row>
    <row r="41" spans="2:133" ht="11.25" customHeight="1" x14ac:dyDescent="0.2">
      <c r="B41" s="613" t="s">
        <v>430</v>
      </c>
      <c r="C41" s="614"/>
      <c r="D41" s="614"/>
      <c r="E41" s="614"/>
      <c r="F41" s="614"/>
      <c r="G41" s="614"/>
      <c r="H41" s="614"/>
      <c r="I41" s="614"/>
      <c r="J41" s="614"/>
      <c r="K41" s="614"/>
      <c r="L41" s="614"/>
      <c r="M41" s="614"/>
      <c r="N41" s="614"/>
      <c r="O41" s="614"/>
      <c r="P41" s="614"/>
      <c r="Q41" s="615"/>
      <c r="R41" s="608">
        <v>77719</v>
      </c>
      <c r="S41" s="389"/>
      <c r="T41" s="389"/>
      <c r="U41" s="389"/>
      <c r="V41" s="389"/>
      <c r="W41" s="389"/>
      <c r="X41" s="389"/>
      <c r="Y41" s="609"/>
      <c r="Z41" s="610">
        <v>1.6</v>
      </c>
      <c r="AA41" s="610"/>
      <c r="AB41" s="610"/>
      <c r="AC41" s="610"/>
      <c r="AD41" s="611" t="s">
        <v>208</v>
      </c>
      <c r="AE41" s="611"/>
      <c r="AF41" s="611"/>
      <c r="AG41" s="611"/>
      <c r="AH41" s="611"/>
      <c r="AI41" s="611"/>
      <c r="AJ41" s="611"/>
      <c r="AK41" s="611"/>
      <c r="AL41" s="616" t="s">
        <v>208</v>
      </c>
      <c r="AM41" s="395"/>
      <c r="AN41" s="395"/>
      <c r="AO41" s="617"/>
      <c r="AQ41" s="663" t="s">
        <v>432</v>
      </c>
      <c r="AR41" s="392"/>
      <c r="AS41" s="392"/>
      <c r="AT41" s="392"/>
      <c r="AU41" s="392"/>
      <c r="AV41" s="392"/>
      <c r="AW41" s="392"/>
      <c r="AX41" s="392"/>
      <c r="AY41" s="664"/>
      <c r="AZ41" s="608">
        <v>88659</v>
      </c>
      <c r="BA41" s="389"/>
      <c r="BB41" s="389"/>
      <c r="BC41" s="389"/>
      <c r="BD41" s="638"/>
      <c r="BE41" s="638"/>
      <c r="BF41" s="651"/>
      <c r="BG41" s="692"/>
      <c r="BH41" s="558"/>
      <c r="BI41" s="558"/>
      <c r="BJ41" s="558"/>
      <c r="BK41" s="558"/>
      <c r="BL41" s="7"/>
      <c r="BM41" s="614" t="s">
        <v>354</v>
      </c>
      <c r="BN41" s="614"/>
      <c r="BO41" s="614"/>
      <c r="BP41" s="614"/>
      <c r="BQ41" s="614"/>
      <c r="BR41" s="614"/>
      <c r="BS41" s="614"/>
      <c r="BT41" s="614"/>
      <c r="BU41" s="615"/>
      <c r="BV41" s="608" t="s">
        <v>208</v>
      </c>
      <c r="BW41" s="389"/>
      <c r="BX41" s="389"/>
      <c r="BY41" s="389"/>
      <c r="BZ41" s="389"/>
      <c r="CA41" s="389"/>
      <c r="CB41" s="620"/>
      <c r="CD41" s="613" t="s">
        <v>300</v>
      </c>
      <c r="CE41" s="614"/>
      <c r="CF41" s="614"/>
      <c r="CG41" s="614"/>
      <c r="CH41" s="614"/>
      <c r="CI41" s="614"/>
      <c r="CJ41" s="614"/>
      <c r="CK41" s="614"/>
      <c r="CL41" s="614"/>
      <c r="CM41" s="614"/>
      <c r="CN41" s="614"/>
      <c r="CO41" s="614"/>
      <c r="CP41" s="614"/>
      <c r="CQ41" s="615"/>
      <c r="CR41" s="608" t="s">
        <v>208</v>
      </c>
      <c r="CS41" s="638"/>
      <c r="CT41" s="638"/>
      <c r="CU41" s="638"/>
      <c r="CV41" s="638"/>
      <c r="CW41" s="638"/>
      <c r="CX41" s="638"/>
      <c r="CY41" s="639"/>
      <c r="CZ41" s="616" t="s">
        <v>208</v>
      </c>
      <c r="DA41" s="640"/>
      <c r="DB41" s="640"/>
      <c r="DC41" s="641"/>
      <c r="DD41" s="619" t="s">
        <v>208</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622" t="s">
        <v>431</v>
      </c>
      <c r="C42" s="623"/>
      <c r="D42" s="623"/>
      <c r="E42" s="623"/>
      <c r="F42" s="623"/>
      <c r="G42" s="623"/>
      <c r="H42" s="623"/>
      <c r="I42" s="623"/>
      <c r="J42" s="623"/>
      <c r="K42" s="623"/>
      <c r="L42" s="623"/>
      <c r="M42" s="623"/>
      <c r="N42" s="623"/>
      <c r="O42" s="623"/>
      <c r="P42" s="623"/>
      <c r="Q42" s="624"/>
      <c r="R42" s="671">
        <v>4809236</v>
      </c>
      <c r="S42" s="672"/>
      <c r="T42" s="672"/>
      <c r="U42" s="672"/>
      <c r="V42" s="672"/>
      <c r="W42" s="672"/>
      <c r="X42" s="672"/>
      <c r="Y42" s="673"/>
      <c r="Z42" s="674">
        <v>100</v>
      </c>
      <c r="AA42" s="674"/>
      <c r="AB42" s="674"/>
      <c r="AC42" s="674"/>
      <c r="AD42" s="675">
        <v>2435428</v>
      </c>
      <c r="AE42" s="675"/>
      <c r="AF42" s="675"/>
      <c r="AG42" s="675"/>
      <c r="AH42" s="675"/>
      <c r="AI42" s="675"/>
      <c r="AJ42" s="675"/>
      <c r="AK42" s="675"/>
      <c r="AL42" s="676">
        <v>100</v>
      </c>
      <c r="AM42" s="656"/>
      <c r="AN42" s="656"/>
      <c r="AO42" s="677"/>
      <c r="AQ42" s="678" t="s">
        <v>433</v>
      </c>
      <c r="AR42" s="679"/>
      <c r="AS42" s="679"/>
      <c r="AT42" s="679"/>
      <c r="AU42" s="679"/>
      <c r="AV42" s="679"/>
      <c r="AW42" s="679"/>
      <c r="AX42" s="679"/>
      <c r="AY42" s="680"/>
      <c r="AZ42" s="671">
        <v>275401</v>
      </c>
      <c r="BA42" s="672"/>
      <c r="BB42" s="672"/>
      <c r="BC42" s="672"/>
      <c r="BD42" s="655"/>
      <c r="BE42" s="655"/>
      <c r="BF42" s="657"/>
      <c r="BG42" s="574"/>
      <c r="BH42" s="575"/>
      <c r="BI42" s="575"/>
      <c r="BJ42" s="575"/>
      <c r="BK42" s="575"/>
      <c r="BL42" s="23"/>
      <c r="BM42" s="623" t="s">
        <v>434</v>
      </c>
      <c r="BN42" s="623"/>
      <c r="BO42" s="623"/>
      <c r="BP42" s="623"/>
      <c r="BQ42" s="623"/>
      <c r="BR42" s="623"/>
      <c r="BS42" s="623"/>
      <c r="BT42" s="623"/>
      <c r="BU42" s="624"/>
      <c r="BV42" s="671">
        <v>339</v>
      </c>
      <c r="BW42" s="672"/>
      <c r="BX42" s="672"/>
      <c r="BY42" s="672"/>
      <c r="BZ42" s="672"/>
      <c r="CA42" s="672"/>
      <c r="CB42" s="681"/>
      <c r="CD42" s="613" t="s">
        <v>293</v>
      </c>
      <c r="CE42" s="614"/>
      <c r="CF42" s="614"/>
      <c r="CG42" s="614"/>
      <c r="CH42" s="614"/>
      <c r="CI42" s="614"/>
      <c r="CJ42" s="614"/>
      <c r="CK42" s="614"/>
      <c r="CL42" s="614"/>
      <c r="CM42" s="614"/>
      <c r="CN42" s="614"/>
      <c r="CO42" s="614"/>
      <c r="CP42" s="614"/>
      <c r="CQ42" s="615"/>
      <c r="CR42" s="608">
        <v>587475</v>
      </c>
      <c r="CS42" s="389"/>
      <c r="CT42" s="389"/>
      <c r="CU42" s="389"/>
      <c r="CV42" s="389"/>
      <c r="CW42" s="389"/>
      <c r="CX42" s="389"/>
      <c r="CY42" s="609"/>
      <c r="CZ42" s="616">
        <v>12.6</v>
      </c>
      <c r="DA42" s="395"/>
      <c r="DB42" s="395"/>
      <c r="DC42" s="621"/>
      <c r="DD42" s="619">
        <v>124316</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CD43" s="613" t="s">
        <v>82</v>
      </c>
      <c r="CE43" s="614"/>
      <c r="CF43" s="614"/>
      <c r="CG43" s="614"/>
      <c r="CH43" s="614"/>
      <c r="CI43" s="614"/>
      <c r="CJ43" s="614"/>
      <c r="CK43" s="614"/>
      <c r="CL43" s="614"/>
      <c r="CM43" s="614"/>
      <c r="CN43" s="614"/>
      <c r="CO43" s="614"/>
      <c r="CP43" s="614"/>
      <c r="CQ43" s="615"/>
      <c r="CR43" s="608">
        <v>8462</v>
      </c>
      <c r="CS43" s="638"/>
      <c r="CT43" s="638"/>
      <c r="CU43" s="638"/>
      <c r="CV43" s="638"/>
      <c r="CW43" s="638"/>
      <c r="CX43" s="638"/>
      <c r="CY43" s="639"/>
      <c r="CZ43" s="616">
        <v>0.2</v>
      </c>
      <c r="DA43" s="640"/>
      <c r="DB43" s="640"/>
      <c r="DC43" s="641"/>
      <c r="DD43" s="619">
        <v>8462</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579" t="s">
        <v>180</v>
      </c>
      <c r="CE44" s="501"/>
      <c r="CF44" s="613" t="s">
        <v>148</v>
      </c>
      <c r="CG44" s="614"/>
      <c r="CH44" s="614"/>
      <c r="CI44" s="614"/>
      <c r="CJ44" s="614"/>
      <c r="CK44" s="614"/>
      <c r="CL44" s="614"/>
      <c r="CM44" s="614"/>
      <c r="CN44" s="614"/>
      <c r="CO44" s="614"/>
      <c r="CP44" s="614"/>
      <c r="CQ44" s="615"/>
      <c r="CR44" s="608">
        <v>436133</v>
      </c>
      <c r="CS44" s="389"/>
      <c r="CT44" s="389"/>
      <c r="CU44" s="389"/>
      <c r="CV44" s="389"/>
      <c r="CW44" s="389"/>
      <c r="CX44" s="389"/>
      <c r="CY44" s="609"/>
      <c r="CZ44" s="616">
        <v>9.4</v>
      </c>
      <c r="DA44" s="395"/>
      <c r="DB44" s="395"/>
      <c r="DC44" s="621"/>
      <c r="DD44" s="619">
        <v>86290</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CD45" s="580"/>
      <c r="CE45" s="504"/>
      <c r="CF45" s="613" t="s">
        <v>435</v>
      </c>
      <c r="CG45" s="614"/>
      <c r="CH45" s="614"/>
      <c r="CI45" s="614"/>
      <c r="CJ45" s="614"/>
      <c r="CK45" s="614"/>
      <c r="CL45" s="614"/>
      <c r="CM45" s="614"/>
      <c r="CN45" s="614"/>
      <c r="CO45" s="614"/>
      <c r="CP45" s="614"/>
      <c r="CQ45" s="615"/>
      <c r="CR45" s="608">
        <v>104716</v>
      </c>
      <c r="CS45" s="638"/>
      <c r="CT45" s="638"/>
      <c r="CU45" s="638"/>
      <c r="CV45" s="638"/>
      <c r="CW45" s="638"/>
      <c r="CX45" s="638"/>
      <c r="CY45" s="639"/>
      <c r="CZ45" s="616">
        <v>2.2000000000000002</v>
      </c>
      <c r="DA45" s="640"/>
      <c r="DB45" s="640"/>
      <c r="DC45" s="641"/>
      <c r="DD45" s="619">
        <v>13959</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3" t="s">
        <v>436</v>
      </c>
      <c r="CG46" s="614"/>
      <c r="CH46" s="614"/>
      <c r="CI46" s="614"/>
      <c r="CJ46" s="614"/>
      <c r="CK46" s="614"/>
      <c r="CL46" s="614"/>
      <c r="CM46" s="614"/>
      <c r="CN46" s="614"/>
      <c r="CO46" s="614"/>
      <c r="CP46" s="614"/>
      <c r="CQ46" s="615"/>
      <c r="CR46" s="608">
        <v>331417</v>
      </c>
      <c r="CS46" s="389"/>
      <c r="CT46" s="389"/>
      <c r="CU46" s="389"/>
      <c r="CV46" s="389"/>
      <c r="CW46" s="389"/>
      <c r="CX46" s="389"/>
      <c r="CY46" s="609"/>
      <c r="CZ46" s="616">
        <v>7.1</v>
      </c>
      <c r="DA46" s="395"/>
      <c r="DB46" s="395"/>
      <c r="DC46" s="621"/>
      <c r="DD46" s="619">
        <v>72331</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44" t="s">
        <v>412</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3" t="s">
        <v>437</v>
      </c>
      <c r="CG47" s="614"/>
      <c r="CH47" s="614"/>
      <c r="CI47" s="614"/>
      <c r="CJ47" s="614"/>
      <c r="CK47" s="614"/>
      <c r="CL47" s="614"/>
      <c r="CM47" s="614"/>
      <c r="CN47" s="614"/>
      <c r="CO47" s="614"/>
      <c r="CP47" s="614"/>
      <c r="CQ47" s="615"/>
      <c r="CR47" s="608">
        <v>151342</v>
      </c>
      <c r="CS47" s="638"/>
      <c r="CT47" s="638"/>
      <c r="CU47" s="638"/>
      <c r="CV47" s="638"/>
      <c r="CW47" s="638"/>
      <c r="CX47" s="638"/>
      <c r="CY47" s="639"/>
      <c r="CZ47" s="616">
        <v>3.2</v>
      </c>
      <c r="DA47" s="640"/>
      <c r="DB47" s="640"/>
      <c r="DC47" s="641"/>
      <c r="DD47" s="619">
        <v>38026</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45" t="s">
        <v>277</v>
      </c>
      <c r="CD48" s="581"/>
      <c r="CE48" s="583"/>
      <c r="CF48" s="613" t="s">
        <v>166</v>
      </c>
      <c r="CG48" s="614"/>
      <c r="CH48" s="614"/>
      <c r="CI48" s="614"/>
      <c r="CJ48" s="614"/>
      <c r="CK48" s="614"/>
      <c r="CL48" s="614"/>
      <c r="CM48" s="614"/>
      <c r="CN48" s="614"/>
      <c r="CO48" s="614"/>
      <c r="CP48" s="614"/>
      <c r="CQ48" s="615"/>
      <c r="CR48" s="608" t="s">
        <v>208</v>
      </c>
      <c r="CS48" s="389"/>
      <c r="CT48" s="389"/>
      <c r="CU48" s="389"/>
      <c r="CV48" s="389"/>
      <c r="CW48" s="389"/>
      <c r="CX48" s="389"/>
      <c r="CY48" s="609"/>
      <c r="CZ48" s="616" t="s">
        <v>208</v>
      </c>
      <c r="DA48" s="395"/>
      <c r="DB48" s="395"/>
      <c r="DC48" s="621"/>
      <c r="DD48" s="619" t="s">
        <v>208</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2">
      <c r="CD49" s="622" t="s">
        <v>197</v>
      </c>
      <c r="CE49" s="623"/>
      <c r="CF49" s="623"/>
      <c r="CG49" s="623"/>
      <c r="CH49" s="623"/>
      <c r="CI49" s="623"/>
      <c r="CJ49" s="623"/>
      <c r="CK49" s="623"/>
      <c r="CL49" s="623"/>
      <c r="CM49" s="623"/>
      <c r="CN49" s="623"/>
      <c r="CO49" s="623"/>
      <c r="CP49" s="623"/>
      <c r="CQ49" s="624"/>
      <c r="CR49" s="671">
        <v>4662085</v>
      </c>
      <c r="CS49" s="655"/>
      <c r="CT49" s="655"/>
      <c r="CU49" s="655"/>
      <c r="CV49" s="655"/>
      <c r="CW49" s="655"/>
      <c r="CX49" s="655"/>
      <c r="CY49" s="682"/>
      <c r="CZ49" s="676">
        <v>100</v>
      </c>
      <c r="DA49" s="683"/>
      <c r="DB49" s="683"/>
      <c r="DC49" s="684"/>
      <c r="DD49" s="685">
        <v>3049758</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FH5wIDsIVu4gPenSGYKAyyyzISzA9kN8O/N6hj3BWXeqVvGZRzMTsOg4qJVDGdOJx9SQ+OGbM/fodQW1qyziyg==" saltValue="axZwwEC+ZLMHs2hMDgbYI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313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6" t="s">
        <v>111</v>
      </c>
      <c r="DK2" s="737"/>
      <c r="DL2" s="737"/>
      <c r="DM2" s="737"/>
      <c r="DN2" s="737"/>
      <c r="DO2" s="738"/>
      <c r="DP2" s="69"/>
      <c r="DQ2" s="736" t="s">
        <v>268</v>
      </c>
      <c r="DR2" s="737"/>
      <c r="DS2" s="737"/>
      <c r="DT2" s="737"/>
      <c r="DU2" s="737"/>
      <c r="DV2" s="737"/>
      <c r="DW2" s="737"/>
      <c r="DX2" s="737"/>
      <c r="DY2" s="737"/>
      <c r="DZ2" s="738"/>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739" t="s">
        <v>213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708" t="s">
        <v>440</v>
      </c>
      <c r="B5" s="709"/>
      <c r="C5" s="709"/>
      <c r="D5" s="709"/>
      <c r="E5" s="709"/>
      <c r="F5" s="709"/>
      <c r="G5" s="709"/>
      <c r="H5" s="709"/>
      <c r="I5" s="709"/>
      <c r="J5" s="709"/>
      <c r="K5" s="709"/>
      <c r="L5" s="709"/>
      <c r="M5" s="709"/>
      <c r="N5" s="709"/>
      <c r="O5" s="709"/>
      <c r="P5" s="710"/>
      <c r="Q5" s="702" t="s">
        <v>188</v>
      </c>
      <c r="R5" s="703"/>
      <c r="S5" s="703"/>
      <c r="T5" s="703"/>
      <c r="U5" s="714"/>
      <c r="V5" s="702" t="s">
        <v>441</v>
      </c>
      <c r="W5" s="703"/>
      <c r="X5" s="703"/>
      <c r="Y5" s="703"/>
      <c r="Z5" s="714"/>
      <c r="AA5" s="702" t="s">
        <v>442</v>
      </c>
      <c r="AB5" s="703"/>
      <c r="AC5" s="703"/>
      <c r="AD5" s="703"/>
      <c r="AE5" s="703"/>
      <c r="AF5" s="970" t="s">
        <v>182</v>
      </c>
      <c r="AG5" s="703"/>
      <c r="AH5" s="703"/>
      <c r="AI5" s="703"/>
      <c r="AJ5" s="704"/>
      <c r="AK5" s="703" t="s">
        <v>443</v>
      </c>
      <c r="AL5" s="703"/>
      <c r="AM5" s="703"/>
      <c r="AN5" s="703"/>
      <c r="AO5" s="714"/>
      <c r="AP5" s="702" t="s">
        <v>132</v>
      </c>
      <c r="AQ5" s="703"/>
      <c r="AR5" s="703"/>
      <c r="AS5" s="703"/>
      <c r="AT5" s="714"/>
      <c r="AU5" s="702" t="s">
        <v>444</v>
      </c>
      <c r="AV5" s="703"/>
      <c r="AW5" s="703"/>
      <c r="AX5" s="703"/>
      <c r="AY5" s="704"/>
      <c r="AZ5" s="72"/>
      <c r="BA5" s="72"/>
      <c r="BB5" s="72"/>
      <c r="BC5" s="72"/>
      <c r="BD5" s="72"/>
      <c r="BE5" s="84"/>
      <c r="BF5" s="84"/>
      <c r="BG5" s="84"/>
      <c r="BH5" s="84"/>
      <c r="BI5" s="84"/>
      <c r="BJ5" s="84"/>
      <c r="BK5" s="84"/>
      <c r="BL5" s="84"/>
      <c r="BM5" s="84"/>
      <c r="BN5" s="84"/>
      <c r="BO5" s="84"/>
      <c r="BP5" s="84"/>
      <c r="BQ5" s="708" t="s">
        <v>445</v>
      </c>
      <c r="BR5" s="709"/>
      <c r="BS5" s="709"/>
      <c r="BT5" s="709"/>
      <c r="BU5" s="709"/>
      <c r="BV5" s="709"/>
      <c r="BW5" s="709"/>
      <c r="BX5" s="709"/>
      <c r="BY5" s="709"/>
      <c r="BZ5" s="709"/>
      <c r="CA5" s="709"/>
      <c r="CB5" s="709"/>
      <c r="CC5" s="709"/>
      <c r="CD5" s="709"/>
      <c r="CE5" s="709"/>
      <c r="CF5" s="709"/>
      <c r="CG5" s="710"/>
      <c r="CH5" s="702" t="s">
        <v>379</v>
      </c>
      <c r="CI5" s="703"/>
      <c r="CJ5" s="703"/>
      <c r="CK5" s="703"/>
      <c r="CL5" s="714"/>
      <c r="CM5" s="702" t="s">
        <v>334</v>
      </c>
      <c r="CN5" s="703"/>
      <c r="CO5" s="703"/>
      <c r="CP5" s="703"/>
      <c r="CQ5" s="714"/>
      <c r="CR5" s="702" t="s">
        <v>258</v>
      </c>
      <c r="CS5" s="703"/>
      <c r="CT5" s="703"/>
      <c r="CU5" s="703"/>
      <c r="CV5" s="714"/>
      <c r="CW5" s="702" t="s">
        <v>55</v>
      </c>
      <c r="CX5" s="703"/>
      <c r="CY5" s="703"/>
      <c r="CZ5" s="703"/>
      <c r="DA5" s="714"/>
      <c r="DB5" s="702" t="s">
        <v>446</v>
      </c>
      <c r="DC5" s="703"/>
      <c r="DD5" s="703"/>
      <c r="DE5" s="703"/>
      <c r="DF5" s="714"/>
      <c r="DG5" s="716" t="s">
        <v>255</v>
      </c>
      <c r="DH5" s="717"/>
      <c r="DI5" s="717"/>
      <c r="DJ5" s="717"/>
      <c r="DK5" s="718"/>
      <c r="DL5" s="716" t="s">
        <v>450</v>
      </c>
      <c r="DM5" s="717"/>
      <c r="DN5" s="717"/>
      <c r="DO5" s="717"/>
      <c r="DP5" s="718"/>
      <c r="DQ5" s="702" t="s">
        <v>451</v>
      </c>
      <c r="DR5" s="703"/>
      <c r="DS5" s="703"/>
      <c r="DT5" s="703"/>
      <c r="DU5" s="714"/>
      <c r="DV5" s="702" t="s">
        <v>444</v>
      </c>
      <c r="DW5" s="703"/>
      <c r="DX5" s="703"/>
      <c r="DY5" s="703"/>
      <c r="DZ5" s="704"/>
      <c r="EA5" s="81"/>
    </row>
    <row r="6" spans="1:131" s="53" customFormat="1" ht="26.25" customHeight="1" x14ac:dyDescent="0.2">
      <c r="A6" s="711"/>
      <c r="B6" s="712"/>
      <c r="C6" s="712"/>
      <c r="D6" s="712"/>
      <c r="E6" s="712"/>
      <c r="F6" s="712"/>
      <c r="G6" s="712"/>
      <c r="H6" s="712"/>
      <c r="I6" s="712"/>
      <c r="J6" s="712"/>
      <c r="K6" s="712"/>
      <c r="L6" s="712"/>
      <c r="M6" s="712"/>
      <c r="N6" s="712"/>
      <c r="O6" s="712"/>
      <c r="P6" s="713"/>
      <c r="Q6" s="705"/>
      <c r="R6" s="706"/>
      <c r="S6" s="706"/>
      <c r="T6" s="706"/>
      <c r="U6" s="715"/>
      <c r="V6" s="705"/>
      <c r="W6" s="706"/>
      <c r="X6" s="706"/>
      <c r="Y6" s="706"/>
      <c r="Z6" s="715"/>
      <c r="AA6" s="705"/>
      <c r="AB6" s="706"/>
      <c r="AC6" s="706"/>
      <c r="AD6" s="706"/>
      <c r="AE6" s="706"/>
      <c r="AF6" s="971"/>
      <c r="AG6" s="706"/>
      <c r="AH6" s="706"/>
      <c r="AI6" s="706"/>
      <c r="AJ6" s="707"/>
      <c r="AK6" s="706"/>
      <c r="AL6" s="706"/>
      <c r="AM6" s="706"/>
      <c r="AN6" s="706"/>
      <c r="AO6" s="715"/>
      <c r="AP6" s="705"/>
      <c r="AQ6" s="706"/>
      <c r="AR6" s="706"/>
      <c r="AS6" s="706"/>
      <c r="AT6" s="715"/>
      <c r="AU6" s="705"/>
      <c r="AV6" s="706"/>
      <c r="AW6" s="706"/>
      <c r="AX6" s="706"/>
      <c r="AY6" s="707"/>
      <c r="AZ6" s="63"/>
      <c r="BA6" s="63"/>
      <c r="BB6" s="63"/>
      <c r="BC6" s="63"/>
      <c r="BD6" s="63"/>
      <c r="BE6" s="81"/>
      <c r="BF6" s="81"/>
      <c r="BG6" s="81"/>
      <c r="BH6" s="81"/>
      <c r="BI6" s="81"/>
      <c r="BJ6" s="81"/>
      <c r="BK6" s="81"/>
      <c r="BL6" s="81"/>
      <c r="BM6" s="81"/>
      <c r="BN6" s="81"/>
      <c r="BO6" s="81"/>
      <c r="BP6" s="81"/>
      <c r="BQ6" s="711"/>
      <c r="BR6" s="712"/>
      <c r="BS6" s="712"/>
      <c r="BT6" s="712"/>
      <c r="BU6" s="712"/>
      <c r="BV6" s="712"/>
      <c r="BW6" s="712"/>
      <c r="BX6" s="712"/>
      <c r="BY6" s="712"/>
      <c r="BZ6" s="712"/>
      <c r="CA6" s="712"/>
      <c r="CB6" s="712"/>
      <c r="CC6" s="712"/>
      <c r="CD6" s="712"/>
      <c r="CE6" s="712"/>
      <c r="CF6" s="712"/>
      <c r="CG6" s="713"/>
      <c r="CH6" s="705"/>
      <c r="CI6" s="706"/>
      <c r="CJ6" s="706"/>
      <c r="CK6" s="706"/>
      <c r="CL6" s="715"/>
      <c r="CM6" s="705"/>
      <c r="CN6" s="706"/>
      <c r="CO6" s="706"/>
      <c r="CP6" s="706"/>
      <c r="CQ6" s="715"/>
      <c r="CR6" s="705"/>
      <c r="CS6" s="706"/>
      <c r="CT6" s="706"/>
      <c r="CU6" s="706"/>
      <c r="CV6" s="715"/>
      <c r="CW6" s="705"/>
      <c r="CX6" s="706"/>
      <c r="CY6" s="706"/>
      <c r="CZ6" s="706"/>
      <c r="DA6" s="715"/>
      <c r="DB6" s="705"/>
      <c r="DC6" s="706"/>
      <c r="DD6" s="706"/>
      <c r="DE6" s="706"/>
      <c r="DF6" s="715"/>
      <c r="DG6" s="719"/>
      <c r="DH6" s="720"/>
      <c r="DI6" s="720"/>
      <c r="DJ6" s="720"/>
      <c r="DK6" s="721"/>
      <c r="DL6" s="719"/>
      <c r="DM6" s="720"/>
      <c r="DN6" s="720"/>
      <c r="DO6" s="720"/>
      <c r="DP6" s="721"/>
      <c r="DQ6" s="705"/>
      <c r="DR6" s="706"/>
      <c r="DS6" s="706"/>
      <c r="DT6" s="706"/>
      <c r="DU6" s="715"/>
      <c r="DV6" s="705"/>
      <c r="DW6" s="706"/>
      <c r="DX6" s="706"/>
      <c r="DY6" s="706"/>
      <c r="DZ6" s="707"/>
      <c r="EA6" s="81"/>
    </row>
    <row r="7" spans="1:131" s="53" customFormat="1" ht="26.25" customHeight="1" x14ac:dyDescent="0.2">
      <c r="A7" s="58">
        <v>1</v>
      </c>
      <c r="B7" s="699" t="s">
        <v>280</v>
      </c>
      <c r="C7" s="700"/>
      <c r="D7" s="700"/>
      <c r="E7" s="700"/>
      <c r="F7" s="700"/>
      <c r="G7" s="700"/>
      <c r="H7" s="700"/>
      <c r="I7" s="700"/>
      <c r="J7" s="700"/>
      <c r="K7" s="700"/>
      <c r="L7" s="700"/>
      <c r="M7" s="700"/>
      <c r="N7" s="700"/>
      <c r="O7" s="700"/>
      <c r="P7" s="740"/>
      <c r="Q7" s="741">
        <v>4809</v>
      </c>
      <c r="R7" s="742"/>
      <c r="S7" s="742"/>
      <c r="T7" s="742"/>
      <c r="U7" s="742"/>
      <c r="V7" s="742">
        <v>4662</v>
      </c>
      <c r="W7" s="742"/>
      <c r="X7" s="742"/>
      <c r="Y7" s="742"/>
      <c r="Z7" s="742"/>
      <c r="AA7" s="742">
        <v>147</v>
      </c>
      <c r="AB7" s="742"/>
      <c r="AC7" s="742"/>
      <c r="AD7" s="742"/>
      <c r="AE7" s="743"/>
      <c r="AF7" s="744">
        <v>127</v>
      </c>
      <c r="AG7" s="745"/>
      <c r="AH7" s="745"/>
      <c r="AI7" s="745"/>
      <c r="AJ7" s="746"/>
      <c r="AK7" s="747">
        <v>305</v>
      </c>
      <c r="AL7" s="742"/>
      <c r="AM7" s="742"/>
      <c r="AN7" s="742"/>
      <c r="AO7" s="742"/>
      <c r="AP7" s="742">
        <v>4507</v>
      </c>
      <c r="AQ7" s="742"/>
      <c r="AR7" s="742"/>
      <c r="AS7" s="742"/>
      <c r="AT7" s="742"/>
      <c r="AU7" s="748"/>
      <c r="AV7" s="748"/>
      <c r="AW7" s="748"/>
      <c r="AX7" s="748"/>
      <c r="AY7" s="749"/>
      <c r="AZ7" s="63"/>
      <c r="BA7" s="63"/>
      <c r="BB7" s="63"/>
      <c r="BC7" s="63"/>
      <c r="BD7" s="63"/>
      <c r="BE7" s="81"/>
      <c r="BF7" s="81"/>
      <c r="BG7" s="81"/>
      <c r="BH7" s="81"/>
      <c r="BI7" s="81"/>
      <c r="BJ7" s="81"/>
      <c r="BK7" s="81"/>
      <c r="BL7" s="81"/>
      <c r="BM7" s="81"/>
      <c r="BN7" s="81"/>
      <c r="BO7" s="81"/>
      <c r="BP7" s="81"/>
      <c r="BQ7" s="58">
        <v>1</v>
      </c>
      <c r="BR7" s="86" t="s">
        <v>201</v>
      </c>
      <c r="BS7" s="699" t="s">
        <v>156</v>
      </c>
      <c r="BT7" s="700"/>
      <c r="BU7" s="700"/>
      <c r="BV7" s="700"/>
      <c r="BW7" s="700"/>
      <c r="BX7" s="700"/>
      <c r="BY7" s="700"/>
      <c r="BZ7" s="700"/>
      <c r="CA7" s="700"/>
      <c r="CB7" s="700"/>
      <c r="CC7" s="700"/>
      <c r="CD7" s="700"/>
      <c r="CE7" s="700"/>
      <c r="CF7" s="700"/>
      <c r="CG7" s="740"/>
      <c r="CH7" s="696">
        <v>0</v>
      </c>
      <c r="CI7" s="697"/>
      <c r="CJ7" s="697"/>
      <c r="CK7" s="697"/>
      <c r="CL7" s="698"/>
      <c r="CM7" s="696">
        <v>15</v>
      </c>
      <c r="CN7" s="697"/>
      <c r="CO7" s="697"/>
      <c r="CP7" s="697"/>
      <c r="CQ7" s="698"/>
      <c r="CR7" s="696">
        <v>5</v>
      </c>
      <c r="CS7" s="697"/>
      <c r="CT7" s="697"/>
      <c r="CU7" s="697"/>
      <c r="CV7" s="698"/>
      <c r="CW7" s="696" t="s">
        <v>208</v>
      </c>
      <c r="CX7" s="697"/>
      <c r="CY7" s="697"/>
      <c r="CZ7" s="697"/>
      <c r="DA7" s="698"/>
      <c r="DB7" s="696">
        <v>44</v>
      </c>
      <c r="DC7" s="697"/>
      <c r="DD7" s="697"/>
      <c r="DE7" s="697"/>
      <c r="DF7" s="698"/>
      <c r="DG7" s="696" t="s">
        <v>208</v>
      </c>
      <c r="DH7" s="697"/>
      <c r="DI7" s="697"/>
      <c r="DJ7" s="697"/>
      <c r="DK7" s="698"/>
      <c r="DL7" s="696" t="s">
        <v>208</v>
      </c>
      <c r="DM7" s="697"/>
      <c r="DN7" s="697"/>
      <c r="DO7" s="697"/>
      <c r="DP7" s="698"/>
      <c r="DQ7" s="696" t="s">
        <v>208</v>
      </c>
      <c r="DR7" s="697"/>
      <c r="DS7" s="697"/>
      <c r="DT7" s="697"/>
      <c r="DU7" s="698"/>
      <c r="DV7" s="699"/>
      <c r="DW7" s="700"/>
      <c r="DX7" s="700"/>
      <c r="DY7" s="700"/>
      <c r="DZ7" s="701"/>
      <c r="EA7" s="81"/>
    </row>
    <row r="8" spans="1:131" s="53" customFormat="1" ht="26.25" customHeight="1" x14ac:dyDescent="0.2">
      <c r="A8" s="59">
        <v>2</v>
      </c>
      <c r="B8" s="731"/>
      <c r="C8" s="732"/>
      <c r="D8" s="732"/>
      <c r="E8" s="732"/>
      <c r="F8" s="732"/>
      <c r="G8" s="732"/>
      <c r="H8" s="732"/>
      <c r="I8" s="732"/>
      <c r="J8" s="732"/>
      <c r="K8" s="732"/>
      <c r="L8" s="732"/>
      <c r="M8" s="732"/>
      <c r="N8" s="732"/>
      <c r="O8" s="732"/>
      <c r="P8" s="733"/>
      <c r="Q8" s="722"/>
      <c r="R8" s="723"/>
      <c r="S8" s="723"/>
      <c r="T8" s="723"/>
      <c r="U8" s="723"/>
      <c r="V8" s="723"/>
      <c r="W8" s="723"/>
      <c r="X8" s="723"/>
      <c r="Y8" s="723"/>
      <c r="Z8" s="723"/>
      <c r="AA8" s="723"/>
      <c r="AB8" s="723"/>
      <c r="AC8" s="723"/>
      <c r="AD8" s="723"/>
      <c r="AE8" s="724"/>
      <c r="AF8" s="725"/>
      <c r="AG8" s="726"/>
      <c r="AH8" s="726"/>
      <c r="AI8" s="726"/>
      <c r="AJ8" s="727"/>
      <c r="AK8" s="728"/>
      <c r="AL8" s="723"/>
      <c r="AM8" s="723"/>
      <c r="AN8" s="723"/>
      <c r="AO8" s="723"/>
      <c r="AP8" s="723"/>
      <c r="AQ8" s="723"/>
      <c r="AR8" s="723"/>
      <c r="AS8" s="723"/>
      <c r="AT8" s="723"/>
      <c r="AU8" s="729"/>
      <c r="AV8" s="729"/>
      <c r="AW8" s="729"/>
      <c r="AX8" s="729"/>
      <c r="AY8" s="730"/>
      <c r="AZ8" s="63"/>
      <c r="BA8" s="63"/>
      <c r="BB8" s="63"/>
      <c r="BC8" s="63"/>
      <c r="BD8" s="63"/>
      <c r="BE8" s="81"/>
      <c r="BF8" s="81"/>
      <c r="BG8" s="81"/>
      <c r="BH8" s="81"/>
      <c r="BI8" s="81"/>
      <c r="BJ8" s="81"/>
      <c r="BK8" s="81"/>
      <c r="BL8" s="81"/>
      <c r="BM8" s="81"/>
      <c r="BN8" s="81"/>
      <c r="BO8" s="81"/>
      <c r="BP8" s="81"/>
      <c r="BQ8" s="59">
        <v>2</v>
      </c>
      <c r="BR8" s="87" t="s">
        <v>201</v>
      </c>
      <c r="BS8" s="731" t="s">
        <v>536</v>
      </c>
      <c r="BT8" s="732"/>
      <c r="BU8" s="732"/>
      <c r="BV8" s="732"/>
      <c r="BW8" s="732"/>
      <c r="BX8" s="732"/>
      <c r="BY8" s="732"/>
      <c r="BZ8" s="732"/>
      <c r="CA8" s="732"/>
      <c r="CB8" s="732"/>
      <c r="CC8" s="732"/>
      <c r="CD8" s="732"/>
      <c r="CE8" s="732"/>
      <c r="CF8" s="732"/>
      <c r="CG8" s="733"/>
      <c r="CH8" s="734">
        <v>-215</v>
      </c>
      <c r="CI8" s="726"/>
      <c r="CJ8" s="726"/>
      <c r="CK8" s="726"/>
      <c r="CL8" s="735"/>
      <c r="CM8" s="734">
        <v>2249</v>
      </c>
      <c r="CN8" s="726"/>
      <c r="CO8" s="726"/>
      <c r="CP8" s="726"/>
      <c r="CQ8" s="735"/>
      <c r="CR8" s="734">
        <v>0</v>
      </c>
      <c r="CS8" s="726"/>
      <c r="CT8" s="726"/>
      <c r="CU8" s="726"/>
      <c r="CV8" s="735"/>
      <c r="CW8" s="734" t="s">
        <v>208</v>
      </c>
      <c r="CX8" s="726"/>
      <c r="CY8" s="726"/>
      <c r="CZ8" s="726"/>
      <c r="DA8" s="735"/>
      <c r="DB8" s="734">
        <v>4</v>
      </c>
      <c r="DC8" s="726"/>
      <c r="DD8" s="726"/>
      <c r="DE8" s="726"/>
      <c r="DF8" s="735"/>
      <c r="DG8" s="734" t="s">
        <v>208</v>
      </c>
      <c r="DH8" s="726"/>
      <c r="DI8" s="726"/>
      <c r="DJ8" s="726"/>
      <c r="DK8" s="735"/>
      <c r="DL8" s="734" t="s">
        <v>208</v>
      </c>
      <c r="DM8" s="726"/>
      <c r="DN8" s="726"/>
      <c r="DO8" s="726"/>
      <c r="DP8" s="735"/>
      <c r="DQ8" s="734">
        <v>4</v>
      </c>
      <c r="DR8" s="726"/>
      <c r="DS8" s="726"/>
      <c r="DT8" s="726"/>
      <c r="DU8" s="735"/>
      <c r="DV8" s="731"/>
      <c r="DW8" s="732"/>
      <c r="DX8" s="732"/>
      <c r="DY8" s="732"/>
      <c r="DZ8" s="750"/>
      <c r="EA8" s="81"/>
    </row>
    <row r="9" spans="1:131" s="53" customFormat="1" ht="26.25" customHeight="1" x14ac:dyDescent="0.2">
      <c r="A9" s="59">
        <v>3</v>
      </c>
      <c r="B9" s="731"/>
      <c r="C9" s="732"/>
      <c r="D9" s="732"/>
      <c r="E9" s="732"/>
      <c r="F9" s="732"/>
      <c r="G9" s="732"/>
      <c r="H9" s="732"/>
      <c r="I9" s="732"/>
      <c r="J9" s="732"/>
      <c r="K9" s="732"/>
      <c r="L9" s="732"/>
      <c r="M9" s="732"/>
      <c r="N9" s="732"/>
      <c r="O9" s="732"/>
      <c r="P9" s="733"/>
      <c r="Q9" s="722"/>
      <c r="R9" s="723"/>
      <c r="S9" s="723"/>
      <c r="T9" s="723"/>
      <c r="U9" s="723"/>
      <c r="V9" s="723"/>
      <c r="W9" s="723"/>
      <c r="X9" s="723"/>
      <c r="Y9" s="723"/>
      <c r="Z9" s="723"/>
      <c r="AA9" s="723"/>
      <c r="AB9" s="723"/>
      <c r="AC9" s="723"/>
      <c r="AD9" s="723"/>
      <c r="AE9" s="724"/>
      <c r="AF9" s="725"/>
      <c r="AG9" s="726"/>
      <c r="AH9" s="726"/>
      <c r="AI9" s="726"/>
      <c r="AJ9" s="727"/>
      <c r="AK9" s="728"/>
      <c r="AL9" s="723"/>
      <c r="AM9" s="723"/>
      <c r="AN9" s="723"/>
      <c r="AO9" s="723"/>
      <c r="AP9" s="723"/>
      <c r="AQ9" s="723"/>
      <c r="AR9" s="723"/>
      <c r="AS9" s="723"/>
      <c r="AT9" s="723"/>
      <c r="AU9" s="729"/>
      <c r="AV9" s="729"/>
      <c r="AW9" s="729"/>
      <c r="AX9" s="729"/>
      <c r="AY9" s="730"/>
      <c r="AZ9" s="63"/>
      <c r="BA9" s="63"/>
      <c r="BB9" s="63"/>
      <c r="BC9" s="63"/>
      <c r="BD9" s="63"/>
      <c r="BE9" s="81"/>
      <c r="BF9" s="81"/>
      <c r="BG9" s="81"/>
      <c r="BH9" s="81"/>
      <c r="BI9" s="81"/>
      <c r="BJ9" s="81"/>
      <c r="BK9" s="81"/>
      <c r="BL9" s="81"/>
      <c r="BM9" s="81"/>
      <c r="BN9" s="81"/>
      <c r="BO9" s="81"/>
      <c r="BP9" s="81"/>
      <c r="BQ9" s="59">
        <v>3</v>
      </c>
      <c r="BR9" s="87"/>
      <c r="BS9" s="731" t="s">
        <v>537</v>
      </c>
      <c r="BT9" s="732"/>
      <c r="BU9" s="732"/>
      <c r="BV9" s="732"/>
      <c r="BW9" s="732"/>
      <c r="BX9" s="732"/>
      <c r="BY9" s="732"/>
      <c r="BZ9" s="732"/>
      <c r="CA9" s="732"/>
      <c r="CB9" s="732"/>
      <c r="CC9" s="732"/>
      <c r="CD9" s="732"/>
      <c r="CE9" s="732"/>
      <c r="CF9" s="732"/>
      <c r="CG9" s="733"/>
      <c r="CH9" s="734">
        <v>3</v>
      </c>
      <c r="CI9" s="726"/>
      <c r="CJ9" s="726"/>
      <c r="CK9" s="726"/>
      <c r="CL9" s="735"/>
      <c r="CM9" s="734">
        <v>17</v>
      </c>
      <c r="CN9" s="726"/>
      <c r="CO9" s="726"/>
      <c r="CP9" s="726"/>
      <c r="CQ9" s="735"/>
      <c r="CR9" s="734">
        <v>8</v>
      </c>
      <c r="CS9" s="726"/>
      <c r="CT9" s="726"/>
      <c r="CU9" s="726"/>
      <c r="CV9" s="735"/>
      <c r="CW9" s="734">
        <v>7</v>
      </c>
      <c r="CX9" s="726"/>
      <c r="CY9" s="726"/>
      <c r="CZ9" s="726"/>
      <c r="DA9" s="735"/>
      <c r="DB9" s="734">
        <v>10</v>
      </c>
      <c r="DC9" s="726"/>
      <c r="DD9" s="726"/>
      <c r="DE9" s="726"/>
      <c r="DF9" s="735"/>
      <c r="DG9" s="734" t="s">
        <v>208</v>
      </c>
      <c r="DH9" s="726"/>
      <c r="DI9" s="726"/>
      <c r="DJ9" s="726"/>
      <c r="DK9" s="735"/>
      <c r="DL9" s="734" t="s">
        <v>208</v>
      </c>
      <c r="DM9" s="726"/>
      <c r="DN9" s="726"/>
      <c r="DO9" s="726"/>
      <c r="DP9" s="735"/>
      <c r="DQ9" s="734" t="s">
        <v>208</v>
      </c>
      <c r="DR9" s="726"/>
      <c r="DS9" s="726"/>
      <c r="DT9" s="726"/>
      <c r="DU9" s="735"/>
      <c r="DV9" s="731"/>
      <c r="DW9" s="732"/>
      <c r="DX9" s="732"/>
      <c r="DY9" s="732"/>
      <c r="DZ9" s="750"/>
      <c r="EA9" s="81"/>
    </row>
    <row r="10" spans="1:131" s="53" customFormat="1" ht="26.25" customHeight="1" x14ac:dyDescent="0.2">
      <c r="A10" s="59">
        <v>4</v>
      </c>
      <c r="B10" s="731"/>
      <c r="C10" s="732"/>
      <c r="D10" s="732"/>
      <c r="E10" s="732"/>
      <c r="F10" s="732"/>
      <c r="G10" s="732"/>
      <c r="H10" s="732"/>
      <c r="I10" s="732"/>
      <c r="J10" s="732"/>
      <c r="K10" s="732"/>
      <c r="L10" s="732"/>
      <c r="M10" s="732"/>
      <c r="N10" s="732"/>
      <c r="O10" s="732"/>
      <c r="P10" s="733"/>
      <c r="Q10" s="722"/>
      <c r="R10" s="723"/>
      <c r="S10" s="723"/>
      <c r="T10" s="723"/>
      <c r="U10" s="723"/>
      <c r="V10" s="723"/>
      <c r="W10" s="723"/>
      <c r="X10" s="723"/>
      <c r="Y10" s="723"/>
      <c r="Z10" s="723"/>
      <c r="AA10" s="723"/>
      <c r="AB10" s="723"/>
      <c r="AC10" s="723"/>
      <c r="AD10" s="723"/>
      <c r="AE10" s="724"/>
      <c r="AF10" s="725"/>
      <c r="AG10" s="726"/>
      <c r="AH10" s="726"/>
      <c r="AI10" s="726"/>
      <c r="AJ10" s="727"/>
      <c r="AK10" s="728"/>
      <c r="AL10" s="723"/>
      <c r="AM10" s="723"/>
      <c r="AN10" s="723"/>
      <c r="AO10" s="723"/>
      <c r="AP10" s="723"/>
      <c r="AQ10" s="723"/>
      <c r="AR10" s="723"/>
      <c r="AS10" s="723"/>
      <c r="AT10" s="723"/>
      <c r="AU10" s="729"/>
      <c r="AV10" s="729"/>
      <c r="AW10" s="729"/>
      <c r="AX10" s="729"/>
      <c r="AY10" s="730"/>
      <c r="AZ10" s="63"/>
      <c r="BA10" s="63"/>
      <c r="BB10" s="63"/>
      <c r="BC10" s="63"/>
      <c r="BD10" s="63"/>
      <c r="BE10" s="81"/>
      <c r="BF10" s="81"/>
      <c r="BG10" s="81"/>
      <c r="BH10" s="81"/>
      <c r="BI10" s="81"/>
      <c r="BJ10" s="81"/>
      <c r="BK10" s="81"/>
      <c r="BL10" s="81"/>
      <c r="BM10" s="81"/>
      <c r="BN10" s="81"/>
      <c r="BO10" s="81"/>
      <c r="BP10" s="81"/>
      <c r="BQ10" s="59">
        <v>4</v>
      </c>
      <c r="BR10" s="87"/>
      <c r="BS10" s="731"/>
      <c r="BT10" s="732"/>
      <c r="BU10" s="732"/>
      <c r="BV10" s="732"/>
      <c r="BW10" s="732"/>
      <c r="BX10" s="732"/>
      <c r="BY10" s="732"/>
      <c r="BZ10" s="732"/>
      <c r="CA10" s="732"/>
      <c r="CB10" s="732"/>
      <c r="CC10" s="732"/>
      <c r="CD10" s="732"/>
      <c r="CE10" s="732"/>
      <c r="CF10" s="732"/>
      <c r="CG10" s="733"/>
      <c r="CH10" s="734"/>
      <c r="CI10" s="726"/>
      <c r="CJ10" s="726"/>
      <c r="CK10" s="726"/>
      <c r="CL10" s="735"/>
      <c r="CM10" s="734"/>
      <c r="CN10" s="726"/>
      <c r="CO10" s="726"/>
      <c r="CP10" s="726"/>
      <c r="CQ10" s="735"/>
      <c r="CR10" s="734"/>
      <c r="CS10" s="726"/>
      <c r="CT10" s="726"/>
      <c r="CU10" s="726"/>
      <c r="CV10" s="735"/>
      <c r="CW10" s="734"/>
      <c r="CX10" s="726"/>
      <c r="CY10" s="726"/>
      <c r="CZ10" s="726"/>
      <c r="DA10" s="735"/>
      <c r="DB10" s="734"/>
      <c r="DC10" s="726"/>
      <c r="DD10" s="726"/>
      <c r="DE10" s="726"/>
      <c r="DF10" s="735"/>
      <c r="DG10" s="734"/>
      <c r="DH10" s="726"/>
      <c r="DI10" s="726"/>
      <c r="DJ10" s="726"/>
      <c r="DK10" s="735"/>
      <c r="DL10" s="734"/>
      <c r="DM10" s="726"/>
      <c r="DN10" s="726"/>
      <c r="DO10" s="726"/>
      <c r="DP10" s="735"/>
      <c r="DQ10" s="734"/>
      <c r="DR10" s="726"/>
      <c r="DS10" s="726"/>
      <c r="DT10" s="726"/>
      <c r="DU10" s="735"/>
      <c r="DV10" s="731"/>
      <c r="DW10" s="732"/>
      <c r="DX10" s="732"/>
      <c r="DY10" s="732"/>
      <c r="DZ10" s="750"/>
      <c r="EA10" s="81"/>
    </row>
    <row r="11" spans="1:131" s="53" customFormat="1" ht="26.25" customHeight="1" x14ac:dyDescent="0.2">
      <c r="A11" s="59">
        <v>5</v>
      </c>
      <c r="B11" s="731"/>
      <c r="C11" s="732"/>
      <c r="D11" s="732"/>
      <c r="E11" s="732"/>
      <c r="F11" s="732"/>
      <c r="G11" s="732"/>
      <c r="H11" s="732"/>
      <c r="I11" s="732"/>
      <c r="J11" s="732"/>
      <c r="K11" s="732"/>
      <c r="L11" s="732"/>
      <c r="M11" s="732"/>
      <c r="N11" s="732"/>
      <c r="O11" s="732"/>
      <c r="P11" s="733"/>
      <c r="Q11" s="722"/>
      <c r="R11" s="723"/>
      <c r="S11" s="723"/>
      <c r="T11" s="723"/>
      <c r="U11" s="723"/>
      <c r="V11" s="723"/>
      <c r="W11" s="723"/>
      <c r="X11" s="723"/>
      <c r="Y11" s="723"/>
      <c r="Z11" s="723"/>
      <c r="AA11" s="723"/>
      <c r="AB11" s="723"/>
      <c r="AC11" s="723"/>
      <c r="AD11" s="723"/>
      <c r="AE11" s="724"/>
      <c r="AF11" s="725"/>
      <c r="AG11" s="726"/>
      <c r="AH11" s="726"/>
      <c r="AI11" s="726"/>
      <c r="AJ11" s="727"/>
      <c r="AK11" s="728"/>
      <c r="AL11" s="723"/>
      <c r="AM11" s="723"/>
      <c r="AN11" s="723"/>
      <c r="AO11" s="723"/>
      <c r="AP11" s="723"/>
      <c r="AQ11" s="723"/>
      <c r="AR11" s="723"/>
      <c r="AS11" s="723"/>
      <c r="AT11" s="723"/>
      <c r="AU11" s="729"/>
      <c r="AV11" s="729"/>
      <c r="AW11" s="729"/>
      <c r="AX11" s="729"/>
      <c r="AY11" s="730"/>
      <c r="AZ11" s="63"/>
      <c r="BA11" s="63"/>
      <c r="BB11" s="63"/>
      <c r="BC11" s="63"/>
      <c r="BD11" s="63"/>
      <c r="BE11" s="81"/>
      <c r="BF11" s="81"/>
      <c r="BG11" s="81"/>
      <c r="BH11" s="81"/>
      <c r="BI11" s="81"/>
      <c r="BJ11" s="81"/>
      <c r="BK11" s="81"/>
      <c r="BL11" s="81"/>
      <c r="BM11" s="81"/>
      <c r="BN11" s="81"/>
      <c r="BO11" s="81"/>
      <c r="BP11" s="81"/>
      <c r="BQ11" s="59">
        <v>5</v>
      </c>
      <c r="BR11" s="87"/>
      <c r="BS11" s="731"/>
      <c r="BT11" s="732"/>
      <c r="BU11" s="732"/>
      <c r="BV11" s="732"/>
      <c r="BW11" s="732"/>
      <c r="BX11" s="732"/>
      <c r="BY11" s="732"/>
      <c r="BZ11" s="732"/>
      <c r="CA11" s="732"/>
      <c r="CB11" s="732"/>
      <c r="CC11" s="732"/>
      <c r="CD11" s="732"/>
      <c r="CE11" s="732"/>
      <c r="CF11" s="732"/>
      <c r="CG11" s="733"/>
      <c r="CH11" s="734"/>
      <c r="CI11" s="726"/>
      <c r="CJ11" s="726"/>
      <c r="CK11" s="726"/>
      <c r="CL11" s="735"/>
      <c r="CM11" s="734"/>
      <c r="CN11" s="726"/>
      <c r="CO11" s="726"/>
      <c r="CP11" s="726"/>
      <c r="CQ11" s="735"/>
      <c r="CR11" s="734"/>
      <c r="CS11" s="726"/>
      <c r="CT11" s="726"/>
      <c r="CU11" s="726"/>
      <c r="CV11" s="735"/>
      <c r="CW11" s="734"/>
      <c r="CX11" s="726"/>
      <c r="CY11" s="726"/>
      <c r="CZ11" s="726"/>
      <c r="DA11" s="735"/>
      <c r="DB11" s="734"/>
      <c r="DC11" s="726"/>
      <c r="DD11" s="726"/>
      <c r="DE11" s="726"/>
      <c r="DF11" s="735"/>
      <c r="DG11" s="734"/>
      <c r="DH11" s="726"/>
      <c r="DI11" s="726"/>
      <c r="DJ11" s="726"/>
      <c r="DK11" s="735"/>
      <c r="DL11" s="734"/>
      <c r="DM11" s="726"/>
      <c r="DN11" s="726"/>
      <c r="DO11" s="726"/>
      <c r="DP11" s="735"/>
      <c r="DQ11" s="734"/>
      <c r="DR11" s="726"/>
      <c r="DS11" s="726"/>
      <c r="DT11" s="726"/>
      <c r="DU11" s="735"/>
      <c r="DV11" s="731"/>
      <c r="DW11" s="732"/>
      <c r="DX11" s="732"/>
      <c r="DY11" s="732"/>
      <c r="DZ11" s="750"/>
      <c r="EA11" s="81"/>
    </row>
    <row r="12" spans="1:131" s="53" customFormat="1" ht="26.25" customHeight="1" x14ac:dyDescent="0.2">
      <c r="A12" s="59">
        <v>6</v>
      </c>
      <c r="B12" s="731"/>
      <c r="C12" s="732"/>
      <c r="D12" s="732"/>
      <c r="E12" s="732"/>
      <c r="F12" s="732"/>
      <c r="G12" s="732"/>
      <c r="H12" s="732"/>
      <c r="I12" s="732"/>
      <c r="J12" s="732"/>
      <c r="K12" s="732"/>
      <c r="L12" s="732"/>
      <c r="M12" s="732"/>
      <c r="N12" s="732"/>
      <c r="O12" s="732"/>
      <c r="P12" s="733"/>
      <c r="Q12" s="722"/>
      <c r="R12" s="723"/>
      <c r="S12" s="723"/>
      <c r="T12" s="723"/>
      <c r="U12" s="723"/>
      <c r="V12" s="723"/>
      <c r="W12" s="723"/>
      <c r="X12" s="723"/>
      <c r="Y12" s="723"/>
      <c r="Z12" s="723"/>
      <c r="AA12" s="723"/>
      <c r="AB12" s="723"/>
      <c r="AC12" s="723"/>
      <c r="AD12" s="723"/>
      <c r="AE12" s="724"/>
      <c r="AF12" s="725"/>
      <c r="AG12" s="726"/>
      <c r="AH12" s="726"/>
      <c r="AI12" s="726"/>
      <c r="AJ12" s="727"/>
      <c r="AK12" s="728"/>
      <c r="AL12" s="723"/>
      <c r="AM12" s="723"/>
      <c r="AN12" s="723"/>
      <c r="AO12" s="723"/>
      <c r="AP12" s="723"/>
      <c r="AQ12" s="723"/>
      <c r="AR12" s="723"/>
      <c r="AS12" s="723"/>
      <c r="AT12" s="723"/>
      <c r="AU12" s="729"/>
      <c r="AV12" s="729"/>
      <c r="AW12" s="729"/>
      <c r="AX12" s="729"/>
      <c r="AY12" s="730"/>
      <c r="AZ12" s="63"/>
      <c r="BA12" s="63"/>
      <c r="BB12" s="63"/>
      <c r="BC12" s="63"/>
      <c r="BD12" s="63"/>
      <c r="BE12" s="81"/>
      <c r="BF12" s="81"/>
      <c r="BG12" s="81"/>
      <c r="BH12" s="81"/>
      <c r="BI12" s="81"/>
      <c r="BJ12" s="81"/>
      <c r="BK12" s="81"/>
      <c r="BL12" s="81"/>
      <c r="BM12" s="81"/>
      <c r="BN12" s="81"/>
      <c r="BO12" s="81"/>
      <c r="BP12" s="81"/>
      <c r="BQ12" s="59">
        <v>6</v>
      </c>
      <c r="BR12" s="87"/>
      <c r="BS12" s="731"/>
      <c r="BT12" s="732"/>
      <c r="BU12" s="732"/>
      <c r="BV12" s="732"/>
      <c r="BW12" s="732"/>
      <c r="BX12" s="732"/>
      <c r="BY12" s="732"/>
      <c r="BZ12" s="732"/>
      <c r="CA12" s="732"/>
      <c r="CB12" s="732"/>
      <c r="CC12" s="732"/>
      <c r="CD12" s="732"/>
      <c r="CE12" s="732"/>
      <c r="CF12" s="732"/>
      <c r="CG12" s="733"/>
      <c r="CH12" s="734"/>
      <c r="CI12" s="726"/>
      <c r="CJ12" s="726"/>
      <c r="CK12" s="726"/>
      <c r="CL12" s="735"/>
      <c r="CM12" s="734"/>
      <c r="CN12" s="726"/>
      <c r="CO12" s="726"/>
      <c r="CP12" s="726"/>
      <c r="CQ12" s="735"/>
      <c r="CR12" s="734"/>
      <c r="CS12" s="726"/>
      <c r="CT12" s="726"/>
      <c r="CU12" s="726"/>
      <c r="CV12" s="735"/>
      <c r="CW12" s="734"/>
      <c r="CX12" s="726"/>
      <c r="CY12" s="726"/>
      <c r="CZ12" s="726"/>
      <c r="DA12" s="735"/>
      <c r="DB12" s="734"/>
      <c r="DC12" s="726"/>
      <c r="DD12" s="726"/>
      <c r="DE12" s="726"/>
      <c r="DF12" s="735"/>
      <c r="DG12" s="734"/>
      <c r="DH12" s="726"/>
      <c r="DI12" s="726"/>
      <c r="DJ12" s="726"/>
      <c r="DK12" s="735"/>
      <c r="DL12" s="734"/>
      <c r="DM12" s="726"/>
      <c r="DN12" s="726"/>
      <c r="DO12" s="726"/>
      <c r="DP12" s="735"/>
      <c r="DQ12" s="734"/>
      <c r="DR12" s="726"/>
      <c r="DS12" s="726"/>
      <c r="DT12" s="726"/>
      <c r="DU12" s="735"/>
      <c r="DV12" s="731"/>
      <c r="DW12" s="732"/>
      <c r="DX12" s="732"/>
      <c r="DY12" s="732"/>
      <c r="DZ12" s="750"/>
      <c r="EA12" s="81"/>
    </row>
    <row r="13" spans="1:131" s="53" customFormat="1" ht="26.25" customHeight="1" x14ac:dyDescent="0.2">
      <c r="A13" s="59">
        <v>7</v>
      </c>
      <c r="B13" s="731"/>
      <c r="C13" s="732"/>
      <c r="D13" s="732"/>
      <c r="E13" s="732"/>
      <c r="F13" s="732"/>
      <c r="G13" s="732"/>
      <c r="H13" s="732"/>
      <c r="I13" s="732"/>
      <c r="J13" s="732"/>
      <c r="K13" s="732"/>
      <c r="L13" s="732"/>
      <c r="M13" s="732"/>
      <c r="N13" s="732"/>
      <c r="O13" s="732"/>
      <c r="P13" s="733"/>
      <c r="Q13" s="722"/>
      <c r="R13" s="723"/>
      <c r="S13" s="723"/>
      <c r="T13" s="723"/>
      <c r="U13" s="723"/>
      <c r="V13" s="723"/>
      <c r="W13" s="723"/>
      <c r="X13" s="723"/>
      <c r="Y13" s="723"/>
      <c r="Z13" s="723"/>
      <c r="AA13" s="723"/>
      <c r="AB13" s="723"/>
      <c r="AC13" s="723"/>
      <c r="AD13" s="723"/>
      <c r="AE13" s="724"/>
      <c r="AF13" s="725"/>
      <c r="AG13" s="726"/>
      <c r="AH13" s="726"/>
      <c r="AI13" s="726"/>
      <c r="AJ13" s="727"/>
      <c r="AK13" s="728"/>
      <c r="AL13" s="723"/>
      <c r="AM13" s="723"/>
      <c r="AN13" s="723"/>
      <c r="AO13" s="723"/>
      <c r="AP13" s="723"/>
      <c r="AQ13" s="723"/>
      <c r="AR13" s="723"/>
      <c r="AS13" s="723"/>
      <c r="AT13" s="723"/>
      <c r="AU13" s="729"/>
      <c r="AV13" s="729"/>
      <c r="AW13" s="729"/>
      <c r="AX13" s="729"/>
      <c r="AY13" s="730"/>
      <c r="AZ13" s="63"/>
      <c r="BA13" s="63"/>
      <c r="BB13" s="63"/>
      <c r="BC13" s="63"/>
      <c r="BD13" s="63"/>
      <c r="BE13" s="81"/>
      <c r="BF13" s="81"/>
      <c r="BG13" s="81"/>
      <c r="BH13" s="81"/>
      <c r="BI13" s="81"/>
      <c r="BJ13" s="81"/>
      <c r="BK13" s="81"/>
      <c r="BL13" s="81"/>
      <c r="BM13" s="81"/>
      <c r="BN13" s="81"/>
      <c r="BO13" s="81"/>
      <c r="BP13" s="81"/>
      <c r="BQ13" s="59">
        <v>7</v>
      </c>
      <c r="BR13" s="87"/>
      <c r="BS13" s="731"/>
      <c r="BT13" s="732"/>
      <c r="BU13" s="732"/>
      <c r="BV13" s="732"/>
      <c r="BW13" s="732"/>
      <c r="BX13" s="732"/>
      <c r="BY13" s="732"/>
      <c r="BZ13" s="732"/>
      <c r="CA13" s="732"/>
      <c r="CB13" s="732"/>
      <c r="CC13" s="732"/>
      <c r="CD13" s="732"/>
      <c r="CE13" s="732"/>
      <c r="CF13" s="732"/>
      <c r="CG13" s="733"/>
      <c r="CH13" s="734"/>
      <c r="CI13" s="726"/>
      <c r="CJ13" s="726"/>
      <c r="CK13" s="726"/>
      <c r="CL13" s="735"/>
      <c r="CM13" s="734"/>
      <c r="CN13" s="726"/>
      <c r="CO13" s="726"/>
      <c r="CP13" s="726"/>
      <c r="CQ13" s="735"/>
      <c r="CR13" s="734"/>
      <c r="CS13" s="726"/>
      <c r="CT13" s="726"/>
      <c r="CU13" s="726"/>
      <c r="CV13" s="735"/>
      <c r="CW13" s="734"/>
      <c r="CX13" s="726"/>
      <c r="CY13" s="726"/>
      <c r="CZ13" s="726"/>
      <c r="DA13" s="735"/>
      <c r="DB13" s="734"/>
      <c r="DC13" s="726"/>
      <c r="DD13" s="726"/>
      <c r="DE13" s="726"/>
      <c r="DF13" s="735"/>
      <c r="DG13" s="734"/>
      <c r="DH13" s="726"/>
      <c r="DI13" s="726"/>
      <c r="DJ13" s="726"/>
      <c r="DK13" s="735"/>
      <c r="DL13" s="734"/>
      <c r="DM13" s="726"/>
      <c r="DN13" s="726"/>
      <c r="DO13" s="726"/>
      <c r="DP13" s="735"/>
      <c r="DQ13" s="734"/>
      <c r="DR13" s="726"/>
      <c r="DS13" s="726"/>
      <c r="DT13" s="726"/>
      <c r="DU13" s="735"/>
      <c r="DV13" s="731"/>
      <c r="DW13" s="732"/>
      <c r="DX13" s="732"/>
      <c r="DY13" s="732"/>
      <c r="DZ13" s="750"/>
      <c r="EA13" s="81"/>
    </row>
    <row r="14" spans="1:131" s="53" customFormat="1" ht="26.25" customHeight="1" x14ac:dyDescent="0.2">
      <c r="A14" s="59">
        <v>8</v>
      </c>
      <c r="B14" s="731"/>
      <c r="C14" s="732"/>
      <c r="D14" s="732"/>
      <c r="E14" s="732"/>
      <c r="F14" s="732"/>
      <c r="G14" s="732"/>
      <c r="H14" s="732"/>
      <c r="I14" s="732"/>
      <c r="J14" s="732"/>
      <c r="K14" s="732"/>
      <c r="L14" s="732"/>
      <c r="M14" s="732"/>
      <c r="N14" s="732"/>
      <c r="O14" s="732"/>
      <c r="P14" s="733"/>
      <c r="Q14" s="722"/>
      <c r="R14" s="723"/>
      <c r="S14" s="723"/>
      <c r="T14" s="723"/>
      <c r="U14" s="723"/>
      <c r="V14" s="723"/>
      <c r="W14" s="723"/>
      <c r="X14" s="723"/>
      <c r="Y14" s="723"/>
      <c r="Z14" s="723"/>
      <c r="AA14" s="723"/>
      <c r="AB14" s="723"/>
      <c r="AC14" s="723"/>
      <c r="AD14" s="723"/>
      <c r="AE14" s="724"/>
      <c r="AF14" s="725"/>
      <c r="AG14" s="726"/>
      <c r="AH14" s="726"/>
      <c r="AI14" s="726"/>
      <c r="AJ14" s="727"/>
      <c r="AK14" s="728"/>
      <c r="AL14" s="723"/>
      <c r="AM14" s="723"/>
      <c r="AN14" s="723"/>
      <c r="AO14" s="723"/>
      <c r="AP14" s="723"/>
      <c r="AQ14" s="723"/>
      <c r="AR14" s="723"/>
      <c r="AS14" s="723"/>
      <c r="AT14" s="723"/>
      <c r="AU14" s="729"/>
      <c r="AV14" s="729"/>
      <c r="AW14" s="729"/>
      <c r="AX14" s="729"/>
      <c r="AY14" s="730"/>
      <c r="AZ14" s="63"/>
      <c r="BA14" s="63"/>
      <c r="BB14" s="63"/>
      <c r="BC14" s="63"/>
      <c r="BD14" s="63"/>
      <c r="BE14" s="81"/>
      <c r="BF14" s="81"/>
      <c r="BG14" s="81"/>
      <c r="BH14" s="81"/>
      <c r="BI14" s="81"/>
      <c r="BJ14" s="81"/>
      <c r="BK14" s="81"/>
      <c r="BL14" s="81"/>
      <c r="BM14" s="81"/>
      <c r="BN14" s="81"/>
      <c r="BO14" s="81"/>
      <c r="BP14" s="81"/>
      <c r="BQ14" s="59">
        <v>8</v>
      </c>
      <c r="BR14" s="87"/>
      <c r="BS14" s="731"/>
      <c r="BT14" s="732"/>
      <c r="BU14" s="732"/>
      <c r="BV14" s="732"/>
      <c r="BW14" s="732"/>
      <c r="BX14" s="732"/>
      <c r="BY14" s="732"/>
      <c r="BZ14" s="732"/>
      <c r="CA14" s="732"/>
      <c r="CB14" s="732"/>
      <c r="CC14" s="732"/>
      <c r="CD14" s="732"/>
      <c r="CE14" s="732"/>
      <c r="CF14" s="732"/>
      <c r="CG14" s="733"/>
      <c r="CH14" s="734"/>
      <c r="CI14" s="726"/>
      <c r="CJ14" s="726"/>
      <c r="CK14" s="726"/>
      <c r="CL14" s="735"/>
      <c r="CM14" s="734"/>
      <c r="CN14" s="726"/>
      <c r="CO14" s="726"/>
      <c r="CP14" s="726"/>
      <c r="CQ14" s="735"/>
      <c r="CR14" s="734"/>
      <c r="CS14" s="726"/>
      <c r="CT14" s="726"/>
      <c r="CU14" s="726"/>
      <c r="CV14" s="735"/>
      <c r="CW14" s="734"/>
      <c r="CX14" s="726"/>
      <c r="CY14" s="726"/>
      <c r="CZ14" s="726"/>
      <c r="DA14" s="735"/>
      <c r="DB14" s="734"/>
      <c r="DC14" s="726"/>
      <c r="DD14" s="726"/>
      <c r="DE14" s="726"/>
      <c r="DF14" s="735"/>
      <c r="DG14" s="734"/>
      <c r="DH14" s="726"/>
      <c r="DI14" s="726"/>
      <c r="DJ14" s="726"/>
      <c r="DK14" s="735"/>
      <c r="DL14" s="734"/>
      <c r="DM14" s="726"/>
      <c r="DN14" s="726"/>
      <c r="DO14" s="726"/>
      <c r="DP14" s="735"/>
      <c r="DQ14" s="734"/>
      <c r="DR14" s="726"/>
      <c r="DS14" s="726"/>
      <c r="DT14" s="726"/>
      <c r="DU14" s="735"/>
      <c r="DV14" s="731"/>
      <c r="DW14" s="732"/>
      <c r="DX14" s="732"/>
      <c r="DY14" s="732"/>
      <c r="DZ14" s="750"/>
      <c r="EA14" s="81"/>
    </row>
    <row r="15" spans="1:131" s="53" customFormat="1" ht="26.25" customHeight="1" x14ac:dyDescent="0.2">
      <c r="A15" s="59">
        <v>9</v>
      </c>
      <c r="B15" s="731"/>
      <c r="C15" s="732"/>
      <c r="D15" s="732"/>
      <c r="E15" s="732"/>
      <c r="F15" s="732"/>
      <c r="G15" s="732"/>
      <c r="H15" s="732"/>
      <c r="I15" s="732"/>
      <c r="J15" s="732"/>
      <c r="K15" s="732"/>
      <c r="L15" s="732"/>
      <c r="M15" s="732"/>
      <c r="N15" s="732"/>
      <c r="O15" s="732"/>
      <c r="P15" s="733"/>
      <c r="Q15" s="722"/>
      <c r="R15" s="723"/>
      <c r="S15" s="723"/>
      <c r="T15" s="723"/>
      <c r="U15" s="723"/>
      <c r="V15" s="723"/>
      <c r="W15" s="723"/>
      <c r="X15" s="723"/>
      <c r="Y15" s="723"/>
      <c r="Z15" s="723"/>
      <c r="AA15" s="723"/>
      <c r="AB15" s="723"/>
      <c r="AC15" s="723"/>
      <c r="AD15" s="723"/>
      <c r="AE15" s="724"/>
      <c r="AF15" s="725"/>
      <c r="AG15" s="726"/>
      <c r="AH15" s="726"/>
      <c r="AI15" s="726"/>
      <c r="AJ15" s="727"/>
      <c r="AK15" s="728"/>
      <c r="AL15" s="723"/>
      <c r="AM15" s="723"/>
      <c r="AN15" s="723"/>
      <c r="AO15" s="723"/>
      <c r="AP15" s="723"/>
      <c r="AQ15" s="723"/>
      <c r="AR15" s="723"/>
      <c r="AS15" s="723"/>
      <c r="AT15" s="723"/>
      <c r="AU15" s="729"/>
      <c r="AV15" s="729"/>
      <c r="AW15" s="729"/>
      <c r="AX15" s="729"/>
      <c r="AY15" s="730"/>
      <c r="AZ15" s="63"/>
      <c r="BA15" s="63"/>
      <c r="BB15" s="63"/>
      <c r="BC15" s="63"/>
      <c r="BD15" s="63"/>
      <c r="BE15" s="81"/>
      <c r="BF15" s="81"/>
      <c r="BG15" s="81"/>
      <c r="BH15" s="81"/>
      <c r="BI15" s="81"/>
      <c r="BJ15" s="81"/>
      <c r="BK15" s="81"/>
      <c r="BL15" s="81"/>
      <c r="BM15" s="81"/>
      <c r="BN15" s="81"/>
      <c r="BO15" s="81"/>
      <c r="BP15" s="81"/>
      <c r="BQ15" s="59">
        <v>9</v>
      </c>
      <c r="BR15" s="87"/>
      <c r="BS15" s="731"/>
      <c r="BT15" s="732"/>
      <c r="BU15" s="732"/>
      <c r="BV15" s="732"/>
      <c r="BW15" s="732"/>
      <c r="BX15" s="732"/>
      <c r="BY15" s="732"/>
      <c r="BZ15" s="732"/>
      <c r="CA15" s="732"/>
      <c r="CB15" s="732"/>
      <c r="CC15" s="732"/>
      <c r="CD15" s="732"/>
      <c r="CE15" s="732"/>
      <c r="CF15" s="732"/>
      <c r="CG15" s="733"/>
      <c r="CH15" s="734"/>
      <c r="CI15" s="726"/>
      <c r="CJ15" s="726"/>
      <c r="CK15" s="726"/>
      <c r="CL15" s="735"/>
      <c r="CM15" s="734"/>
      <c r="CN15" s="726"/>
      <c r="CO15" s="726"/>
      <c r="CP15" s="726"/>
      <c r="CQ15" s="735"/>
      <c r="CR15" s="734"/>
      <c r="CS15" s="726"/>
      <c r="CT15" s="726"/>
      <c r="CU15" s="726"/>
      <c r="CV15" s="735"/>
      <c r="CW15" s="734"/>
      <c r="CX15" s="726"/>
      <c r="CY15" s="726"/>
      <c r="CZ15" s="726"/>
      <c r="DA15" s="735"/>
      <c r="DB15" s="734"/>
      <c r="DC15" s="726"/>
      <c r="DD15" s="726"/>
      <c r="DE15" s="726"/>
      <c r="DF15" s="735"/>
      <c r="DG15" s="734"/>
      <c r="DH15" s="726"/>
      <c r="DI15" s="726"/>
      <c r="DJ15" s="726"/>
      <c r="DK15" s="735"/>
      <c r="DL15" s="734"/>
      <c r="DM15" s="726"/>
      <c r="DN15" s="726"/>
      <c r="DO15" s="726"/>
      <c r="DP15" s="735"/>
      <c r="DQ15" s="734"/>
      <c r="DR15" s="726"/>
      <c r="DS15" s="726"/>
      <c r="DT15" s="726"/>
      <c r="DU15" s="735"/>
      <c r="DV15" s="731"/>
      <c r="DW15" s="732"/>
      <c r="DX15" s="732"/>
      <c r="DY15" s="732"/>
      <c r="DZ15" s="750"/>
      <c r="EA15" s="81"/>
    </row>
    <row r="16" spans="1:131" s="53" customFormat="1" ht="26.25" customHeight="1" x14ac:dyDescent="0.2">
      <c r="A16" s="59">
        <v>10</v>
      </c>
      <c r="B16" s="731"/>
      <c r="C16" s="732"/>
      <c r="D16" s="732"/>
      <c r="E16" s="732"/>
      <c r="F16" s="732"/>
      <c r="G16" s="732"/>
      <c r="H16" s="732"/>
      <c r="I16" s="732"/>
      <c r="J16" s="732"/>
      <c r="K16" s="732"/>
      <c r="L16" s="732"/>
      <c r="M16" s="732"/>
      <c r="N16" s="732"/>
      <c r="O16" s="732"/>
      <c r="P16" s="733"/>
      <c r="Q16" s="722"/>
      <c r="R16" s="723"/>
      <c r="S16" s="723"/>
      <c r="T16" s="723"/>
      <c r="U16" s="723"/>
      <c r="V16" s="723"/>
      <c r="W16" s="723"/>
      <c r="X16" s="723"/>
      <c r="Y16" s="723"/>
      <c r="Z16" s="723"/>
      <c r="AA16" s="723"/>
      <c r="AB16" s="723"/>
      <c r="AC16" s="723"/>
      <c r="AD16" s="723"/>
      <c r="AE16" s="724"/>
      <c r="AF16" s="725"/>
      <c r="AG16" s="726"/>
      <c r="AH16" s="726"/>
      <c r="AI16" s="726"/>
      <c r="AJ16" s="727"/>
      <c r="AK16" s="728"/>
      <c r="AL16" s="723"/>
      <c r="AM16" s="723"/>
      <c r="AN16" s="723"/>
      <c r="AO16" s="723"/>
      <c r="AP16" s="723"/>
      <c r="AQ16" s="723"/>
      <c r="AR16" s="723"/>
      <c r="AS16" s="723"/>
      <c r="AT16" s="723"/>
      <c r="AU16" s="729"/>
      <c r="AV16" s="729"/>
      <c r="AW16" s="729"/>
      <c r="AX16" s="729"/>
      <c r="AY16" s="730"/>
      <c r="AZ16" s="63"/>
      <c r="BA16" s="63"/>
      <c r="BB16" s="63"/>
      <c r="BC16" s="63"/>
      <c r="BD16" s="63"/>
      <c r="BE16" s="81"/>
      <c r="BF16" s="81"/>
      <c r="BG16" s="81"/>
      <c r="BH16" s="81"/>
      <c r="BI16" s="81"/>
      <c r="BJ16" s="81"/>
      <c r="BK16" s="81"/>
      <c r="BL16" s="81"/>
      <c r="BM16" s="81"/>
      <c r="BN16" s="81"/>
      <c r="BO16" s="81"/>
      <c r="BP16" s="81"/>
      <c r="BQ16" s="59">
        <v>10</v>
      </c>
      <c r="BR16" s="87"/>
      <c r="BS16" s="731"/>
      <c r="BT16" s="732"/>
      <c r="BU16" s="732"/>
      <c r="BV16" s="732"/>
      <c r="BW16" s="732"/>
      <c r="BX16" s="732"/>
      <c r="BY16" s="732"/>
      <c r="BZ16" s="732"/>
      <c r="CA16" s="732"/>
      <c r="CB16" s="732"/>
      <c r="CC16" s="732"/>
      <c r="CD16" s="732"/>
      <c r="CE16" s="732"/>
      <c r="CF16" s="732"/>
      <c r="CG16" s="733"/>
      <c r="CH16" s="734"/>
      <c r="CI16" s="726"/>
      <c r="CJ16" s="726"/>
      <c r="CK16" s="726"/>
      <c r="CL16" s="735"/>
      <c r="CM16" s="734"/>
      <c r="CN16" s="726"/>
      <c r="CO16" s="726"/>
      <c r="CP16" s="726"/>
      <c r="CQ16" s="735"/>
      <c r="CR16" s="734"/>
      <c r="CS16" s="726"/>
      <c r="CT16" s="726"/>
      <c r="CU16" s="726"/>
      <c r="CV16" s="735"/>
      <c r="CW16" s="734"/>
      <c r="CX16" s="726"/>
      <c r="CY16" s="726"/>
      <c r="CZ16" s="726"/>
      <c r="DA16" s="735"/>
      <c r="DB16" s="734"/>
      <c r="DC16" s="726"/>
      <c r="DD16" s="726"/>
      <c r="DE16" s="726"/>
      <c r="DF16" s="735"/>
      <c r="DG16" s="734"/>
      <c r="DH16" s="726"/>
      <c r="DI16" s="726"/>
      <c r="DJ16" s="726"/>
      <c r="DK16" s="735"/>
      <c r="DL16" s="734"/>
      <c r="DM16" s="726"/>
      <c r="DN16" s="726"/>
      <c r="DO16" s="726"/>
      <c r="DP16" s="735"/>
      <c r="DQ16" s="734"/>
      <c r="DR16" s="726"/>
      <c r="DS16" s="726"/>
      <c r="DT16" s="726"/>
      <c r="DU16" s="735"/>
      <c r="DV16" s="731"/>
      <c r="DW16" s="732"/>
      <c r="DX16" s="732"/>
      <c r="DY16" s="732"/>
      <c r="DZ16" s="750"/>
      <c r="EA16" s="81"/>
    </row>
    <row r="17" spans="1:131" s="53" customFormat="1" ht="26.25" customHeight="1" x14ac:dyDescent="0.2">
      <c r="A17" s="59">
        <v>11</v>
      </c>
      <c r="B17" s="731"/>
      <c r="C17" s="732"/>
      <c r="D17" s="732"/>
      <c r="E17" s="732"/>
      <c r="F17" s="732"/>
      <c r="G17" s="732"/>
      <c r="H17" s="732"/>
      <c r="I17" s="732"/>
      <c r="J17" s="732"/>
      <c r="K17" s="732"/>
      <c r="L17" s="732"/>
      <c r="M17" s="732"/>
      <c r="N17" s="732"/>
      <c r="O17" s="732"/>
      <c r="P17" s="733"/>
      <c r="Q17" s="722"/>
      <c r="R17" s="723"/>
      <c r="S17" s="723"/>
      <c r="T17" s="723"/>
      <c r="U17" s="723"/>
      <c r="V17" s="723"/>
      <c r="W17" s="723"/>
      <c r="X17" s="723"/>
      <c r="Y17" s="723"/>
      <c r="Z17" s="723"/>
      <c r="AA17" s="723"/>
      <c r="AB17" s="723"/>
      <c r="AC17" s="723"/>
      <c r="AD17" s="723"/>
      <c r="AE17" s="724"/>
      <c r="AF17" s="725"/>
      <c r="AG17" s="726"/>
      <c r="AH17" s="726"/>
      <c r="AI17" s="726"/>
      <c r="AJ17" s="727"/>
      <c r="AK17" s="728"/>
      <c r="AL17" s="723"/>
      <c r="AM17" s="723"/>
      <c r="AN17" s="723"/>
      <c r="AO17" s="723"/>
      <c r="AP17" s="723"/>
      <c r="AQ17" s="723"/>
      <c r="AR17" s="723"/>
      <c r="AS17" s="723"/>
      <c r="AT17" s="723"/>
      <c r="AU17" s="729"/>
      <c r="AV17" s="729"/>
      <c r="AW17" s="729"/>
      <c r="AX17" s="729"/>
      <c r="AY17" s="730"/>
      <c r="AZ17" s="63"/>
      <c r="BA17" s="63"/>
      <c r="BB17" s="63"/>
      <c r="BC17" s="63"/>
      <c r="BD17" s="63"/>
      <c r="BE17" s="81"/>
      <c r="BF17" s="81"/>
      <c r="BG17" s="81"/>
      <c r="BH17" s="81"/>
      <c r="BI17" s="81"/>
      <c r="BJ17" s="81"/>
      <c r="BK17" s="81"/>
      <c r="BL17" s="81"/>
      <c r="BM17" s="81"/>
      <c r="BN17" s="81"/>
      <c r="BO17" s="81"/>
      <c r="BP17" s="81"/>
      <c r="BQ17" s="59">
        <v>11</v>
      </c>
      <c r="BR17" s="87"/>
      <c r="BS17" s="731"/>
      <c r="BT17" s="732"/>
      <c r="BU17" s="732"/>
      <c r="BV17" s="732"/>
      <c r="BW17" s="732"/>
      <c r="BX17" s="732"/>
      <c r="BY17" s="732"/>
      <c r="BZ17" s="732"/>
      <c r="CA17" s="732"/>
      <c r="CB17" s="732"/>
      <c r="CC17" s="732"/>
      <c r="CD17" s="732"/>
      <c r="CE17" s="732"/>
      <c r="CF17" s="732"/>
      <c r="CG17" s="733"/>
      <c r="CH17" s="734"/>
      <c r="CI17" s="726"/>
      <c r="CJ17" s="726"/>
      <c r="CK17" s="726"/>
      <c r="CL17" s="735"/>
      <c r="CM17" s="734"/>
      <c r="CN17" s="726"/>
      <c r="CO17" s="726"/>
      <c r="CP17" s="726"/>
      <c r="CQ17" s="735"/>
      <c r="CR17" s="734"/>
      <c r="CS17" s="726"/>
      <c r="CT17" s="726"/>
      <c r="CU17" s="726"/>
      <c r="CV17" s="735"/>
      <c r="CW17" s="734"/>
      <c r="CX17" s="726"/>
      <c r="CY17" s="726"/>
      <c r="CZ17" s="726"/>
      <c r="DA17" s="735"/>
      <c r="DB17" s="734"/>
      <c r="DC17" s="726"/>
      <c r="DD17" s="726"/>
      <c r="DE17" s="726"/>
      <c r="DF17" s="735"/>
      <c r="DG17" s="734"/>
      <c r="DH17" s="726"/>
      <c r="DI17" s="726"/>
      <c r="DJ17" s="726"/>
      <c r="DK17" s="735"/>
      <c r="DL17" s="734"/>
      <c r="DM17" s="726"/>
      <c r="DN17" s="726"/>
      <c r="DO17" s="726"/>
      <c r="DP17" s="735"/>
      <c r="DQ17" s="734"/>
      <c r="DR17" s="726"/>
      <c r="DS17" s="726"/>
      <c r="DT17" s="726"/>
      <c r="DU17" s="735"/>
      <c r="DV17" s="731"/>
      <c r="DW17" s="732"/>
      <c r="DX17" s="732"/>
      <c r="DY17" s="732"/>
      <c r="DZ17" s="750"/>
      <c r="EA17" s="81"/>
    </row>
    <row r="18" spans="1:131" s="53" customFormat="1" ht="26.25" customHeight="1" x14ac:dyDescent="0.2">
      <c r="A18" s="59">
        <v>12</v>
      </c>
      <c r="B18" s="731"/>
      <c r="C18" s="732"/>
      <c r="D18" s="732"/>
      <c r="E18" s="732"/>
      <c r="F18" s="732"/>
      <c r="G18" s="732"/>
      <c r="H18" s="732"/>
      <c r="I18" s="732"/>
      <c r="J18" s="732"/>
      <c r="K18" s="732"/>
      <c r="L18" s="732"/>
      <c r="M18" s="732"/>
      <c r="N18" s="732"/>
      <c r="O18" s="732"/>
      <c r="P18" s="733"/>
      <c r="Q18" s="722"/>
      <c r="R18" s="723"/>
      <c r="S18" s="723"/>
      <c r="T18" s="723"/>
      <c r="U18" s="723"/>
      <c r="V18" s="723"/>
      <c r="W18" s="723"/>
      <c r="X18" s="723"/>
      <c r="Y18" s="723"/>
      <c r="Z18" s="723"/>
      <c r="AA18" s="723"/>
      <c r="AB18" s="723"/>
      <c r="AC18" s="723"/>
      <c r="AD18" s="723"/>
      <c r="AE18" s="724"/>
      <c r="AF18" s="725"/>
      <c r="AG18" s="726"/>
      <c r="AH18" s="726"/>
      <c r="AI18" s="726"/>
      <c r="AJ18" s="727"/>
      <c r="AK18" s="728"/>
      <c r="AL18" s="723"/>
      <c r="AM18" s="723"/>
      <c r="AN18" s="723"/>
      <c r="AO18" s="723"/>
      <c r="AP18" s="723"/>
      <c r="AQ18" s="723"/>
      <c r="AR18" s="723"/>
      <c r="AS18" s="723"/>
      <c r="AT18" s="723"/>
      <c r="AU18" s="729"/>
      <c r="AV18" s="729"/>
      <c r="AW18" s="729"/>
      <c r="AX18" s="729"/>
      <c r="AY18" s="730"/>
      <c r="AZ18" s="63"/>
      <c r="BA18" s="63"/>
      <c r="BB18" s="63"/>
      <c r="BC18" s="63"/>
      <c r="BD18" s="63"/>
      <c r="BE18" s="81"/>
      <c r="BF18" s="81"/>
      <c r="BG18" s="81"/>
      <c r="BH18" s="81"/>
      <c r="BI18" s="81"/>
      <c r="BJ18" s="81"/>
      <c r="BK18" s="81"/>
      <c r="BL18" s="81"/>
      <c r="BM18" s="81"/>
      <c r="BN18" s="81"/>
      <c r="BO18" s="81"/>
      <c r="BP18" s="81"/>
      <c r="BQ18" s="59">
        <v>12</v>
      </c>
      <c r="BR18" s="87"/>
      <c r="BS18" s="731"/>
      <c r="BT18" s="732"/>
      <c r="BU18" s="732"/>
      <c r="BV18" s="732"/>
      <c r="BW18" s="732"/>
      <c r="BX18" s="732"/>
      <c r="BY18" s="732"/>
      <c r="BZ18" s="732"/>
      <c r="CA18" s="732"/>
      <c r="CB18" s="732"/>
      <c r="CC18" s="732"/>
      <c r="CD18" s="732"/>
      <c r="CE18" s="732"/>
      <c r="CF18" s="732"/>
      <c r="CG18" s="733"/>
      <c r="CH18" s="734"/>
      <c r="CI18" s="726"/>
      <c r="CJ18" s="726"/>
      <c r="CK18" s="726"/>
      <c r="CL18" s="735"/>
      <c r="CM18" s="734"/>
      <c r="CN18" s="726"/>
      <c r="CO18" s="726"/>
      <c r="CP18" s="726"/>
      <c r="CQ18" s="735"/>
      <c r="CR18" s="734"/>
      <c r="CS18" s="726"/>
      <c r="CT18" s="726"/>
      <c r="CU18" s="726"/>
      <c r="CV18" s="735"/>
      <c r="CW18" s="734"/>
      <c r="CX18" s="726"/>
      <c r="CY18" s="726"/>
      <c r="CZ18" s="726"/>
      <c r="DA18" s="735"/>
      <c r="DB18" s="734"/>
      <c r="DC18" s="726"/>
      <c r="DD18" s="726"/>
      <c r="DE18" s="726"/>
      <c r="DF18" s="735"/>
      <c r="DG18" s="734"/>
      <c r="DH18" s="726"/>
      <c r="DI18" s="726"/>
      <c r="DJ18" s="726"/>
      <c r="DK18" s="735"/>
      <c r="DL18" s="734"/>
      <c r="DM18" s="726"/>
      <c r="DN18" s="726"/>
      <c r="DO18" s="726"/>
      <c r="DP18" s="735"/>
      <c r="DQ18" s="734"/>
      <c r="DR18" s="726"/>
      <c r="DS18" s="726"/>
      <c r="DT18" s="726"/>
      <c r="DU18" s="735"/>
      <c r="DV18" s="731"/>
      <c r="DW18" s="732"/>
      <c r="DX18" s="732"/>
      <c r="DY18" s="732"/>
      <c r="DZ18" s="750"/>
      <c r="EA18" s="81"/>
    </row>
    <row r="19" spans="1:131" s="53" customFormat="1" ht="26.25" customHeight="1" x14ac:dyDescent="0.2">
      <c r="A19" s="59">
        <v>13</v>
      </c>
      <c r="B19" s="731"/>
      <c r="C19" s="732"/>
      <c r="D19" s="732"/>
      <c r="E19" s="732"/>
      <c r="F19" s="732"/>
      <c r="G19" s="732"/>
      <c r="H19" s="732"/>
      <c r="I19" s="732"/>
      <c r="J19" s="732"/>
      <c r="K19" s="732"/>
      <c r="L19" s="732"/>
      <c r="M19" s="732"/>
      <c r="N19" s="732"/>
      <c r="O19" s="732"/>
      <c r="P19" s="733"/>
      <c r="Q19" s="722"/>
      <c r="R19" s="723"/>
      <c r="S19" s="723"/>
      <c r="T19" s="723"/>
      <c r="U19" s="723"/>
      <c r="V19" s="723"/>
      <c r="W19" s="723"/>
      <c r="X19" s="723"/>
      <c r="Y19" s="723"/>
      <c r="Z19" s="723"/>
      <c r="AA19" s="723"/>
      <c r="AB19" s="723"/>
      <c r="AC19" s="723"/>
      <c r="AD19" s="723"/>
      <c r="AE19" s="724"/>
      <c r="AF19" s="725"/>
      <c r="AG19" s="726"/>
      <c r="AH19" s="726"/>
      <c r="AI19" s="726"/>
      <c r="AJ19" s="727"/>
      <c r="AK19" s="728"/>
      <c r="AL19" s="723"/>
      <c r="AM19" s="723"/>
      <c r="AN19" s="723"/>
      <c r="AO19" s="723"/>
      <c r="AP19" s="723"/>
      <c r="AQ19" s="723"/>
      <c r="AR19" s="723"/>
      <c r="AS19" s="723"/>
      <c r="AT19" s="723"/>
      <c r="AU19" s="729"/>
      <c r="AV19" s="729"/>
      <c r="AW19" s="729"/>
      <c r="AX19" s="729"/>
      <c r="AY19" s="730"/>
      <c r="AZ19" s="63"/>
      <c r="BA19" s="63"/>
      <c r="BB19" s="63"/>
      <c r="BC19" s="63"/>
      <c r="BD19" s="63"/>
      <c r="BE19" s="81"/>
      <c r="BF19" s="81"/>
      <c r="BG19" s="81"/>
      <c r="BH19" s="81"/>
      <c r="BI19" s="81"/>
      <c r="BJ19" s="81"/>
      <c r="BK19" s="81"/>
      <c r="BL19" s="81"/>
      <c r="BM19" s="81"/>
      <c r="BN19" s="81"/>
      <c r="BO19" s="81"/>
      <c r="BP19" s="81"/>
      <c r="BQ19" s="59">
        <v>13</v>
      </c>
      <c r="BR19" s="87"/>
      <c r="BS19" s="731"/>
      <c r="BT19" s="732"/>
      <c r="BU19" s="732"/>
      <c r="BV19" s="732"/>
      <c r="BW19" s="732"/>
      <c r="BX19" s="732"/>
      <c r="BY19" s="732"/>
      <c r="BZ19" s="732"/>
      <c r="CA19" s="732"/>
      <c r="CB19" s="732"/>
      <c r="CC19" s="732"/>
      <c r="CD19" s="732"/>
      <c r="CE19" s="732"/>
      <c r="CF19" s="732"/>
      <c r="CG19" s="733"/>
      <c r="CH19" s="734"/>
      <c r="CI19" s="726"/>
      <c r="CJ19" s="726"/>
      <c r="CK19" s="726"/>
      <c r="CL19" s="735"/>
      <c r="CM19" s="734"/>
      <c r="CN19" s="726"/>
      <c r="CO19" s="726"/>
      <c r="CP19" s="726"/>
      <c r="CQ19" s="735"/>
      <c r="CR19" s="734"/>
      <c r="CS19" s="726"/>
      <c r="CT19" s="726"/>
      <c r="CU19" s="726"/>
      <c r="CV19" s="735"/>
      <c r="CW19" s="734"/>
      <c r="CX19" s="726"/>
      <c r="CY19" s="726"/>
      <c r="CZ19" s="726"/>
      <c r="DA19" s="735"/>
      <c r="DB19" s="734"/>
      <c r="DC19" s="726"/>
      <c r="DD19" s="726"/>
      <c r="DE19" s="726"/>
      <c r="DF19" s="735"/>
      <c r="DG19" s="734"/>
      <c r="DH19" s="726"/>
      <c r="DI19" s="726"/>
      <c r="DJ19" s="726"/>
      <c r="DK19" s="735"/>
      <c r="DL19" s="734"/>
      <c r="DM19" s="726"/>
      <c r="DN19" s="726"/>
      <c r="DO19" s="726"/>
      <c r="DP19" s="735"/>
      <c r="DQ19" s="734"/>
      <c r="DR19" s="726"/>
      <c r="DS19" s="726"/>
      <c r="DT19" s="726"/>
      <c r="DU19" s="735"/>
      <c r="DV19" s="731"/>
      <c r="DW19" s="732"/>
      <c r="DX19" s="732"/>
      <c r="DY19" s="732"/>
      <c r="DZ19" s="750"/>
      <c r="EA19" s="81"/>
    </row>
    <row r="20" spans="1:131" s="53" customFormat="1" ht="26.25" customHeight="1" x14ac:dyDescent="0.2">
      <c r="A20" s="59">
        <v>14</v>
      </c>
      <c r="B20" s="731"/>
      <c r="C20" s="732"/>
      <c r="D20" s="732"/>
      <c r="E20" s="732"/>
      <c r="F20" s="732"/>
      <c r="G20" s="732"/>
      <c r="H20" s="732"/>
      <c r="I20" s="732"/>
      <c r="J20" s="732"/>
      <c r="K20" s="732"/>
      <c r="L20" s="732"/>
      <c r="M20" s="732"/>
      <c r="N20" s="732"/>
      <c r="O20" s="732"/>
      <c r="P20" s="733"/>
      <c r="Q20" s="722"/>
      <c r="R20" s="723"/>
      <c r="S20" s="723"/>
      <c r="T20" s="723"/>
      <c r="U20" s="723"/>
      <c r="V20" s="723"/>
      <c r="W20" s="723"/>
      <c r="X20" s="723"/>
      <c r="Y20" s="723"/>
      <c r="Z20" s="723"/>
      <c r="AA20" s="723"/>
      <c r="AB20" s="723"/>
      <c r="AC20" s="723"/>
      <c r="AD20" s="723"/>
      <c r="AE20" s="724"/>
      <c r="AF20" s="725"/>
      <c r="AG20" s="726"/>
      <c r="AH20" s="726"/>
      <c r="AI20" s="726"/>
      <c r="AJ20" s="727"/>
      <c r="AK20" s="728"/>
      <c r="AL20" s="723"/>
      <c r="AM20" s="723"/>
      <c r="AN20" s="723"/>
      <c r="AO20" s="723"/>
      <c r="AP20" s="723"/>
      <c r="AQ20" s="723"/>
      <c r="AR20" s="723"/>
      <c r="AS20" s="723"/>
      <c r="AT20" s="723"/>
      <c r="AU20" s="729"/>
      <c r="AV20" s="729"/>
      <c r="AW20" s="729"/>
      <c r="AX20" s="729"/>
      <c r="AY20" s="730"/>
      <c r="AZ20" s="63"/>
      <c r="BA20" s="63"/>
      <c r="BB20" s="63"/>
      <c r="BC20" s="63"/>
      <c r="BD20" s="63"/>
      <c r="BE20" s="81"/>
      <c r="BF20" s="81"/>
      <c r="BG20" s="81"/>
      <c r="BH20" s="81"/>
      <c r="BI20" s="81"/>
      <c r="BJ20" s="81"/>
      <c r="BK20" s="81"/>
      <c r="BL20" s="81"/>
      <c r="BM20" s="81"/>
      <c r="BN20" s="81"/>
      <c r="BO20" s="81"/>
      <c r="BP20" s="81"/>
      <c r="BQ20" s="59">
        <v>14</v>
      </c>
      <c r="BR20" s="87"/>
      <c r="BS20" s="731"/>
      <c r="BT20" s="732"/>
      <c r="BU20" s="732"/>
      <c r="BV20" s="732"/>
      <c r="BW20" s="732"/>
      <c r="BX20" s="732"/>
      <c r="BY20" s="732"/>
      <c r="BZ20" s="732"/>
      <c r="CA20" s="732"/>
      <c r="CB20" s="732"/>
      <c r="CC20" s="732"/>
      <c r="CD20" s="732"/>
      <c r="CE20" s="732"/>
      <c r="CF20" s="732"/>
      <c r="CG20" s="733"/>
      <c r="CH20" s="734"/>
      <c r="CI20" s="726"/>
      <c r="CJ20" s="726"/>
      <c r="CK20" s="726"/>
      <c r="CL20" s="735"/>
      <c r="CM20" s="734"/>
      <c r="CN20" s="726"/>
      <c r="CO20" s="726"/>
      <c r="CP20" s="726"/>
      <c r="CQ20" s="735"/>
      <c r="CR20" s="734"/>
      <c r="CS20" s="726"/>
      <c r="CT20" s="726"/>
      <c r="CU20" s="726"/>
      <c r="CV20" s="735"/>
      <c r="CW20" s="734"/>
      <c r="CX20" s="726"/>
      <c r="CY20" s="726"/>
      <c r="CZ20" s="726"/>
      <c r="DA20" s="735"/>
      <c r="DB20" s="734"/>
      <c r="DC20" s="726"/>
      <c r="DD20" s="726"/>
      <c r="DE20" s="726"/>
      <c r="DF20" s="735"/>
      <c r="DG20" s="734"/>
      <c r="DH20" s="726"/>
      <c r="DI20" s="726"/>
      <c r="DJ20" s="726"/>
      <c r="DK20" s="735"/>
      <c r="DL20" s="734"/>
      <c r="DM20" s="726"/>
      <c r="DN20" s="726"/>
      <c r="DO20" s="726"/>
      <c r="DP20" s="735"/>
      <c r="DQ20" s="734"/>
      <c r="DR20" s="726"/>
      <c r="DS20" s="726"/>
      <c r="DT20" s="726"/>
      <c r="DU20" s="735"/>
      <c r="DV20" s="731"/>
      <c r="DW20" s="732"/>
      <c r="DX20" s="732"/>
      <c r="DY20" s="732"/>
      <c r="DZ20" s="750"/>
      <c r="EA20" s="81"/>
    </row>
    <row r="21" spans="1:131" s="53" customFormat="1" ht="26.25" customHeight="1" x14ac:dyDescent="0.2">
      <c r="A21" s="59">
        <v>15</v>
      </c>
      <c r="B21" s="731"/>
      <c r="C21" s="732"/>
      <c r="D21" s="732"/>
      <c r="E21" s="732"/>
      <c r="F21" s="732"/>
      <c r="G21" s="732"/>
      <c r="H21" s="732"/>
      <c r="I21" s="732"/>
      <c r="J21" s="732"/>
      <c r="K21" s="732"/>
      <c r="L21" s="732"/>
      <c r="M21" s="732"/>
      <c r="N21" s="732"/>
      <c r="O21" s="732"/>
      <c r="P21" s="733"/>
      <c r="Q21" s="722"/>
      <c r="R21" s="723"/>
      <c r="S21" s="723"/>
      <c r="T21" s="723"/>
      <c r="U21" s="723"/>
      <c r="V21" s="723"/>
      <c r="W21" s="723"/>
      <c r="X21" s="723"/>
      <c r="Y21" s="723"/>
      <c r="Z21" s="723"/>
      <c r="AA21" s="723"/>
      <c r="AB21" s="723"/>
      <c r="AC21" s="723"/>
      <c r="AD21" s="723"/>
      <c r="AE21" s="724"/>
      <c r="AF21" s="725"/>
      <c r="AG21" s="726"/>
      <c r="AH21" s="726"/>
      <c r="AI21" s="726"/>
      <c r="AJ21" s="727"/>
      <c r="AK21" s="728"/>
      <c r="AL21" s="723"/>
      <c r="AM21" s="723"/>
      <c r="AN21" s="723"/>
      <c r="AO21" s="723"/>
      <c r="AP21" s="723"/>
      <c r="AQ21" s="723"/>
      <c r="AR21" s="723"/>
      <c r="AS21" s="723"/>
      <c r="AT21" s="723"/>
      <c r="AU21" s="729"/>
      <c r="AV21" s="729"/>
      <c r="AW21" s="729"/>
      <c r="AX21" s="729"/>
      <c r="AY21" s="730"/>
      <c r="AZ21" s="63"/>
      <c r="BA21" s="63"/>
      <c r="BB21" s="63"/>
      <c r="BC21" s="63"/>
      <c r="BD21" s="63"/>
      <c r="BE21" s="81"/>
      <c r="BF21" s="81"/>
      <c r="BG21" s="81"/>
      <c r="BH21" s="81"/>
      <c r="BI21" s="81"/>
      <c r="BJ21" s="81"/>
      <c r="BK21" s="81"/>
      <c r="BL21" s="81"/>
      <c r="BM21" s="81"/>
      <c r="BN21" s="81"/>
      <c r="BO21" s="81"/>
      <c r="BP21" s="81"/>
      <c r="BQ21" s="59">
        <v>15</v>
      </c>
      <c r="BR21" s="87"/>
      <c r="BS21" s="731"/>
      <c r="BT21" s="732"/>
      <c r="BU21" s="732"/>
      <c r="BV21" s="732"/>
      <c r="BW21" s="732"/>
      <c r="BX21" s="732"/>
      <c r="BY21" s="732"/>
      <c r="BZ21" s="732"/>
      <c r="CA21" s="732"/>
      <c r="CB21" s="732"/>
      <c r="CC21" s="732"/>
      <c r="CD21" s="732"/>
      <c r="CE21" s="732"/>
      <c r="CF21" s="732"/>
      <c r="CG21" s="733"/>
      <c r="CH21" s="734"/>
      <c r="CI21" s="726"/>
      <c r="CJ21" s="726"/>
      <c r="CK21" s="726"/>
      <c r="CL21" s="735"/>
      <c r="CM21" s="734"/>
      <c r="CN21" s="726"/>
      <c r="CO21" s="726"/>
      <c r="CP21" s="726"/>
      <c r="CQ21" s="735"/>
      <c r="CR21" s="734"/>
      <c r="CS21" s="726"/>
      <c r="CT21" s="726"/>
      <c r="CU21" s="726"/>
      <c r="CV21" s="735"/>
      <c r="CW21" s="734"/>
      <c r="CX21" s="726"/>
      <c r="CY21" s="726"/>
      <c r="CZ21" s="726"/>
      <c r="DA21" s="735"/>
      <c r="DB21" s="734"/>
      <c r="DC21" s="726"/>
      <c r="DD21" s="726"/>
      <c r="DE21" s="726"/>
      <c r="DF21" s="735"/>
      <c r="DG21" s="734"/>
      <c r="DH21" s="726"/>
      <c r="DI21" s="726"/>
      <c r="DJ21" s="726"/>
      <c r="DK21" s="735"/>
      <c r="DL21" s="734"/>
      <c r="DM21" s="726"/>
      <c r="DN21" s="726"/>
      <c r="DO21" s="726"/>
      <c r="DP21" s="735"/>
      <c r="DQ21" s="734"/>
      <c r="DR21" s="726"/>
      <c r="DS21" s="726"/>
      <c r="DT21" s="726"/>
      <c r="DU21" s="735"/>
      <c r="DV21" s="731"/>
      <c r="DW21" s="732"/>
      <c r="DX21" s="732"/>
      <c r="DY21" s="732"/>
      <c r="DZ21" s="750"/>
      <c r="EA21" s="81"/>
    </row>
    <row r="22" spans="1:131" s="53" customFormat="1" ht="26.25" customHeight="1" x14ac:dyDescent="0.2">
      <c r="A22" s="59">
        <v>16</v>
      </c>
      <c r="B22" s="731"/>
      <c r="C22" s="732"/>
      <c r="D22" s="732"/>
      <c r="E22" s="732"/>
      <c r="F22" s="732"/>
      <c r="G22" s="732"/>
      <c r="H22" s="732"/>
      <c r="I22" s="732"/>
      <c r="J22" s="732"/>
      <c r="K22" s="732"/>
      <c r="L22" s="732"/>
      <c r="M22" s="732"/>
      <c r="N22" s="732"/>
      <c r="O22" s="732"/>
      <c r="P22" s="733"/>
      <c r="Q22" s="766"/>
      <c r="R22" s="767"/>
      <c r="S22" s="767"/>
      <c r="T22" s="767"/>
      <c r="U22" s="767"/>
      <c r="V22" s="767"/>
      <c r="W22" s="767"/>
      <c r="X22" s="767"/>
      <c r="Y22" s="767"/>
      <c r="Z22" s="767"/>
      <c r="AA22" s="767"/>
      <c r="AB22" s="767"/>
      <c r="AC22" s="767"/>
      <c r="AD22" s="767"/>
      <c r="AE22" s="768"/>
      <c r="AF22" s="725"/>
      <c r="AG22" s="726"/>
      <c r="AH22" s="726"/>
      <c r="AI22" s="726"/>
      <c r="AJ22" s="727"/>
      <c r="AK22" s="769"/>
      <c r="AL22" s="767"/>
      <c r="AM22" s="767"/>
      <c r="AN22" s="767"/>
      <c r="AO22" s="767"/>
      <c r="AP22" s="767"/>
      <c r="AQ22" s="767"/>
      <c r="AR22" s="767"/>
      <c r="AS22" s="767"/>
      <c r="AT22" s="767"/>
      <c r="AU22" s="770"/>
      <c r="AV22" s="770"/>
      <c r="AW22" s="770"/>
      <c r="AX22" s="770"/>
      <c r="AY22" s="771"/>
      <c r="AZ22" s="772" t="s">
        <v>453</v>
      </c>
      <c r="BA22" s="772"/>
      <c r="BB22" s="772"/>
      <c r="BC22" s="772"/>
      <c r="BD22" s="773"/>
      <c r="BE22" s="81"/>
      <c r="BF22" s="81"/>
      <c r="BG22" s="81"/>
      <c r="BH22" s="81"/>
      <c r="BI22" s="81"/>
      <c r="BJ22" s="81"/>
      <c r="BK22" s="81"/>
      <c r="BL22" s="81"/>
      <c r="BM22" s="81"/>
      <c r="BN22" s="81"/>
      <c r="BO22" s="81"/>
      <c r="BP22" s="81"/>
      <c r="BQ22" s="59">
        <v>16</v>
      </c>
      <c r="BR22" s="87"/>
      <c r="BS22" s="731"/>
      <c r="BT22" s="732"/>
      <c r="BU22" s="732"/>
      <c r="BV22" s="732"/>
      <c r="BW22" s="732"/>
      <c r="BX22" s="732"/>
      <c r="BY22" s="732"/>
      <c r="BZ22" s="732"/>
      <c r="CA22" s="732"/>
      <c r="CB22" s="732"/>
      <c r="CC22" s="732"/>
      <c r="CD22" s="732"/>
      <c r="CE22" s="732"/>
      <c r="CF22" s="732"/>
      <c r="CG22" s="733"/>
      <c r="CH22" s="734"/>
      <c r="CI22" s="726"/>
      <c r="CJ22" s="726"/>
      <c r="CK22" s="726"/>
      <c r="CL22" s="735"/>
      <c r="CM22" s="734"/>
      <c r="CN22" s="726"/>
      <c r="CO22" s="726"/>
      <c r="CP22" s="726"/>
      <c r="CQ22" s="735"/>
      <c r="CR22" s="734"/>
      <c r="CS22" s="726"/>
      <c r="CT22" s="726"/>
      <c r="CU22" s="726"/>
      <c r="CV22" s="735"/>
      <c r="CW22" s="734"/>
      <c r="CX22" s="726"/>
      <c r="CY22" s="726"/>
      <c r="CZ22" s="726"/>
      <c r="DA22" s="735"/>
      <c r="DB22" s="734"/>
      <c r="DC22" s="726"/>
      <c r="DD22" s="726"/>
      <c r="DE22" s="726"/>
      <c r="DF22" s="735"/>
      <c r="DG22" s="734"/>
      <c r="DH22" s="726"/>
      <c r="DI22" s="726"/>
      <c r="DJ22" s="726"/>
      <c r="DK22" s="735"/>
      <c r="DL22" s="734"/>
      <c r="DM22" s="726"/>
      <c r="DN22" s="726"/>
      <c r="DO22" s="726"/>
      <c r="DP22" s="735"/>
      <c r="DQ22" s="734"/>
      <c r="DR22" s="726"/>
      <c r="DS22" s="726"/>
      <c r="DT22" s="726"/>
      <c r="DU22" s="735"/>
      <c r="DV22" s="731"/>
      <c r="DW22" s="732"/>
      <c r="DX22" s="732"/>
      <c r="DY22" s="732"/>
      <c r="DZ22" s="750"/>
      <c r="EA22" s="81"/>
    </row>
    <row r="23" spans="1:131" s="53" customFormat="1" ht="26.25" customHeight="1" x14ac:dyDescent="0.2">
      <c r="A23" s="60" t="s">
        <v>265</v>
      </c>
      <c r="B23" s="751" t="s">
        <v>318</v>
      </c>
      <c r="C23" s="752"/>
      <c r="D23" s="752"/>
      <c r="E23" s="752"/>
      <c r="F23" s="752"/>
      <c r="G23" s="752"/>
      <c r="H23" s="752"/>
      <c r="I23" s="752"/>
      <c r="J23" s="752"/>
      <c r="K23" s="752"/>
      <c r="L23" s="752"/>
      <c r="M23" s="752"/>
      <c r="N23" s="752"/>
      <c r="O23" s="752"/>
      <c r="P23" s="753"/>
      <c r="Q23" s="754">
        <v>4809</v>
      </c>
      <c r="R23" s="755"/>
      <c r="S23" s="755"/>
      <c r="T23" s="755"/>
      <c r="U23" s="755"/>
      <c r="V23" s="755">
        <v>4662</v>
      </c>
      <c r="W23" s="755"/>
      <c r="X23" s="755"/>
      <c r="Y23" s="755"/>
      <c r="Z23" s="755"/>
      <c r="AA23" s="755">
        <v>147</v>
      </c>
      <c r="AB23" s="755"/>
      <c r="AC23" s="755"/>
      <c r="AD23" s="755"/>
      <c r="AE23" s="756"/>
      <c r="AF23" s="757">
        <v>127</v>
      </c>
      <c r="AG23" s="755"/>
      <c r="AH23" s="755"/>
      <c r="AI23" s="755"/>
      <c r="AJ23" s="758"/>
      <c r="AK23" s="759"/>
      <c r="AL23" s="760"/>
      <c r="AM23" s="760"/>
      <c r="AN23" s="760"/>
      <c r="AO23" s="760"/>
      <c r="AP23" s="755">
        <v>4507</v>
      </c>
      <c r="AQ23" s="755"/>
      <c r="AR23" s="755"/>
      <c r="AS23" s="755"/>
      <c r="AT23" s="755"/>
      <c r="AU23" s="761"/>
      <c r="AV23" s="761"/>
      <c r="AW23" s="761"/>
      <c r="AX23" s="761"/>
      <c r="AY23" s="762"/>
      <c r="AZ23" s="763" t="s">
        <v>208</v>
      </c>
      <c r="BA23" s="764"/>
      <c r="BB23" s="764"/>
      <c r="BC23" s="764"/>
      <c r="BD23" s="765"/>
      <c r="BE23" s="81"/>
      <c r="BF23" s="81"/>
      <c r="BG23" s="81"/>
      <c r="BH23" s="81"/>
      <c r="BI23" s="81"/>
      <c r="BJ23" s="81"/>
      <c r="BK23" s="81"/>
      <c r="BL23" s="81"/>
      <c r="BM23" s="81"/>
      <c r="BN23" s="81"/>
      <c r="BO23" s="81"/>
      <c r="BP23" s="81"/>
      <c r="BQ23" s="59">
        <v>17</v>
      </c>
      <c r="BR23" s="87"/>
      <c r="BS23" s="731"/>
      <c r="BT23" s="732"/>
      <c r="BU23" s="732"/>
      <c r="BV23" s="732"/>
      <c r="BW23" s="732"/>
      <c r="BX23" s="732"/>
      <c r="BY23" s="732"/>
      <c r="BZ23" s="732"/>
      <c r="CA23" s="732"/>
      <c r="CB23" s="732"/>
      <c r="CC23" s="732"/>
      <c r="CD23" s="732"/>
      <c r="CE23" s="732"/>
      <c r="CF23" s="732"/>
      <c r="CG23" s="733"/>
      <c r="CH23" s="734"/>
      <c r="CI23" s="726"/>
      <c r="CJ23" s="726"/>
      <c r="CK23" s="726"/>
      <c r="CL23" s="735"/>
      <c r="CM23" s="734"/>
      <c r="CN23" s="726"/>
      <c r="CO23" s="726"/>
      <c r="CP23" s="726"/>
      <c r="CQ23" s="735"/>
      <c r="CR23" s="734"/>
      <c r="CS23" s="726"/>
      <c r="CT23" s="726"/>
      <c r="CU23" s="726"/>
      <c r="CV23" s="735"/>
      <c r="CW23" s="734"/>
      <c r="CX23" s="726"/>
      <c r="CY23" s="726"/>
      <c r="CZ23" s="726"/>
      <c r="DA23" s="735"/>
      <c r="DB23" s="734"/>
      <c r="DC23" s="726"/>
      <c r="DD23" s="726"/>
      <c r="DE23" s="726"/>
      <c r="DF23" s="735"/>
      <c r="DG23" s="734"/>
      <c r="DH23" s="726"/>
      <c r="DI23" s="726"/>
      <c r="DJ23" s="726"/>
      <c r="DK23" s="735"/>
      <c r="DL23" s="734"/>
      <c r="DM23" s="726"/>
      <c r="DN23" s="726"/>
      <c r="DO23" s="726"/>
      <c r="DP23" s="735"/>
      <c r="DQ23" s="734"/>
      <c r="DR23" s="726"/>
      <c r="DS23" s="726"/>
      <c r="DT23" s="726"/>
      <c r="DU23" s="735"/>
      <c r="DV23" s="731"/>
      <c r="DW23" s="732"/>
      <c r="DX23" s="732"/>
      <c r="DY23" s="732"/>
      <c r="DZ23" s="750"/>
      <c r="EA23" s="81"/>
    </row>
    <row r="24" spans="1:131" s="53" customFormat="1" ht="26.25" customHeight="1" x14ac:dyDescent="0.2">
      <c r="A24" s="774" t="s">
        <v>401</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63"/>
      <c r="BA24" s="63"/>
      <c r="BB24" s="63"/>
      <c r="BC24" s="63"/>
      <c r="BD24" s="63"/>
      <c r="BE24" s="81"/>
      <c r="BF24" s="81"/>
      <c r="BG24" s="81"/>
      <c r="BH24" s="81"/>
      <c r="BI24" s="81"/>
      <c r="BJ24" s="81"/>
      <c r="BK24" s="81"/>
      <c r="BL24" s="81"/>
      <c r="BM24" s="81"/>
      <c r="BN24" s="81"/>
      <c r="BO24" s="81"/>
      <c r="BP24" s="81"/>
      <c r="BQ24" s="59">
        <v>18</v>
      </c>
      <c r="BR24" s="87"/>
      <c r="BS24" s="731"/>
      <c r="BT24" s="732"/>
      <c r="BU24" s="732"/>
      <c r="BV24" s="732"/>
      <c r="BW24" s="732"/>
      <c r="BX24" s="732"/>
      <c r="BY24" s="732"/>
      <c r="BZ24" s="732"/>
      <c r="CA24" s="732"/>
      <c r="CB24" s="732"/>
      <c r="CC24" s="732"/>
      <c r="CD24" s="732"/>
      <c r="CE24" s="732"/>
      <c r="CF24" s="732"/>
      <c r="CG24" s="733"/>
      <c r="CH24" s="734"/>
      <c r="CI24" s="726"/>
      <c r="CJ24" s="726"/>
      <c r="CK24" s="726"/>
      <c r="CL24" s="735"/>
      <c r="CM24" s="734"/>
      <c r="CN24" s="726"/>
      <c r="CO24" s="726"/>
      <c r="CP24" s="726"/>
      <c r="CQ24" s="735"/>
      <c r="CR24" s="734"/>
      <c r="CS24" s="726"/>
      <c r="CT24" s="726"/>
      <c r="CU24" s="726"/>
      <c r="CV24" s="735"/>
      <c r="CW24" s="734"/>
      <c r="CX24" s="726"/>
      <c r="CY24" s="726"/>
      <c r="CZ24" s="726"/>
      <c r="DA24" s="735"/>
      <c r="DB24" s="734"/>
      <c r="DC24" s="726"/>
      <c r="DD24" s="726"/>
      <c r="DE24" s="726"/>
      <c r="DF24" s="735"/>
      <c r="DG24" s="734"/>
      <c r="DH24" s="726"/>
      <c r="DI24" s="726"/>
      <c r="DJ24" s="726"/>
      <c r="DK24" s="735"/>
      <c r="DL24" s="734"/>
      <c r="DM24" s="726"/>
      <c r="DN24" s="726"/>
      <c r="DO24" s="726"/>
      <c r="DP24" s="735"/>
      <c r="DQ24" s="734"/>
      <c r="DR24" s="726"/>
      <c r="DS24" s="726"/>
      <c r="DT24" s="726"/>
      <c r="DU24" s="735"/>
      <c r="DV24" s="731"/>
      <c r="DW24" s="732"/>
      <c r="DX24" s="732"/>
      <c r="DY24" s="732"/>
      <c r="DZ24" s="750"/>
      <c r="EA24" s="81"/>
    </row>
    <row r="25" spans="1:131" s="51" customFormat="1" ht="26.25" customHeight="1" x14ac:dyDescent="0.2">
      <c r="A25" s="739" t="s">
        <v>424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63"/>
      <c r="BK25" s="63"/>
      <c r="BL25" s="63"/>
      <c r="BM25" s="63"/>
      <c r="BN25" s="63"/>
      <c r="BO25" s="62"/>
      <c r="BP25" s="62"/>
      <c r="BQ25" s="59">
        <v>19</v>
      </c>
      <c r="BR25" s="87"/>
      <c r="BS25" s="731"/>
      <c r="BT25" s="732"/>
      <c r="BU25" s="732"/>
      <c r="BV25" s="732"/>
      <c r="BW25" s="732"/>
      <c r="BX25" s="732"/>
      <c r="BY25" s="732"/>
      <c r="BZ25" s="732"/>
      <c r="CA25" s="732"/>
      <c r="CB25" s="732"/>
      <c r="CC25" s="732"/>
      <c r="CD25" s="732"/>
      <c r="CE25" s="732"/>
      <c r="CF25" s="732"/>
      <c r="CG25" s="733"/>
      <c r="CH25" s="734"/>
      <c r="CI25" s="726"/>
      <c r="CJ25" s="726"/>
      <c r="CK25" s="726"/>
      <c r="CL25" s="735"/>
      <c r="CM25" s="734"/>
      <c r="CN25" s="726"/>
      <c r="CO25" s="726"/>
      <c r="CP25" s="726"/>
      <c r="CQ25" s="735"/>
      <c r="CR25" s="734"/>
      <c r="CS25" s="726"/>
      <c r="CT25" s="726"/>
      <c r="CU25" s="726"/>
      <c r="CV25" s="735"/>
      <c r="CW25" s="734"/>
      <c r="CX25" s="726"/>
      <c r="CY25" s="726"/>
      <c r="CZ25" s="726"/>
      <c r="DA25" s="735"/>
      <c r="DB25" s="734"/>
      <c r="DC25" s="726"/>
      <c r="DD25" s="726"/>
      <c r="DE25" s="726"/>
      <c r="DF25" s="735"/>
      <c r="DG25" s="734"/>
      <c r="DH25" s="726"/>
      <c r="DI25" s="726"/>
      <c r="DJ25" s="726"/>
      <c r="DK25" s="735"/>
      <c r="DL25" s="734"/>
      <c r="DM25" s="726"/>
      <c r="DN25" s="726"/>
      <c r="DO25" s="726"/>
      <c r="DP25" s="735"/>
      <c r="DQ25" s="734"/>
      <c r="DR25" s="726"/>
      <c r="DS25" s="726"/>
      <c r="DT25" s="726"/>
      <c r="DU25" s="735"/>
      <c r="DV25" s="731"/>
      <c r="DW25" s="732"/>
      <c r="DX25" s="732"/>
      <c r="DY25" s="732"/>
      <c r="DZ25" s="750"/>
      <c r="EA25" s="54"/>
    </row>
    <row r="26" spans="1:131" s="51" customFormat="1" ht="26.25" customHeight="1" x14ac:dyDescent="0.2">
      <c r="A26" s="708" t="s">
        <v>440</v>
      </c>
      <c r="B26" s="709"/>
      <c r="C26" s="709"/>
      <c r="D26" s="709"/>
      <c r="E26" s="709"/>
      <c r="F26" s="709"/>
      <c r="G26" s="709"/>
      <c r="H26" s="709"/>
      <c r="I26" s="709"/>
      <c r="J26" s="709"/>
      <c r="K26" s="709"/>
      <c r="L26" s="709"/>
      <c r="M26" s="709"/>
      <c r="N26" s="709"/>
      <c r="O26" s="709"/>
      <c r="P26" s="710"/>
      <c r="Q26" s="702" t="s">
        <v>455</v>
      </c>
      <c r="R26" s="703"/>
      <c r="S26" s="703"/>
      <c r="T26" s="703"/>
      <c r="U26" s="714"/>
      <c r="V26" s="702" t="s">
        <v>456</v>
      </c>
      <c r="W26" s="703"/>
      <c r="X26" s="703"/>
      <c r="Y26" s="703"/>
      <c r="Z26" s="714"/>
      <c r="AA26" s="702" t="s">
        <v>457</v>
      </c>
      <c r="AB26" s="703"/>
      <c r="AC26" s="703"/>
      <c r="AD26" s="703"/>
      <c r="AE26" s="703"/>
      <c r="AF26" s="972" t="s">
        <v>263</v>
      </c>
      <c r="AG26" s="973"/>
      <c r="AH26" s="973"/>
      <c r="AI26" s="973"/>
      <c r="AJ26" s="974"/>
      <c r="AK26" s="703" t="s">
        <v>403</v>
      </c>
      <c r="AL26" s="703"/>
      <c r="AM26" s="703"/>
      <c r="AN26" s="703"/>
      <c r="AO26" s="714"/>
      <c r="AP26" s="702" t="s">
        <v>371</v>
      </c>
      <c r="AQ26" s="703"/>
      <c r="AR26" s="703"/>
      <c r="AS26" s="703"/>
      <c r="AT26" s="714"/>
      <c r="AU26" s="702" t="s">
        <v>458</v>
      </c>
      <c r="AV26" s="703"/>
      <c r="AW26" s="703"/>
      <c r="AX26" s="703"/>
      <c r="AY26" s="714"/>
      <c r="AZ26" s="702" t="s">
        <v>459</v>
      </c>
      <c r="BA26" s="703"/>
      <c r="BB26" s="703"/>
      <c r="BC26" s="703"/>
      <c r="BD26" s="714"/>
      <c r="BE26" s="702" t="s">
        <v>444</v>
      </c>
      <c r="BF26" s="703"/>
      <c r="BG26" s="703"/>
      <c r="BH26" s="703"/>
      <c r="BI26" s="704"/>
      <c r="BJ26" s="63"/>
      <c r="BK26" s="63"/>
      <c r="BL26" s="63"/>
      <c r="BM26" s="63"/>
      <c r="BN26" s="63"/>
      <c r="BO26" s="62"/>
      <c r="BP26" s="62"/>
      <c r="BQ26" s="59">
        <v>20</v>
      </c>
      <c r="BR26" s="87"/>
      <c r="BS26" s="731"/>
      <c r="BT26" s="732"/>
      <c r="BU26" s="732"/>
      <c r="BV26" s="732"/>
      <c r="BW26" s="732"/>
      <c r="BX26" s="732"/>
      <c r="BY26" s="732"/>
      <c r="BZ26" s="732"/>
      <c r="CA26" s="732"/>
      <c r="CB26" s="732"/>
      <c r="CC26" s="732"/>
      <c r="CD26" s="732"/>
      <c r="CE26" s="732"/>
      <c r="CF26" s="732"/>
      <c r="CG26" s="733"/>
      <c r="CH26" s="734"/>
      <c r="CI26" s="726"/>
      <c r="CJ26" s="726"/>
      <c r="CK26" s="726"/>
      <c r="CL26" s="735"/>
      <c r="CM26" s="734"/>
      <c r="CN26" s="726"/>
      <c r="CO26" s="726"/>
      <c r="CP26" s="726"/>
      <c r="CQ26" s="735"/>
      <c r="CR26" s="734"/>
      <c r="CS26" s="726"/>
      <c r="CT26" s="726"/>
      <c r="CU26" s="726"/>
      <c r="CV26" s="735"/>
      <c r="CW26" s="734"/>
      <c r="CX26" s="726"/>
      <c r="CY26" s="726"/>
      <c r="CZ26" s="726"/>
      <c r="DA26" s="735"/>
      <c r="DB26" s="734"/>
      <c r="DC26" s="726"/>
      <c r="DD26" s="726"/>
      <c r="DE26" s="726"/>
      <c r="DF26" s="735"/>
      <c r="DG26" s="734"/>
      <c r="DH26" s="726"/>
      <c r="DI26" s="726"/>
      <c r="DJ26" s="726"/>
      <c r="DK26" s="735"/>
      <c r="DL26" s="734"/>
      <c r="DM26" s="726"/>
      <c r="DN26" s="726"/>
      <c r="DO26" s="726"/>
      <c r="DP26" s="735"/>
      <c r="DQ26" s="734"/>
      <c r="DR26" s="726"/>
      <c r="DS26" s="726"/>
      <c r="DT26" s="726"/>
      <c r="DU26" s="735"/>
      <c r="DV26" s="731"/>
      <c r="DW26" s="732"/>
      <c r="DX26" s="732"/>
      <c r="DY26" s="732"/>
      <c r="DZ26" s="750"/>
      <c r="EA26" s="54"/>
    </row>
    <row r="27" spans="1:131" s="51" customFormat="1" ht="26.25" customHeight="1" x14ac:dyDescent="0.2">
      <c r="A27" s="711"/>
      <c r="B27" s="712"/>
      <c r="C27" s="712"/>
      <c r="D27" s="712"/>
      <c r="E27" s="712"/>
      <c r="F27" s="712"/>
      <c r="G27" s="712"/>
      <c r="H27" s="712"/>
      <c r="I27" s="712"/>
      <c r="J27" s="712"/>
      <c r="K27" s="712"/>
      <c r="L27" s="712"/>
      <c r="M27" s="712"/>
      <c r="N27" s="712"/>
      <c r="O27" s="712"/>
      <c r="P27" s="713"/>
      <c r="Q27" s="705"/>
      <c r="R27" s="706"/>
      <c r="S27" s="706"/>
      <c r="T27" s="706"/>
      <c r="U27" s="715"/>
      <c r="V27" s="705"/>
      <c r="W27" s="706"/>
      <c r="X27" s="706"/>
      <c r="Y27" s="706"/>
      <c r="Z27" s="715"/>
      <c r="AA27" s="705"/>
      <c r="AB27" s="706"/>
      <c r="AC27" s="706"/>
      <c r="AD27" s="706"/>
      <c r="AE27" s="706"/>
      <c r="AF27" s="975"/>
      <c r="AG27" s="976"/>
      <c r="AH27" s="976"/>
      <c r="AI27" s="976"/>
      <c r="AJ27" s="977"/>
      <c r="AK27" s="706"/>
      <c r="AL27" s="706"/>
      <c r="AM27" s="706"/>
      <c r="AN27" s="706"/>
      <c r="AO27" s="715"/>
      <c r="AP27" s="705"/>
      <c r="AQ27" s="706"/>
      <c r="AR27" s="706"/>
      <c r="AS27" s="706"/>
      <c r="AT27" s="715"/>
      <c r="AU27" s="705"/>
      <c r="AV27" s="706"/>
      <c r="AW27" s="706"/>
      <c r="AX27" s="706"/>
      <c r="AY27" s="715"/>
      <c r="AZ27" s="705"/>
      <c r="BA27" s="706"/>
      <c r="BB27" s="706"/>
      <c r="BC27" s="706"/>
      <c r="BD27" s="715"/>
      <c r="BE27" s="705"/>
      <c r="BF27" s="706"/>
      <c r="BG27" s="706"/>
      <c r="BH27" s="706"/>
      <c r="BI27" s="707"/>
      <c r="BJ27" s="63"/>
      <c r="BK27" s="63"/>
      <c r="BL27" s="63"/>
      <c r="BM27" s="63"/>
      <c r="BN27" s="63"/>
      <c r="BO27" s="62"/>
      <c r="BP27" s="62"/>
      <c r="BQ27" s="59">
        <v>21</v>
      </c>
      <c r="BR27" s="87"/>
      <c r="BS27" s="731"/>
      <c r="BT27" s="732"/>
      <c r="BU27" s="732"/>
      <c r="BV27" s="732"/>
      <c r="BW27" s="732"/>
      <c r="BX27" s="732"/>
      <c r="BY27" s="732"/>
      <c r="BZ27" s="732"/>
      <c r="CA27" s="732"/>
      <c r="CB27" s="732"/>
      <c r="CC27" s="732"/>
      <c r="CD27" s="732"/>
      <c r="CE27" s="732"/>
      <c r="CF27" s="732"/>
      <c r="CG27" s="733"/>
      <c r="CH27" s="734"/>
      <c r="CI27" s="726"/>
      <c r="CJ27" s="726"/>
      <c r="CK27" s="726"/>
      <c r="CL27" s="735"/>
      <c r="CM27" s="734"/>
      <c r="CN27" s="726"/>
      <c r="CO27" s="726"/>
      <c r="CP27" s="726"/>
      <c r="CQ27" s="735"/>
      <c r="CR27" s="734"/>
      <c r="CS27" s="726"/>
      <c r="CT27" s="726"/>
      <c r="CU27" s="726"/>
      <c r="CV27" s="735"/>
      <c r="CW27" s="734"/>
      <c r="CX27" s="726"/>
      <c r="CY27" s="726"/>
      <c r="CZ27" s="726"/>
      <c r="DA27" s="735"/>
      <c r="DB27" s="734"/>
      <c r="DC27" s="726"/>
      <c r="DD27" s="726"/>
      <c r="DE27" s="726"/>
      <c r="DF27" s="735"/>
      <c r="DG27" s="734"/>
      <c r="DH27" s="726"/>
      <c r="DI27" s="726"/>
      <c r="DJ27" s="726"/>
      <c r="DK27" s="735"/>
      <c r="DL27" s="734"/>
      <c r="DM27" s="726"/>
      <c r="DN27" s="726"/>
      <c r="DO27" s="726"/>
      <c r="DP27" s="735"/>
      <c r="DQ27" s="734"/>
      <c r="DR27" s="726"/>
      <c r="DS27" s="726"/>
      <c r="DT27" s="726"/>
      <c r="DU27" s="735"/>
      <c r="DV27" s="731"/>
      <c r="DW27" s="732"/>
      <c r="DX27" s="732"/>
      <c r="DY27" s="732"/>
      <c r="DZ27" s="750"/>
      <c r="EA27" s="54"/>
    </row>
    <row r="28" spans="1:131" s="51" customFormat="1" ht="26.25" customHeight="1" x14ac:dyDescent="0.2">
      <c r="A28" s="61">
        <v>1</v>
      </c>
      <c r="B28" s="699" t="s">
        <v>253</v>
      </c>
      <c r="C28" s="700"/>
      <c r="D28" s="700"/>
      <c r="E28" s="700"/>
      <c r="F28" s="700"/>
      <c r="G28" s="700"/>
      <c r="H28" s="700"/>
      <c r="I28" s="700"/>
      <c r="J28" s="700"/>
      <c r="K28" s="700"/>
      <c r="L28" s="700"/>
      <c r="M28" s="700"/>
      <c r="N28" s="700"/>
      <c r="O28" s="700"/>
      <c r="P28" s="740"/>
      <c r="Q28" s="777">
        <v>1132</v>
      </c>
      <c r="R28" s="778"/>
      <c r="S28" s="778"/>
      <c r="T28" s="778"/>
      <c r="U28" s="778"/>
      <c r="V28" s="778">
        <v>1120</v>
      </c>
      <c r="W28" s="778"/>
      <c r="X28" s="778"/>
      <c r="Y28" s="778"/>
      <c r="Z28" s="778"/>
      <c r="AA28" s="778">
        <v>12</v>
      </c>
      <c r="AB28" s="778"/>
      <c r="AC28" s="778"/>
      <c r="AD28" s="778"/>
      <c r="AE28" s="779"/>
      <c r="AF28" s="780">
        <v>12</v>
      </c>
      <c r="AG28" s="778"/>
      <c r="AH28" s="778"/>
      <c r="AI28" s="778"/>
      <c r="AJ28" s="781"/>
      <c r="AK28" s="782">
        <v>136</v>
      </c>
      <c r="AL28" s="778"/>
      <c r="AM28" s="778"/>
      <c r="AN28" s="778"/>
      <c r="AO28" s="778"/>
      <c r="AP28" s="778" t="s">
        <v>208</v>
      </c>
      <c r="AQ28" s="778"/>
      <c r="AR28" s="778"/>
      <c r="AS28" s="778"/>
      <c r="AT28" s="778"/>
      <c r="AU28" s="778" t="s">
        <v>208</v>
      </c>
      <c r="AV28" s="778"/>
      <c r="AW28" s="778"/>
      <c r="AX28" s="778"/>
      <c r="AY28" s="778"/>
      <c r="AZ28" s="778" t="s">
        <v>208</v>
      </c>
      <c r="BA28" s="778"/>
      <c r="BB28" s="778"/>
      <c r="BC28" s="778"/>
      <c r="BD28" s="778"/>
      <c r="BE28" s="775"/>
      <c r="BF28" s="775"/>
      <c r="BG28" s="775"/>
      <c r="BH28" s="775"/>
      <c r="BI28" s="776"/>
      <c r="BJ28" s="63"/>
      <c r="BK28" s="63"/>
      <c r="BL28" s="63"/>
      <c r="BM28" s="63"/>
      <c r="BN28" s="63"/>
      <c r="BO28" s="62"/>
      <c r="BP28" s="62"/>
      <c r="BQ28" s="59">
        <v>22</v>
      </c>
      <c r="BR28" s="87"/>
      <c r="BS28" s="731"/>
      <c r="BT28" s="732"/>
      <c r="BU28" s="732"/>
      <c r="BV28" s="732"/>
      <c r="BW28" s="732"/>
      <c r="BX28" s="732"/>
      <c r="BY28" s="732"/>
      <c r="BZ28" s="732"/>
      <c r="CA28" s="732"/>
      <c r="CB28" s="732"/>
      <c r="CC28" s="732"/>
      <c r="CD28" s="732"/>
      <c r="CE28" s="732"/>
      <c r="CF28" s="732"/>
      <c r="CG28" s="733"/>
      <c r="CH28" s="734"/>
      <c r="CI28" s="726"/>
      <c r="CJ28" s="726"/>
      <c r="CK28" s="726"/>
      <c r="CL28" s="735"/>
      <c r="CM28" s="734"/>
      <c r="CN28" s="726"/>
      <c r="CO28" s="726"/>
      <c r="CP28" s="726"/>
      <c r="CQ28" s="735"/>
      <c r="CR28" s="734"/>
      <c r="CS28" s="726"/>
      <c r="CT28" s="726"/>
      <c r="CU28" s="726"/>
      <c r="CV28" s="735"/>
      <c r="CW28" s="734"/>
      <c r="CX28" s="726"/>
      <c r="CY28" s="726"/>
      <c r="CZ28" s="726"/>
      <c r="DA28" s="735"/>
      <c r="DB28" s="734"/>
      <c r="DC28" s="726"/>
      <c r="DD28" s="726"/>
      <c r="DE28" s="726"/>
      <c r="DF28" s="735"/>
      <c r="DG28" s="734"/>
      <c r="DH28" s="726"/>
      <c r="DI28" s="726"/>
      <c r="DJ28" s="726"/>
      <c r="DK28" s="735"/>
      <c r="DL28" s="734"/>
      <c r="DM28" s="726"/>
      <c r="DN28" s="726"/>
      <c r="DO28" s="726"/>
      <c r="DP28" s="735"/>
      <c r="DQ28" s="734"/>
      <c r="DR28" s="726"/>
      <c r="DS28" s="726"/>
      <c r="DT28" s="726"/>
      <c r="DU28" s="735"/>
      <c r="DV28" s="731"/>
      <c r="DW28" s="732"/>
      <c r="DX28" s="732"/>
      <c r="DY28" s="732"/>
      <c r="DZ28" s="750"/>
      <c r="EA28" s="54"/>
    </row>
    <row r="29" spans="1:131" s="51" customFormat="1" ht="26.25" customHeight="1" x14ac:dyDescent="0.2">
      <c r="A29" s="61">
        <v>2</v>
      </c>
      <c r="B29" s="731" t="s">
        <v>236</v>
      </c>
      <c r="C29" s="732"/>
      <c r="D29" s="732"/>
      <c r="E29" s="732"/>
      <c r="F29" s="732"/>
      <c r="G29" s="732"/>
      <c r="H29" s="732"/>
      <c r="I29" s="732"/>
      <c r="J29" s="732"/>
      <c r="K29" s="732"/>
      <c r="L29" s="732"/>
      <c r="M29" s="732"/>
      <c r="N29" s="732"/>
      <c r="O29" s="732"/>
      <c r="P29" s="733"/>
      <c r="Q29" s="722">
        <v>107</v>
      </c>
      <c r="R29" s="723"/>
      <c r="S29" s="723"/>
      <c r="T29" s="723"/>
      <c r="U29" s="723"/>
      <c r="V29" s="723">
        <v>107</v>
      </c>
      <c r="W29" s="723"/>
      <c r="X29" s="723"/>
      <c r="Y29" s="723"/>
      <c r="Z29" s="723"/>
      <c r="AA29" s="723">
        <v>0</v>
      </c>
      <c r="AB29" s="723"/>
      <c r="AC29" s="723"/>
      <c r="AD29" s="723"/>
      <c r="AE29" s="724"/>
      <c r="AF29" s="725">
        <v>0</v>
      </c>
      <c r="AG29" s="726"/>
      <c r="AH29" s="726"/>
      <c r="AI29" s="726"/>
      <c r="AJ29" s="727"/>
      <c r="AK29" s="728">
        <v>37</v>
      </c>
      <c r="AL29" s="723"/>
      <c r="AM29" s="723"/>
      <c r="AN29" s="723"/>
      <c r="AO29" s="723"/>
      <c r="AP29" s="723" t="s">
        <v>208</v>
      </c>
      <c r="AQ29" s="723"/>
      <c r="AR29" s="723"/>
      <c r="AS29" s="723"/>
      <c r="AT29" s="723"/>
      <c r="AU29" s="723" t="s">
        <v>208</v>
      </c>
      <c r="AV29" s="723"/>
      <c r="AW29" s="723"/>
      <c r="AX29" s="723"/>
      <c r="AY29" s="723"/>
      <c r="AZ29" s="723" t="s">
        <v>208</v>
      </c>
      <c r="BA29" s="723"/>
      <c r="BB29" s="723"/>
      <c r="BC29" s="723"/>
      <c r="BD29" s="723"/>
      <c r="BE29" s="729"/>
      <c r="BF29" s="729"/>
      <c r="BG29" s="729"/>
      <c r="BH29" s="729"/>
      <c r="BI29" s="730"/>
      <c r="BJ29" s="63"/>
      <c r="BK29" s="63"/>
      <c r="BL29" s="63"/>
      <c r="BM29" s="63"/>
      <c r="BN29" s="63"/>
      <c r="BO29" s="62"/>
      <c r="BP29" s="62"/>
      <c r="BQ29" s="59">
        <v>23</v>
      </c>
      <c r="BR29" s="87"/>
      <c r="BS29" s="731"/>
      <c r="BT29" s="732"/>
      <c r="BU29" s="732"/>
      <c r="BV29" s="732"/>
      <c r="BW29" s="732"/>
      <c r="BX29" s="732"/>
      <c r="BY29" s="732"/>
      <c r="BZ29" s="732"/>
      <c r="CA29" s="732"/>
      <c r="CB29" s="732"/>
      <c r="CC29" s="732"/>
      <c r="CD29" s="732"/>
      <c r="CE29" s="732"/>
      <c r="CF29" s="732"/>
      <c r="CG29" s="733"/>
      <c r="CH29" s="734"/>
      <c r="CI29" s="726"/>
      <c r="CJ29" s="726"/>
      <c r="CK29" s="726"/>
      <c r="CL29" s="735"/>
      <c r="CM29" s="734"/>
      <c r="CN29" s="726"/>
      <c r="CO29" s="726"/>
      <c r="CP29" s="726"/>
      <c r="CQ29" s="735"/>
      <c r="CR29" s="734"/>
      <c r="CS29" s="726"/>
      <c r="CT29" s="726"/>
      <c r="CU29" s="726"/>
      <c r="CV29" s="735"/>
      <c r="CW29" s="734"/>
      <c r="CX29" s="726"/>
      <c r="CY29" s="726"/>
      <c r="CZ29" s="726"/>
      <c r="DA29" s="735"/>
      <c r="DB29" s="734"/>
      <c r="DC29" s="726"/>
      <c r="DD29" s="726"/>
      <c r="DE29" s="726"/>
      <c r="DF29" s="735"/>
      <c r="DG29" s="734"/>
      <c r="DH29" s="726"/>
      <c r="DI29" s="726"/>
      <c r="DJ29" s="726"/>
      <c r="DK29" s="735"/>
      <c r="DL29" s="734"/>
      <c r="DM29" s="726"/>
      <c r="DN29" s="726"/>
      <c r="DO29" s="726"/>
      <c r="DP29" s="735"/>
      <c r="DQ29" s="734"/>
      <c r="DR29" s="726"/>
      <c r="DS29" s="726"/>
      <c r="DT29" s="726"/>
      <c r="DU29" s="735"/>
      <c r="DV29" s="731"/>
      <c r="DW29" s="732"/>
      <c r="DX29" s="732"/>
      <c r="DY29" s="732"/>
      <c r="DZ29" s="750"/>
      <c r="EA29" s="54"/>
    </row>
    <row r="30" spans="1:131" s="51" customFormat="1" ht="26.25" customHeight="1" x14ac:dyDescent="0.2">
      <c r="A30" s="61">
        <v>3</v>
      </c>
      <c r="B30" s="731" t="s">
        <v>26</v>
      </c>
      <c r="C30" s="732"/>
      <c r="D30" s="732"/>
      <c r="E30" s="732"/>
      <c r="F30" s="732"/>
      <c r="G30" s="732"/>
      <c r="H30" s="732"/>
      <c r="I30" s="732"/>
      <c r="J30" s="732"/>
      <c r="K30" s="732"/>
      <c r="L30" s="732"/>
      <c r="M30" s="732"/>
      <c r="N30" s="732"/>
      <c r="O30" s="732"/>
      <c r="P30" s="733"/>
      <c r="Q30" s="722">
        <v>901</v>
      </c>
      <c r="R30" s="723"/>
      <c r="S30" s="723"/>
      <c r="T30" s="723"/>
      <c r="U30" s="723"/>
      <c r="V30" s="723">
        <v>873</v>
      </c>
      <c r="W30" s="723"/>
      <c r="X30" s="723"/>
      <c r="Y30" s="723"/>
      <c r="Z30" s="723"/>
      <c r="AA30" s="723">
        <v>28</v>
      </c>
      <c r="AB30" s="723"/>
      <c r="AC30" s="723"/>
      <c r="AD30" s="723"/>
      <c r="AE30" s="724"/>
      <c r="AF30" s="725">
        <v>28</v>
      </c>
      <c r="AG30" s="726"/>
      <c r="AH30" s="726"/>
      <c r="AI30" s="726"/>
      <c r="AJ30" s="727"/>
      <c r="AK30" s="728">
        <v>147</v>
      </c>
      <c r="AL30" s="723"/>
      <c r="AM30" s="723"/>
      <c r="AN30" s="723"/>
      <c r="AO30" s="723"/>
      <c r="AP30" s="723" t="s">
        <v>208</v>
      </c>
      <c r="AQ30" s="723"/>
      <c r="AR30" s="723"/>
      <c r="AS30" s="723"/>
      <c r="AT30" s="723"/>
      <c r="AU30" s="723" t="s">
        <v>208</v>
      </c>
      <c r="AV30" s="723"/>
      <c r="AW30" s="723"/>
      <c r="AX30" s="723"/>
      <c r="AY30" s="723"/>
      <c r="AZ30" s="723" t="s">
        <v>208</v>
      </c>
      <c r="BA30" s="723"/>
      <c r="BB30" s="723"/>
      <c r="BC30" s="723"/>
      <c r="BD30" s="723"/>
      <c r="BE30" s="729"/>
      <c r="BF30" s="729"/>
      <c r="BG30" s="729"/>
      <c r="BH30" s="729"/>
      <c r="BI30" s="730"/>
      <c r="BJ30" s="63"/>
      <c r="BK30" s="63"/>
      <c r="BL30" s="63"/>
      <c r="BM30" s="63"/>
      <c r="BN30" s="63"/>
      <c r="BO30" s="62"/>
      <c r="BP30" s="62"/>
      <c r="BQ30" s="59">
        <v>24</v>
      </c>
      <c r="BR30" s="87"/>
      <c r="BS30" s="731"/>
      <c r="BT30" s="732"/>
      <c r="BU30" s="732"/>
      <c r="BV30" s="732"/>
      <c r="BW30" s="732"/>
      <c r="BX30" s="732"/>
      <c r="BY30" s="732"/>
      <c r="BZ30" s="732"/>
      <c r="CA30" s="732"/>
      <c r="CB30" s="732"/>
      <c r="CC30" s="732"/>
      <c r="CD30" s="732"/>
      <c r="CE30" s="732"/>
      <c r="CF30" s="732"/>
      <c r="CG30" s="733"/>
      <c r="CH30" s="734"/>
      <c r="CI30" s="726"/>
      <c r="CJ30" s="726"/>
      <c r="CK30" s="726"/>
      <c r="CL30" s="735"/>
      <c r="CM30" s="734"/>
      <c r="CN30" s="726"/>
      <c r="CO30" s="726"/>
      <c r="CP30" s="726"/>
      <c r="CQ30" s="735"/>
      <c r="CR30" s="734"/>
      <c r="CS30" s="726"/>
      <c r="CT30" s="726"/>
      <c r="CU30" s="726"/>
      <c r="CV30" s="735"/>
      <c r="CW30" s="734"/>
      <c r="CX30" s="726"/>
      <c r="CY30" s="726"/>
      <c r="CZ30" s="726"/>
      <c r="DA30" s="735"/>
      <c r="DB30" s="734"/>
      <c r="DC30" s="726"/>
      <c r="DD30" s="726"/>
      <c r="DE30" s="726"/>
      <c r="DF30" s="735"/>
      <c r="DG30" s="734"/>
      <c r="DH30" s="726"/>
      <c r="DI30" s="726"/>
      <c r="DJ30" s="726"/>
      <c r="DK30" s="735"/>
      <c r="DL30" s="734"/>
      <c r="DM30" s="726"/>
      <c r="DN30" s="726"/>
      <c r="DO30" s="726"/>
      <c r="DP30" s="735"/>
      <c r="DQ30" s="734"/>
      <c r="DR30" s="726"/>
      <c r="DS30" s="726"/>
      <c r="DT30" s="726"/>
      <c r="DU30" s="735"/>
      <c r="DV30" s="731"/>
      <c r="DW30" s="732"/>
      <c r="DX30" s="732"/>
      <c r="DY30" s="732"/>
      <c r="DZ30" s="750"/>
      <c r="EA30" s="54"/>
    </row>
    <row r="31" spans="1:131" s="51" customFormat="1" ht="26.25" customHeight="1" x14ac:dyDescent="0.2">
      <c r="A31" s="61">
        <v>4</v>
      </c>
      <c r="B31" s="731" t="s">
        <v>460</v>
      </c>
      <c r="C31" s="732"/>
      <c r="D31" s="732"/>
      <c r="E31" s="732"/>
      <c r="F31" s="732"/>
      <c r="G31" s="732"/>
      <c r="H31" s="732"/>
      <c r="I31" s="732"/>
      <c r="J31" s="732"/>
      <c r="K31" s="732"/>
      <c r="L31" s="732"/>
      <c r="M31" s="732"/>
      <c r="N31" s="732"/>
      <c r="O31" s="732"/>
      <c r="P31" s="733"/>
      <c r="Q31" s="722">
        <v>55</v>
      </c>
      <c r="R31" s="723"/>
      <c r="S31" s="723"/>
      <c r="T31" s="723"/>
      <c r="U31" s="723"/>
      <c r="V31" s="723">
        <v>10</v>
      </c>
      <c r="W31" s="723"/>
      <c r="X31" s="723"/>
      <c r="Y31" s="723"/>
      <c r="Z31" s="723"/>
      <c r="AA31" s="723">
        <v>45</v>
      </c>
      <c r="AB31" s="723"/>
      <c r="AC31" s="723"/>
      <c r="AD31" s="723"/>
      <c r="AE31" s="724"/>
      <c r="AF31" s="725">
        <v>45</v>
      </c>
      <c r="AG31" s="726"/>
      <c r="AH31" s="726"/>
      <c r="AI31" s="726"/>
      <c r="AJ31" s="727"/>
      <c r="AK31" s="728" t="s">
        <v>208</v>
      </c>
      <c r="AL31" s="723"/>
      <c r="AM31" s="723"/>
      <c r="AN31" s="723"/>
      <c r="AO31" s="723"/>
      <c r="AP31" s="723">
        <v>310</v>
      </c>
      <c r="AQ31" s="723"/>
      <c r="AR31" s="723"/>
      <c r="AS31" s="723"/>
      <c r="AT31" s="723"/>
      <c r="AU31" s="723" t="s">
        <v>208</v>
      </c>
      <c r="AV31" s="723"/>
      <c r="AW31" s="723"/>
      <c r="AX31" s="723"/>
      <c r="AY31" s="723"/>
      <c r="AZ31" s="783" t="s">
        <v>208</v>
      </c>
      <c r="BA31" s="783"/>
      <c r="BB31" s="783"/>
      <c r="BC31" s="783"/>
      <c r="BD31" s="783"/>
      <c r="BE31" s="729" t="s">
        <v>461</v>
      </c>
      <c r="BF31" s="729"/>
      <c r="BG31" s="729"/>
      <c r="BH31" s="729"/>
      <c r="BI31" s="730"/>
      <c r="BJ31" s="63"/>
      <c r="BK31" s="63"/>
      <c r="BL31" s="63"/>
      <c r="BM31" s="63"/>
      <c r="BN31" s="63"/>
      <c r="BO31" s="62"/>
      <c r="BP31" s="62"/>
      <c r="BQ31" s="59">
        <v>25</v>
      </c>
      <c r="BR31" s="87"/>
      <c r="BS31" s="731"/>
      <c r="BT31" s="732"/>
      <c r="BU31" s="732"/>
      <c r="BV31" s="732"/>
      <c r="BW31" s="732"/>
      <c r="BX31" s="732"/>
      <c r="BY31" s="732"/>
      <c r="BZ31" s="732"/>
      <c r="CA31" s="732"/>
      <c r="CB31" s="732"/>
      <c r="CC31" s="732"/>
      <c r="CD31" s="732"/>
      <c r="CE31" s="732"/>
      <c r="CF31" s="732"/>
      <c r="CG31" s="733"/>
      <c r="CH31" s="734"/>
      <c r="CI31" s="726"/>
      <c r="CJ31" s="726"/>
      <c r="CK31" s="726"/>
      <c r="CL31" s="735"/>
      <c r="CM31" s="734"/>
      <c r="CN31" s="726"/>
      <c r="CO31" s="726"/>
      <c r="CP31" s="726"/>
      <c r="CQ31" s="735"/>
      <c r="CR31" s="734"/>
      <c r="CS31" s="726"/>
      <c r="CT31" s="726"/>
      <c r="CU31" s="726"/>
      <c r="CV31" s="735"/>
      <c r="CW31" s="734"/>
      <c r="CX31" s="726"/>
      <c r="CY31" s="726"/>
      <c r="CZ31" s="726"/>
      <c r="DA31" s="735"/>
      <c r="DB31" s="734"/>
      <c r="DC31" s="726"/>
      <c r="DD31" s="726"/>
      <c r="DE31" s="726"/>
      <c r="DF31" s="735"/>
      <c r="DG31" s="734"/>
      <c r="DH31" s="726"/>
      <c r="DI31" s="726"/>
      <c r="DJ31" s="726"/>
      <c r="DK31" s="735"/>
      <c r="DL31" s="734"/>
      <c r="DM31" s="726"/>
      <c r="DN31" s="726"/>
      <c r="DO31" s="726"/>
      <c r="DP31" s="735"/>
      <c r="DQ31" s="734"/>
      <c r="DR31" s="726"/>
      <c r="DS31" s="726"/>
      <c r="DT31" s="726"/>
      <c r="DU31" s="735"/>
      <c r="DV31" s="731"/>
      <c r="DW31" s="732"/>
      <c r="DX31" s="732"/>
      <c r="DY31" s="732"/>
      <c r="DZ31" s="750"/>
      <c r="EA31" s="54"/>
    </row>
    <row r="32" spans="1:131" s="51" customFormat="1" ht="26.25" customHeight="1" x14ac:dyDescent="0.2">
      <c r="A32" s="61">
        <v>5</v>
      </c>
      <c r="B32" s="731" t="s">
        <v>462</v>
      </c>
      <c r="C32" s="732"/>
      <c r="D32" s="732"/>
      <c r="E32" s="732"/>
      <c r="F32" s="732"/>
      <c r="G32" s="732"/>
      <c r="H32" s="732"/>
      <c r="I32" s="732"/>
      <c r="J32" s="732"/>
      <c r="K32" s="732"/>
      <c r="L32" s="732"/>
      <c r="M32" s="732"/>
      <c r="N32" s="732"/>
      <c r="O32" s="732"/>
      <c r="P32" s="733"/>
      <c r="Q32" s="722">
        <v>108</v>
      </c>
      <c r="R32" s="723"/>
      <c r="S32" s="723"/>
      <c r="T32" s="723"/>
      <c r="U32" s="723"/>
      <c r="V32" s="723">
        <v>107</v>
      </c>
      <c r="W32" s="723"/>
      <c r="X32" s="723"/>
      <c r="Y32" s="723"/>
      <c r="Z32" s="723"/>
      <c r="AA32" s="723">
        <v>1</v>
      </c>
      <c r="AB32" s="723"/>
      <c r="AC32" s="723"/>
      <c r="AD32" s="723"/>
      <c r="AE32" s="724"/>
      <c r="AF32" s="725">
        <v>1</v>
      </c>
      <c r="AG32" s="726"/>
      <c r="AH32" s="726"/>
      <c r="AI32" s="726"/>
      <c r="AJ32" s="727"/>
      <c r="AK32" s="728">
        <v>43</v>
      </c>
      <c r="AL32" s="723"/>
      <c r="AM32" s="723"/>
      <c r="AN32" s="723"/>
      <c r="AO32" s="723"/>
      <c r="AP32" s="723">
        <v>1078</v>
      </c>
      <c r="AQ32" s="723"/>
      <c r="AR32" s="723"/>
      <c r="AS32" s="723"/>
      <c r="AT32" s="723"/>
      <c r="AU32" s="723" t="s">
        <v>208</v>
      </c>
      <c r="AV32" s="723"/>
      <c r="AW32" s="723"/>
      <c r="AX32" s="723"/>
      <c r="AY32" s="723"/>
      <c r="AZ32" s="783" t="s">
        <v>208</v>
      </c>
      <c r="BA32" s="783"/>
      <c r="BB32" s="783"/>
      <c r="BC32" s="783"/>
      <c r="BD32" s="783"/>
      <c r="BE32" s="729" t="s">
        <v>23</v>
      </c>
      <c r="BF32" s="729"/>
      <c r="BG32" s="729"/>
      <c r="BH32" s="729"/>
      <c r="BI32" s="730"/>
      <c r="BJ32" s="63"/>
      <c r="BK32" s="63"/>
      <c r="BL32" s="63"/>
      <c r="BM32" s="63"/>
      <c r="BN32" s="63"/>
      <c r="BO32" s="62"/>
      <c r="BP32" s="62"/>
      <c r="BQ32" s="59">
        <v>26</v>
      </c>
      <c r="BR32" s="87"/>
      <c r="BS32" s="731"/>
      <c r="BT32" s="732"/>
      <c r="BU32" s="732"/>
      <c r="BV32" s="732"/>
      <c r="BW32" s="732"/>
      <c r="BX32" s="732"/>
      <c r="BY32" s="732"/>
      <c r="BZ32" s="732"/>
      <c r="CA32" s="732"/>
      <c r="CB32" s="732"/>
      <c r="CC32" s="732"/>
      <c r="CD32" s="732"/>
      <c r="CE32" s="732"/>
      <c r="CF32" s="732"/>
      <c r="CG32" s="733"/>
      <c r="CH32" s="734"/>
      <c r="CI32" s="726"/>
      <c r="CJ32" s="726"/>
      <c r="CK32" s="726"/>
      <c r="CL32" s="735"/>
      <c r="CM32" s="734"/>
      <c r="CN32" s="726"/>
      <c r="CO32" s="726"/>
      <c r="CP32" s="726"/>
      <c r="CQ32" s="735"/>
      <c r="CR32" s="734"/>
      <c r="CS32" s="726"/>
      <c r="CT32" s="726"/>
      <c r="CU32" s="726"/>
      <c r="CV32" s="735"/>
      <c r="CW32" s="734"/>
      <c r="CX32" s="726"/>
      <c r="CY32" s="726"/>
      <c r="CZ32" s="726"/>
      <c r="DA32" s="735"/>
      <c r="DB32" s="734"/>
      <c r="DC32" s="726"/>
      <c r="DD32" s="726"/>
      <c r="DE32" s="726"/>
      <c r="DF32" s="735"/>
      <c r="DG32" s="734"/>
      <c r="DH32" s="726"/>
      <c r="DI32" s="726"/>
      <c r="DJ32" s="726"/>
      <c r="DK32" s="735"/>
      <c r="DL32" s="734"/>
      <c r="DM32" s="726"/>
      <c r="DN32" s="726"/>
      <c r="DO32" s="726"/>
      <c r="DP32" s="735"/>
      <c r="DQ32" s="734"/>
      <c r="DR32" s="726"/>
      <c r="DS32" s="726"/>
      <c r="DT32" s="726"/>
      <c r="DU32" s="735"/>
      <c r="DV32" s="731"/>
      <c r="DW32" s="732"/>
      <c r="DX32" s="732"/>
      <c r="DY32" s="732"/>
      <c r="DZ32" s="750"/>
      <c r="EA32" s="54"/>
    </row>
    <row r="33" spans="1:131" s="51" customFormat="1" ht="26.25" customHeight="1" x14ac:dyDescent="0.2">
      <c r="A33" s="61">
        <v>6</v>
      </c>
      <c r="B33" s="731" t="s">
        <v>463</v>
      </c>
      <c r="C33" s="732"/>
      <c r="D33" s="732"/>
      <c r="E33" s="732"/>
      <c r="F33" s="732"/>
      <c r="G33" s="732"/>
      <c r="H33" s="732"/>
      <c r="I33" s="732"/>
      <c r="J33" s="732"/>
      <c r="K33" s="732"/>
      <c r="L33" s="732"/>
      <c r="M33" s="732"/>
      <c r="N33" s="732"/>
      <c r="O33" s="732"/>
      <c r="P33" s="733"/>
      <c r="Q33" s="722">
        <v>17</v>
      </c>
      <c r="R33" s="723"/>
      <c r="S33" s="723"/>
      <c r="T33" s="723"/>
      <c r="U33" s="723"/>
      <c r="V33" s="723">
        <v>15</v>
      </c>
      <c r="W33" s="723"/>
      <c r="X33" s="723"/>
      <c r="Y33" s="723"/>
      <c r="Z33" s="723"/>
      <c r="AA33" s="723">
        <v>2</v>
      </c>
      <c r="AB33" s="723"/>
      <c r="AC33" s="723"/>
      <c r="AD33" s="723"/>
      <c r="AE33" s="724"/>
      <c r="AF33" s="725">
        <v>2</v>
      </c>
      <c r="AG33" s="726"/>
      <c r="AH33" s="726"/>
      <c r="AI33" s="726"/>
      <c r="AJ33" s="727"/>
      <c r="AK33" s="728">
        <v>6</v>
      </c>
      <c r="AL33" s="723"/>
      <c r="AM33" s="723"/>
      <c r="AN33" s="723"/>
      <c r="AO33" s="723"/>
      <c r="AP33" s="723">
        <v>40</v>
      </c>
      <c r="AQ33" s="723"/>
      <c r="AR33" s="723"/>
      <c r="AS33" s="723"/>
      <c r="AT33" s="723"/>
      <c r="AU33" s="723" t="s">
        <v>208</v>
      </c>
      <c r="AV33" s="723"/>
      <c r="AW33" s="723"/>
      <c r="AX33" s="723"/>
      <c r="AY33" s="723"/>
      <c r="AZ33" s="783" t="s">
        <v>208</v>
      </c>
      <c r="BA33" s="783"/>
      <c r="BB33" s="783"/>
      <c r="BC33" s="783"/>
      <c r="BD33" s="783"/>
      <c r="BE33" s="729" t="s">
        <v>23</v>
      </c>
      <c r="BF33" s="729"/>
      <c r="BG33" s="729"/>
      <c r="BH33" s="729"/>
      <c r="BI33" s="730"/>
      <c r="BJ33" s="63"/>
      <c r="BK33" s="63"/>
      <c r="BL33" s="63"/>
      <c r="BM33" s="63"/>
      <c r="BN33" s="63"/>
      <c r="BO33" s="62"/>
      <c r="BP33" s="62"/>
      <c r="BQ33" s="59">
        <v>27</v>
      </c>
      <c r="BR33" s="87"/>
      <c r="BS33" s="731"/>
      <c r="BT33" s="732"/>
      <c r="BU33" s="732"/>
      <c r="BV33" s="732"/>
      <c r="BW33" s="732"/>
      <c r="BX33" s="732"/>
      <c r="BY33" s="732"/>
      <c r="BZ33" s="732"/>
      <c r="CA33" s="732"/>
      <c r="CB33" s="732"/>
      <c r="CC33" s="732"/>
      <c r="CD33" s="732"/>
      <c r="CE33" s="732"/>
      <c r="CF33" s="732"/>
      <c r="CG33" s="733"/>
      <c r="CH33" s="734"/>
      <c r="CI33" s="726"/>
      <c r="CJ33" s="726"/>
      <c r="CK33" s="726"/>
      <c r="CL33" s="735"/>
      <c r="CM33" s="734"/>
      <c r="CN33" s="726"/>
      <c r="CO33" s="726"/>
      <c r="CP33" s="726"/>
      <c r="CQ33" s="735"/>
      <c r="CR33" s="734"/>
      <c r="CS33" s="726"/>
      <c r="CT33" s="726"/>
      <c r="CU33" s="726"/>
      <c r="CV33" s="735"/>
      <c r="CW33" s="734"/>
      <c r="CX33" s="726"/>
      <c r="CY33" s="726"/>
      <c r="CZ33" s="726"/>
      <c r="DA33" s="735"/>
      <c r="DB33" s="734"/>
      <c r="DC33" s="726"/>
      <c r="DD33" s="726"/>
      <c r="DE33" s="726"/>
      <c r="DF33" s="735"/>
      <c r="DG33" s="734"/>
      <c r="DH33" s="726"/>
      <c r="DI33" s="726"/>
      <c r="DJ33" s="726"/>
      <c r="DK33" s="735"/>
      <c r="DL33" s="734"/>
      <c r="DM33" s="726"/>
      <c r="DN33" s="726"/>
      <c r="DO33" s="726"/>
      <c r="DP33" s="735"/>
      <c r="DQ33" s="734"/>
      <c r="DR33" s="726"/>
      <c r="DS33" s="726"/>
      <c r="DT33" s="726"/>
      <c r="DU33" s="735"/>
      <c r="DV33" s="731"/>
      <c r="DW33" s="732"/>
      <c r="DX33" s="732"/>
      <c r="DY33" s="732"/>
      <c r="DZ33" s="750"/>
      <c r="EA33" s="54"/>
    </row>
    <row r="34" spans="1:131" s="51" customFormat="1" ht="26.25" customHeight="1" x14ac:dyDescent="0.2">
      <c r="A34" s="61">
        <v>7</v>
      </c>
      <c r="B34" s="731" t="s">
        <v>465</v>
      </c>
      <c r="C34" s="732"/>
      <c r="D34" s="732"/>
      <c r="E34" s="732"/>
      <c r="F34" s="732"/>
      <c r="G34" s="732"/>
      <c r="H34" s="732"/>
      <c r="I34" s="732"/>
      <c r="J34" s="732"/>
      <c r="K34" s="732"/>
      <c r="L34" s="732"/>
      <c r="M34" s="732"/>
      <c r="N34" s="732"/>
      <c r="O34" s="732"/>
      <c r="P34" s="733"/>
      <c r="Q34" s="722">
        <v>25</v>
      </c>
      <c r="R34" s="723"/>
      <c r="S34" s="723"/>
      <c r="T34" s="723"/>
      <c r="U34" s="723"/>
      <c r="V34" s="723">
        <v>24</v>
      </c>
      <c r="W34" s="723"/>
      <c r="X34" s="723"/>
      <c r="Y34" s="723"/>
      <c r="Z34" s="723"/>
      <c r="AA34" s="723">
        <v>1</v>
      </c>
      <c r="AB34" s="723"/>
      <c r="AC34" s="723"/>
      <c r="AD34" s="723"/>
      <c r="AE34" s="724"/>
      <c r="AF34" s="725">
        <v>1</v>
      </c>
      <c r="AG34" s="726"/>
      <c r="AH34" s="726"/>
      <c r="AI34" s="726"/>
      <c r="AJ34" s="727"/>
      <c r="AK34" s="728">
        <v>3</v>
      </c>
      <c r="AL34" s="723"/>
      <c r="AM34" s="723"/>
      <c r="AN34" s="723"/>
      <c r="AO34" s="723"/>
      <c r="AP34" s="723">
        <v>117</v>
      </c>
      <c r="AQ34" s="723"/>
      <c r="AR34" s="723"/>
      <c r="AS34" s="723"/>
      <c r="AT34" s="723"/>
      <c r="AU34" s="723" t="s">
        <v>208</v>
      </c>
      <c r="AV34" s="723"/>
      <c r="AW34" s="723"/>
      <c r="AX34" s="723"/>
      <c r="AY34" s="723"/>
      <c r="AZ34" s="783" t="s">
        <v>208</v>
      </c>
      <c r="BA34" s="783"/>
      <c r="BB34" s="783"/>
      <c r="BC34" s="783"/>
      <c r="BD34" s="783"/>
      <c r="BE34" s="729" t="s">
        <v>23</v>
      </c>
      <c r="BF34" s="729"/>
      <c r="BG34" s="729"/>
      <c r="BH34" s="729"/>
      <c r="BI34" s="730"/>
      <c r="BJ34" s="63"/>
      <c r="BK34" s="63"/>
      <c r="BL34" s="63"/>
      <c r="BM34" s="63"/>
      <c r="BN34" s="63"/>
      <c r="BO34" s="62"/>
      <c r="BP34" s="62"/>
      <c r="BQ34" s="59">
        <v>28</v>
      </c>
      <c r="BR34" s="87"/>
      <c r="BS34" s="731"/>
      <c r="BT34" s="732"/>
      <c r="BU34" s="732"/>
      <c r="BV34" s="732"/>
      <c r="BW34" s="732"/>
      <c r="BX34" s="732"/>
      <c r="BY34" s="732"/>
      <c r="BZ34" s="732"/>
      <c r="CA34" s="732"/>
      <c r="CB34" s="732"/>
      <c r="CC34" s="732"/>
      <c r="CD34" s="732"/>
      <c r="CE34" s="732"/>
      <c r="CF34" s="732"/>
      <c r="CG34" s="733"/>
      <c r="CH34" s="734"/>
      <c r="CI34" s="726"/>
      <c r="CJ34" s="726"/>
      <c r="CK34" s="726"/>
      <c r="CL34" s="735"/>
      <c r="CM34" s="734"/>
      <c r="CN34" s="726"/>
      <c r="CO34" s="726"/>
      <c r="CP34" s="726"/>
      <c r="CQ34" s="735"/>
      <c r="CR34" s="734"/>
      <c r="CS34" s="726"/>
      <c r="CT34" s="726"/>
      <c r="CU34" s="726"/>
      <c r="CV34" s="735"/>
      <c r="CW34" s="734"/>
      <c r="CX34" s="726"/>
      <c r="CY34" s="726"/>
      <c r="CZ34" s="726"/>
      <c r="DA34" s="735"/>
      <c r="DB34" s="734"/>
      <c r="DC34" s="726"/>
      <c r="DD34" s="726"/>
      <c r="DE34" s="726"/>
      <c r="DF34" s="735"/>
      <c r="DG34" s="734"/>
      <c r="DH34" s="726"/>
      <c r="DI34" s="726"/>
      <c r="DJ34" s="726"/>
      <c r="DK34" s="735"/>
      <c r="DL34" s="734"/>
      <c r="DM34" s="726"/>
      <c r="DN34" s="726"/>
      <c r="DO34" s="726"/>
      <c r="DP34" s="735"/>
      <c r="DQ34" s="734"/>
      <c r="DR34" s="726"/>
      <c r="DS34" s="726"/>
      <c r="DT34" s="726"/>
      <c r="DU34" s="735"/>
      <c r="DV34" s="731"/>
      <c r="DW34" s="732"/>
      <c r="DX34" s="732"/>
      <c r="DY34" s="732"/>
      <c r="DZ34" s="750"/>
      <c r="EA34" s="54"/>
    </row>
    <row r="35" spans="1:131" s="51" customFormat="1" ht="26.25" customHeight="1" x14ac:dyDescent="0.2">
      <c r="A35" s="61">
        <v>8</v>
      </c>
      <c r="B35" s="731"/>
      <c r="C35" s="732"/>
      <c r="D35" s="732"/>
      <c r="E35" s="732"/>
      <c r="F35" s="732"/>
      <c r="G35" s="732"/>
      <c r="H35" s="732"/>
      <c r="I35" s="732"/>
      <c r="J35" s="732"/>
      <c r="K35" s="732"/>
      <c r="L35" s="732"/>
      <c r="M35" s="732"/>
      <c r="N35" s="732"/>
      <c r="O35" s="732"/>
      <c r="P35" s="733"/>
      <c r="Q35" s="722"/>
      <c r="R35" s="723"/>
      <c r="S35" s="723"/>
      <c r="T35" s="723"/>
      <c r="U35" s="723"/>
      <c r="V35" s="723"/>
      <c r="W35" s="723"/>
      <c r="X35" s="723"/>
      <c r="Y35" s="723"/>
      <c r="Z35" s="723"/>
      <c r="AA35" s="723"/>
      <c r="AB35" s="723"/>
      <c r="AC35" s="723"/>
      <c r="AD35" s="723"/>
      <c r="AE35" s="724"/>
      <c r="AF35" s="725"/>
      <c r="AG35" s="726"/>
      <c r="AH35" s="726"/>
      <c r="AI35" s="726"/>
      <c r="AJ35" s="727"/>
      <c r="AK35" s="728"/>
      <c r="AL35" s="723"/>
      <c r="AM35" s="723"/>
      <c r="AN35" s="723"/>
      <c r="AO35" s="723"/>
      <c r="AP35" s="723"/>
      <c r="AQ35" s="723"/>
      <c r="AR35" s="723"/>
      <c r="AS35" s="723"/>
      <c r="AT35" s="723"/>
      <c r="AU35" s="723"/>
      <c r="AV35" s="723"/>
      <c r="AW35" s="723"/>
      <c r="AX35" s="723"/>
      <c r="AY35" s="723"/>
      <c r="AZ35" s="783"/>
      <c r="BA35" s="783"/>
      <c r="BB35" s="783"/>
      <c r="BC35" s="783"/>
      <c r="BD35" s="783"/>
      <c r="BE35" s="729"/>
      <c r="BF35" s="729"/>
      <c r="BG35" s="729"/>
      <c r="BH35" s="729"/>
      <c r="BI35" s="730"/>
      <c r="BJ35" s="63"/>
      <c r="BK35" s="63"/>
      <c r="BL35" s="63"/>
      <c r="BM35" s="63"/>
      <c r="BN35" s="63"/>
      <c r="BO35" s="62"/>
      <c r="BP35" s="62"/>
      <c r="BQ35" s="59">
        <v>29</v>
      </c>
      <c r="BR35" s="87"/>
      <c r="BS35" s="731"/>
      <c r="BT35" s="732"/>
      <c r="BU35" s="732"/>
      <c r="BV35" s="732"/>
      <c r="BW35" s="732"/>
      <c r="BX35" s="732"/>
      <c r="BY35" s="732"/>
      <c r="BZ35" s="732"/>
      <c r="CA35" s="732"/>
      <c r="CB35" s="732"/>
      <c r="CC35" s="732"/>
      <c r="CD35" s="732"/>
      <c r="CE35" s="732"/>
      <c r="CF35" s="732"/>
      <c r="CG35" s="733"/>
      <c r="CH35" s="734"/>
      <c r="CI35" s="726"/>
      <c r="CJ35" s="726"/>
      <c r="CK35" s="726"/>
      <c r="CL35" s="735"/>
      <c r="CM35" s="734"/>
      <c r="CN35" s="726"/>
      <c r="CO35" s="726"/>
      <c r="CP35" s="726"/>
      <c r="CQ35" s="735"/>
      <c r="CR35" s="734"/>
      <c r="CS35" s="726"/>
      <c r="CT35" s="726"/>
      <c r="CU35" s="726"/>
      <c r="CV35" s="735"/>
      <c r="CW35" s="734"/>
      <c r="CX35" s="726"/>
      <c r="CY35" s="726"/>
      <c r="CZ35" s="726"/>
      <c r="DA35" s="735"/>
      <c r="DB35" s="734"/>
      <c r="DC35" s="726"/>
      <c r="DD35" s="726"/>
      <c r="DE35" s="726"/>
      <c r="DF35" s="735"/>
      <c r="DG35" s="734"/>
      <c r="DH35" s="726"/>
      <c r="DI35" s="726"/>
      <c r="DJ35" s="726"/>
      <c r="DK35" s="735"/>
      <c r="DL35" s="734"/>
      <c r="DM35" s="726"/>
      <c r="DN35" s="726"/>
      <c r="DO35" s="726"/>
      <c r="DP35" s="735"/>
      <c r="DQ35" s="734"/>
      <c r="DR35" s="726"/>
      <c r="DS35" s="726"/>
      <c r="DT35" s="726"/>
      <c r="DU35" s="735"/>
      <c r="DV35" s="731"/>
      <c r="DW35" s="732"/>
      <c r="DX35" s="732"/>
      <c r="DY35" s="732"/>
      <c r="DZ35" s="750"/>
      <c r="EA35" s="54"/>
    </row>
    <row r="36" spans="1:131" s="51" customFormat="1" ht="26.25" customHeight="1" x14ac:dyDescent="0.2">
      <c r="A36" s="61">
        <v>9</v>
      </c>
      <c r="B36" s="731"/>
      <c r="C36" s="732"/>
      <c r="D36" s="732"/>
      <c r="E36" s="732"/>
      <c r="F36" s="732"/>
      <c r="G36" s="732"/>
      <c r="H36" s="732"/>
      <c r="I36" s="732"/>
      <c r="J36" s="732"/>
      <c r="K36" s="732"/>
      <c r="L36" s="732"/>
      <c r="M36" s="732"/>
      <c r="N36" s="732"/>
      <c r="O36" s="732"/>
      <c r="P36" s="733"/>
      <c r="Q36" s="722"/>
      <c r="R36" s="723"/>
      <c r="S36" s="723"/>
      <c r="T36" s="723"/>
      <c r="U36" s="723"/>
      <c r="V36" s="723"/>
      <c r="W36" s="723"/>
      <c r="X36" s="723"/>
      <c r="Y36" s="723"/>
      <c r="Z36" s="723"/>
      <c r="AA36" s="723"/>
      <c r="AB36" s="723"/>
      <c r="AC36" s="723"/>
      <c r="AD36" s="723"/>
      <c r="AE36" s="724"/>
      <c r="AF36" s="725"/>
      <c r="AG36" s="726"/>
      <c r="AH36" s="726"/>
      <c r="AI36" s="726"/>
      <c r="AJ36" s="727"/>
      <c r="AK36" s="728"/>
      <c r="AL36" s="723"/>
      <c r="AM36" s="723"/>
      <c r="AN36" s="723"/>
      <c r="AO36" s="723"/>
      <c r="AP36" s="723"/>
      <c r="AQ36" s="723"/>
      <c r="AR36" s="723"/>
      <c r="AS36" s="723"/>
      <c r="AT36" s="723"/>
      <c r="AU36" s="723"/>
      <c r="AV36" s="723"/>
      <c r="AW36" s="723"/>
      <c r="AX36" s="723"/>
      <c r="AY36" s="723"/>
      <c r="AZ36" s="783"/>
      <c r="BA36" s="783"/>
      <c r="BB36" s="783"/>
      <c r="BC36" s="783"/>
      <c r="BD36" s="783"/>
      <c r="BE36" s="729"/>
      <c r="BF36" s="729"/>
      <c r="BG36" s="729"/>
      <c r="BH36" s="729"/>
      <c r="BI36" s="730"/>
      <c r="BJ36" s="63"/>
      <c r="BK36" s="63"/>
      <c r="BL36" s="63"/>
      <c r="BM36" s="63"/>
      <c r="BN36" s="63"/>
      <c r="BO36" s="62"/>
      <c r="BP36" s="62"/>
      <c r="BQ36" s="59">
        <v>30</v>
      </c>
      <c r="BR36" s="87"/>
      <c r="BS36" s="731"/>
      <c r="BT36" s="732"/>
      <c r="BU36" s="732"/>
      <c r="BV36" s="732"/>
      <c r="BW36" s="732"/>
      <c r="BX36" s="732"/>
      <c r="BY36" s="732"/>
      <c r="BZ36" s="732"/>
      <c r="CA36" s="732"/>
      <c r="CB36" s="732"/>
      <c r="CC36" s="732"/>
      <c r="CD36" s="732"/>
      <c r="CE36" s="732"/>
      <c r="CF36" s="732"/>
      <c r="CG36" s="733"/>
      <c r="CH36" s="734"/>
      <c r="CI36" s="726"/>
      <c r="CJ36" s="726"/>
      <c r="CK36" s="726"/>
      <c r="CL36" s="735"/>
      <c r="CM36" s="734"/>
      <c r="CN36" s="726"/>
      <c r="CO36" s="726"/>
      <c r="CP36" s="726"/>
      <c r="CQ36" s="735"/>
      <c r="CR36" s="734"/>
      <c r="CS36" s="726"/>
      <c r="CT36" s="726"/>
      <c r="CU36" s="726"/>
      <c r="CV36" s="735"/>
      <c r="CW36" s="734"/>
      <c r="CX36" s="726"/>
      <c r="CY36" s="726"/>
      <c r="CZ36" s="726"/>
      <c r="DA36" s="735"/>
      <c r="DB36" s="734"/>
      <c r="DC36" s="726"/>
      <c r="DD36" s="726"/>
      <c r="DE36" s="726"/>
      <c r="DF36" s="735"/>
      <c r="DG36" s="734"/>
      <c r="DH36" s="726"/>
      <c r="DI36" s="726"/>
      <c r="DJ36" s="726"/>
      <c r="DK36" s="735"/>
      <c r="DL36" s="734"/>
      <c r="DM36" s="726"/>
      <c r="DN36" s="726"/>
      <c r="DO36" s="726"/>
      <c r="DP36" s="735"/>
      <c r="DQ36" s="734"/>
      <c r="DR36" s="726"/>
      <c r="DS36" s="726"/>
      <c r="DT36" s="726"/>
      <c r="DU36" s="735"/>
      <c r="DV36" s="731"/>
      <c r="DW36" s="732"/>
      <c r="DX36" s="732"/>
      <c r="DY36" s="732"/>
      <c r="DZ36" s="750"/>
      <c r="EA36" s="54"/>
    </row>
    <row r="37" spans="1:131" s="51" customFormat="1" ht="26.25" customHeight="1" x14ac:dyDescent="0.2">
      <c r="A37" s="61">
        <v>10</v>
      </c>
      <c r="B37" s="731"/>
      <c r="C37" s="732"/>
      <c r="D37" s="732"/>
      <c r="E37" s="732"/>
      <c r="F37" s="732"/>
      <c r="G37" s="732"/>
      <c r="H37" s="732"/>
      <c r="I37" s="732"/>
      <c r="J37" s="732"/>
      <c r="K37" s="732"/>
      <c r="L37" s="732"/>
      <c r="M37" s="732"/>
      <c r="N37" s="732"/>
      <c r="O37" s="732"/>
      <c r="P37" s="733"/>
      <c r="Q37" s="722"/>
      <c r="R37" s="723"/>
      <c r="S37" s="723"/>
      <c r="T37" s="723"/>
      <c r="U37" s="723"/>
      <c r="V37" s="723"/>
      <c r="W37" s="723"/>
      <c r="X37" s="723"/>
      <c r="Y37" s="723"/>
      <c r="Z37" s="723"/>
      <c r="AA37" s="723"/>
      <c r="AB37" s="723"/>
      <c r="AC37" s="723"/>
      <c r="AD37" s="723"/>
      <c r="AE37" s="724"/>
      <c r="AF37" s="725"/>
      <c r="AG37" s="726"/>
      <c r="AH37" s="726"/>
      <c r="AI37" s="726"/>
      <c r="AJ37" s="727"/>
      <c r="AK37" s="728"/>
      <c r="AL37" s="723"/>
      <c r="AM37" s="723"/>
      <c r="AN37" s="723"/>
      <c r="AO37" s="723"/>
      <c r="AP37" s="723"/>
      <c r="AQ37" s="723"/>
      <c r="AR37" s="723"/>
      <c r="AS37" s="723"/>
      <c r="AT37" s="723"/>
      <c r="AU37" s="723"/>
      <c r="AV37" s="723"/>
      <c r="AW37" s="723"/>
      <c r="AX37" s="723"/>
      <c r="AY37" s="723"/>
      <c r="AZ37" s="783"/>
      <c r="BA37" s="783"/>
      <c r="BB37" s="783"/>
      <c r="BC37" s="783"/>
      <c r="BD37" s="783"/>
      <c r="BE37" s="729"/>
      <c r="BF37" s="729"/>
      <c r="BG37" s="729"/>
      <c r="BH37" s="729"/>
      <c r="BI37" s="730"/>
      <c r="BJ37" s="63"/>
      <c r="BK37" s="63"/>
      <c r="BL37" s="63"/>
      <c r="BM37" s="63"/>
      <c r="BN37" s="63"/>
      <c r="BO37" s="62"/>
      <c r="BP37" s="62"/>
      <c r="BQ37" s="59">
        <v>31</v>
      </c>
      <c r="BR37" s="87"/>
      <c r="BS37" s="731"/>
      <c r="BT37" s="732"/>
      <c r="BU37" s="732"/>
      <c r="BV37" s="732"/>
      <c r="BW37" s="732"/>
      <c r="BX37" s="732"/>
      <c r="BY37" s="732"/>
      <c r="BZ37" s="732"/>
      <c r="CA37" s="732"/>
      <c r="CB37" s="732"/>
      <c r="CC37" s="732"/>
      <c r="CD37" s="732"/>
      <c r="CE37" s="732"/>
      <c r="CF37" s="732"/>
      <c r="CG37" s="733"/>
      <c r="CH37" s="734"/>
      <c r="CI37" s="726"/>
      <c r="CJ37" s="726"/>
      <c r="CK37" s="726"/>
      <c r="CL37" s="735"/>
      <c r="CM37" s="734"/>
      <c r="CN37" s="726"/>
      <c r="CO37" s="726"/>
      <c r="CP37" s="726"/>
      <c r="CQ37" s="735"/>
      <c r="CR37" s="734"/>
      <c r="CS37" s="726"/>
      <c r="CT37" s="726"/>
      <c r="CU37" s="726"/>
      <c r="CV37" s="735"/>
      <c r="CW37" s="734"/>
      <c r="CX37" s="726"/>
      <c r="CY37" s="726"/>
      <c r="CZ37" s="726"/>
      <c r="DA37" s="735"/>
      <c r="DB37" s="734"/>
      <c r="DC37" s="726"/>
      <c r="DD37" s="726"/>
      <c r="DE37" s="726"/>
      <c r="DF37" s="735"/>
      <c r="DG37" s="734"/>
      <c r="DH37" s="726"/>
      <c r="DI37" s="726"/>
      <c r="DJ37" s="726"/>
      <c r="DK37" s="735"/>
      <c r="DL37" s="734"/>
      <c r="DM37" s="726"/>
      <c r="DN37" s="726"/>
      <c r="DO37" s="726"/>
      <c r="DP37" s="735"/>
      <c r="DQ37" s="734"/>
      <c r="DR37" s="726"/>
      <c r="DS37" s="726"/>
      <c r="DT37" s="726"/>
      <c r="DU37" s="735"/>
      <c r="DV37" s="731"/>
      <c r="DW37" s="732"/>
      <c r="DX37" s="732"/>
      <c r="DY37" s="732"/>
      <c r="DZ37" s="750"/>
      <c r="EA37" s="54"/>
    </row>
    <row r="38" spans="1:131" s="51" customFormat="1" ht="26.25" customHeight="1" x14ac:dyDescent="0.2">
      <c r="A38" s="61">
        <v>11</v>
      </c>
      <c r="B38" s="731"/>
      <c r="C38" s="732"/>
      <c r="D38" s="732"/>
      <c r="E38" s="732"/>
      <c r="F38" s="732"/>
      <c r="G38" s="732"/>
      <c r="H38" s="732"/>
      <c r="I38" s="732"/>
      <c r="J38" s="732"/>
      <c r="K38" s="732"/>
      <c r="L38" s="732"/>
      <c r="M38" s="732"/>
      <c r="N38" s="732"/>
      <c r="O38" s="732"/>
      <c r="P38" s="733"/>
      <c r="Q38" s="722"/>
      <c r="R38" s="723"/>
      <c r="S38" s="723"/>
      <c r="T38" s="723"/>
      <c r="U38" s="723"/>
      <c r="V38" s="723"/>
      <c r="W38" s="723"/>
      <c r="X38" s="723"/>
      <c r="Y38" s="723"/>
      <c r="Z38" s="723"/>
      <c r="AA38" s="723"/>
      <c r="AB38" s="723"/>
      <c r="AC38" s="723"/>
      <c r="AD38" s="723"/>
      <c r="AE38" s="724"/>
      <c r="AF38" s="725"/>
      <c r="AG38" s="726"/>
      <c r="AH38" s="726"/>
      <c r="AI38" s="726"/>
      <c r="AJ38" s="727"/>
      <c r="AK38" s="728"/>
      <c r="AL38" s="723"/>
      <c r="AM38" s="723"/>
      <c r="AN38" s="723"/>
      <c r="AO38" s="723"/>
      <c r="AP38" s="723"/>
      <c r="AQ38" s="723"/>
      <c r="AR38" s="723"/>
      <c r="AS38" s="723"/>
      <c r="AT38" s="723"/>
      <c r="AU38" s="723"/>
      <c r="AV38" s="723"/>
      <c r="AW38" s="723"/>
      <c r="AX38" s="723"/>
      <c r="AY38" s="723"/>
      <c r="AZ38" s="783"/>
      <c r="BA38" s="783"/>
      <c r="BB38" s="783"/>
      <c r="BC38" s="783"/>
      <c r="BD38" s="783"/>
      <c r="BE38" s="729"/>
      <c r="BF38" s="729"/>
      <c r="BG38" s="729"/>
      <c r="BH38" s="729"/>
      <c r="BI38" s="730"/>
      <c r="BJ38" s="63"/>
      <c r="BK38" s="63"/>
      <c r="BL38" s="63"/>
      <c r="BM38" s="63"/>
      <c r="BN38" s="63"/>
      <c r="BO38" s="62"/>
      <c r="BP38" s="62"/>
      <c r="BQ38" s="59">
        <v>32</v>
      </c>
      <c r="BR38" s="87"/>
      <c r="BS38" s="731"/>
      <c r="BT38" s="732"/>
      <c r="BU38" s="732"/>
      <c r="BV38" s="732"/>
      <c r="BW38" s="732"/>
      <c r="BX38" s="732"/>
      <c r="BY38" s="732"/>
      <c r="BZ38" s="732"/>
      <c r="CA38" s="732"/>
      <c r="CB38" s="732"/>
      <c r="CC38" s="732"/>
      <c r="CD38" s="732"/>
      <c r="CE38" s="732"/>
      <c r="CF38" s="732"/>
      <c r="CG38" s="733"/>
      <c r="CH38" s="734"/>
      <c r="CI38" s="726"/>
      <c r="CJ38" s="726"/>
      <c r="CK38" s="726"/>
      <c r="CL38" s="735"/>
      <c r="CM38" s="734"/>
      <c r="CN38" s="726"/>
      <c r="CO38" s="726"/>
      <c r="CP38" s="726"/>
      <c r="CQ38" s="735"/>
      <c r="CR38" s="734"/>
      <c r="CS38" s="726"/>
      <c r="CT38" s="726"/>
      <c r="CU38" s="726"/>
      <c r="CV38" s="735"/>
      <c r="CW38" s="734"/>
      <c r="CX38" s="726"/>
      <c r="CY38" s="726"/>
      <c r="CZ38" s="726"/>
      <c r="DA38" s="735"/>
      <c r="DB38" s="734"/>
      <c r="DC38" s="726"/>
      <c r="DD38" s="726"/>
      <c r="DE38" s="726"/>
      <c r="DF38" s="735"/>
      <c r="DG38" s="734"/>
      <c r="DH38" s="726"/>
      <c r="DI38" s="726"/>
      <c r="DJ38" s="726"/>
      <c r="DK38" s="735"/>
      <c r="DL38" s="734"/>
      <c r="DM38" s="726"/>
      <c r="DN38" s="726"/>
      <c r="DO38" s="726"/>
      <c r="DP38" s="735"/>
      <c r="DQ38" s="734"/>
      <c r="DR38" s="726"/>
      <c r="DS38" s="726"/>
      <c r="DT38" s="726"/>
      <c r="DU38" s="735"/>
      <c r="DV38" s="731"/>
      <c r="DW38" s="732"/>
      <c r="DX38" s="732"/>
      <c r="DY38" s="732"/>
      <c r="DZ38" s="750"/>
      <c r="EA38" s="54"/>
    </row>
    <row r="39" spans="1:131" s="51" customFormat="1" ht="26.25" customHeight="1" x14ac:dyDescent="0.2">
      <c r="A39" s="61">
        <v>12</v>
      </c>
      <c r="B39" s="731"/>
      <c r="C39" s="732"/>
      <c r="D39" s="732"/>
      <c r="E39" s="732"/>
      <c r="F39" s="732"/>
      <c r="G39" s="732"/>
      <c r="H39" s="732"/>
      <c r="I39" s="732"/>
      <c r="J39" s="732"/>
      <c r="K39" s="732"/>
      <c r="L39" s="732"/>
      <c r="M39" s="732"/>
      <c r="N39" s="732"/>
      <c r="O39" s="732"/>
      <c r="P39" s="733"/>
      <c r="Q39" s="722"/>
      <c r="R39" s="723"/>
      <c r="S39" s="723"/>
      <c r="T39" s="723"/>
      <c r="U39" s="723"/>
      <c r="V39" s="723"/>
      <c r="W39" s="723"/>
      <c r="X39" s="723"/>
      <c r="Y39" s="723"/>
      <c r="Z39" s="723"/>
      <c r="AA39" s="723"/>
      <c r="AB39" s="723"/>
      <c r="AC39" s="723"/>
      <c r="AD39" s="723"/>
      <c r="AE39" s="724"/>
      <c r="AF39" s="725"/>
      <c r="AG39" s="726"/>
      <c r="AH39" s="726"/>
      <c r="AI39" s="726"/>
      <c r="AJ39" s="727"/>
      <c r="AK39" s="728"/>
      <c r="AL39" s="723"/>
      <c r="AM39" s="723"/>
      <c r="AN39" s="723"/>
      <c r="AO39" s="723"/>
      <c r="AP39" s="723"/>
      <c r="AQ39" s="723"/>
      <c r="AR39" s="723"/>
      <c r="AS39" s="723"/>
      <c r="AT39" s="723"/>
      <c r="AU39" s="723"/>
      <c r="AV39" s="723"/>
      <c r="AW39" s="723"/>
      <c r="AX39" s="723"/>
      <c r="AY39" s="723"/>
      <c r="AZ39" s="783"/>
      <c r="BA39" s="783"/>
      <c r="BB39" s="783"/>
      <c r="BC39" s="783"/>
      <c r="BD39" s="783"/>
      <c r="BE39" s="729"/>
      <c r="BF39" s="729"/>
      <c r="BG39" s="729"/>
      <c r="BH39" s="729"/>
      <c r="BI39" s="730"/>
      <c r="BJ39" s="63"/>
      <c r="BK39" s="63"/>
      <c r="BL39" s="63"/>
      <c r="BM39" s="63"/>
      <c r="BN39" s="63"/>
      <c r="BO39" s="62"/>
      <c r="BP39" s="62"/>
      <c r="BQ39" s="59">
        <v>33</v>
      </c>
      <c r="BR39" s="87"/>
      <c r="BS39" s="731"/>
      <c r="BT39" s="732"/>
      <c r="BU39" s="732"/>
      <c r="BV39" s="732"/>
      <c r="BW39" s="732"/>
      <c r="BX39" s="732"/>
      <c r="BY39" s="732"/>
      <c r="BZ39" s="732"/>
      <c r="CA39" s="732"/>
      <c r="CB39" s="732"/>
      <c r="CC39" s="732"/>
      <c r="CD39" s="732"/>
      <c r="CE39" s="732"/>
      <c r="CF39" s="732"/>
      <c r="CG39" s="733"/>
      <c r="CH39" s="734"/>
      <c r="CI39" s="726"/>
      <c r="CJ39" s="726"/>
      <c r="CK39" s="726"/>
      <c r="CL39" s="735"/>
      <c r="CM39" s="734"/>
      <c r="CN39" s="726"/>
      <c r="CO39" s="726"/>
      <c r="CP39" s="726"/>
      <c r="CQ39" s="735"/>
      <c r="CR39" s="734"/>
      <c r="CS39" s="726"/>
      <c r="CT39" s="726"/>
      <c r="CU39" s="726"/>
      <c r="CV39" s="735"/>
      <c r="CW39" s="734"/>
      <c r="CX39" s="726"/>
      <c r="CY39" s="726"/>
      <c r="CZ39" s="726"/>
      <c r="DA39" s="735"/>
      <c r="DB39" s="734"/>
      <c r="DC39" s="726"/>
      <c r="DD39" s="726"/>
      <c r="DE39" s="726"/>
      <c r="DF39" s="735"/>
      <c r="DG39" s="734"/>
      <c r="DH39" s="726"/>
      <c r="DI39" s="726"/>
      <c r="DJ39" s="726"/>
      <c r="DK39" s="735"/>
      <c r="DL39" s="734"/>
      <c r="DM39" s="726"/>
      <c r="DN39" s="726"/>
      <c r="DO39" s="726"/>
      <c r="DP39" s="735"/>
      <c r="DQ39" s="734"/>
      <c r="DR39" s="726"/>
      <c r="DS39" s="726"/>
      <c r="DT39" s="726"/>
      <c r="DU39" s="735"/>
      <c r="DV39" s="731"/>
      <c r="DW39" s="732"/>
      <c r="DX39" s="732"/>
      <c r="DY39" s="732"/>
      <c r="DZ39" s="750"/>
      <c r="EA39" s="54"/>
    </row>
    <row r="40" spans="1:131" s="51" customFormat="1" ht="26.25" customHeight="1" x14ac:dyDescent="0.2">
      <c r="A40" s="59">
        <v>13</v>
      </c>
      <c r="B40" s="731"/>
      <c r="C40" s="732"/>
      <c r="D40" s="732"/>
      <c r="E40" s="732"/>
      <c r="F40" s="732"/>
      <c r="G40" s="732"/>
      <c r="H40" s="732"/>
      <c r="I40" s="732"/>
      <c r="J40" s="732"/>
      <c r="K40" s="732"/>
      <c r="L40" s="732"/>
      <c r="M40" s="732"/>
      <c r="N40" s="732"/>
      <c r="O40" s="732"/>
      <c r="P40" s="733"/>
      <c r="Q40" s="722"/>
      <c r="R40" s="723"/>
      <c r="S40" s="723"/>
      <c r="T40" s="723"/>
      <c r="U40" s="723"/>
      <c r="V40" s="723"/>
      <c r="W40" s="723"/>
      <c r="X40" s="723"/>
      <c r="Y40" s="723"/>
      <c r="Z40" s="723"/>
      <c r="AA40" s="723"/>
      <c r="AB40" s="723"/>
      <c r="AC40" s="723"/>
      <c r="AD40" s="723"/>
      <c r="AE40" s="724"/>
      <c r="AF40" s="725"/>
      <c r="AG40" s="726"/>
      <c r="AH40" s="726"/>
      <c r="AI40" s="726"/>
      <c r="AJ40" s="727"/>
      <c r="AK40" s="728"/>
      <c r="AL40" s="723"/>
      <c r="AM40" s="723"/>
      <c r="AN40" s="723"/>
      <c r="AO40" s="723"/>
      <c r="AP40" s="723"/>
      <c r="AQ40" s="723"/>
      <c r="AR40" s="723"/>
      <c r="AS40" s="723"/>
      <c r="AT40" s="723"/>
      <c r="AU40" s="723"/>
      <c r="AV40" s="723"/>
      <c r="AW40" s="723"/>
      <c r="AX40" s="723"/>
      <c r="AY40" s="723"/>
      <c r="AZ40" s="783"/>
      <c r="BA40" s="783"/>
      <c r="BB40" s="783"/>
      <c r="BC40" s="783"/>
      <c r="BD40" s="783"/>
      <c r="BE40" s="729"/>
      <c r="BF40" s="729"/>
      <c r="BG40" s="729"/>
      <c r="BH40" s="729"/>
      <c r="BI40" s="730"/>
      <c r="BJ40" s="63"/>
      <c r="BK40" s="63"/>
      <c r="BL40" s="63"/>
      <c r="BM40" s="63"/>
      <c r="BN40" s="63"/>
      <c r="BO40" s="62"/>
      <c r="BP40" s="62"/>
      <c r="BQ40" s="59">
        <v>34</v>
      </c>
      <c r="BR40" s="87"/>
      <c r="BS40" s="731"/>
      <c r="BT40" s="732"/>
      <c r="BU40" s="732"/>
      <c r="BV40" s="732"/>
      <c r="BW40" s="732"/>
      <c r="BX40" s="732"/>
      <c r="BY40" s="732"/>
      <c r="BZ40" s="732"/>
      <c r="CA40" s="732"/>
      <c r="CB40" s="732"/>
      <c r="CC40" s="732"/>
      <c r="CD40" s="732"/>
      <c r="CE40" s="732"/>
      <c r="CF40" s="732"/>
      <c r="CG40" s="733"/>
      <c r="CH40" s="734"/>
      <c r="CI40" s="726"/>
      <c r="CJ40" s="726"/>
      <c r="CK40" s="726"/>
      <c r="CL40" s="735"/>
      <c r="CM40" s="734"/>
      <c r="CN40" s="726"/>
      <c r="CO40" s="726"/>
      <c r="CP40" s="726"/>
      <c r="CQ40" s="735"/>
      <c r="CR40" s="734"/>
      <c r="CS40" s="726"/>
      <c r="CT40" s="726"/>
      <c r="CU40" s="726"/>
      <c r="CV40" s="735"/>
      <c r="CW40" s="734"/>
      <c r="CX40" s="726"/>
      <c r="CY40" s="726"/>
      <c r="CZ40" s="726"/>
      <c r="DA40" s="735"/>
      <c r="DB40" s="734"/>
      <c r="DC40" s="726"/>
      <c r="DD40" s="726"/>
      <c r="DE40" s="726"/>
      <c r="DF40" s="735"/>
      <c r="DG40" s="734"/>
      <c r="DH40" s="726"/>
      <c r="DI40" s="726"/>
      <c r="DJ40" s="726"/>
      <c r="DK40" s="735"/>
      <c r="DL40" s="734"/>
      <c r="DM40" s="726"/>
      <c r="DN40" s="726"/>
      <c r="DO40" s="726"/>
      <c r="DP40" s="735"/>
      <c r="DQ40" s="734"/>
      <c r="DR40" s="726"/>
      <c r="DS40" s="726"/>
      <c r="DT40" s="726"/>
      <c r="DU40" s="735"/>
      <c r="DV40" s="731"/>
      <c r="DW40" s="732"/>
      <c r="DX40" s="732"/>
      <c r="DY40" s="732"/>
      <c r="DZ40" s="750"/>
      <c r="EA40" s="54"/>
    </row>
    <row r="41" spans="1:131" s="51" customFormat="1" ht="26.25" customHeight="1" x14ac:dyDescent="0.2">
      <c r="A41" s="59">
        <v>14</v>
      </c>
      <c r="B41" s="731"/>
      <c r="C41" s="732"/>
      <c r="D41" s="732"/>
      <c r="E41" s="732"/>
      <c r="F41" s="732"/>
      <c r="G41" s="732"/>
      <c r="H41" s="732"/>
      <c r="I41" s="732"/>
      <c r="J41" s="732"/>
      <c r="K41" s="732"/>
      <c r="L41" s="732"/>
      <c r="M41" s="732"/>
      <c r="N41" s="732"/>
      <c r="O41" s="732"/>
      <c r="P41" s="733"/>
      <c r="Q41" s="722"/>
      <c r="R41" s="723"/>
      <c r="S41" s="723"/>
      <c r="T41" s="723"/>
      <c r="U41" s="723"/>
      <c r="V41" s="723"/>
      <c r="W41" s="723"/>
      <c r="X41" s="723"/>
      <c r="Y41" s="723"/>
      <c r="Z41" s="723"/>
      <c r="AA41" s="723"/>
      <c r="AB41" s="723"/>
      <c r="AC41" s="723"/>
      <c r="AD41" s="723"/>
      <c r="AE41" s="724"/>
      <c r="AF41" s="725"/>
      <c r="AG41" s="726"/>
      <c r="AH41" s="726"/>
      <c r="AI41" s="726"/>
      <c r="AJ41" s="727"/>
      <c r="AK41" s="728"/>
      <c r="AL41" s="723"/>
      <c r="AM41" s="723"/>
      <c r="AN41" s="723"/>
      <c r="AO41" s="723"/>
      <c r="AP41" s="723"/>
      <c r="AQ41" s="723"/>
      <c r="AR41" s="723"/>
      <c r="AS41" s="723"/>
      <c r="AT41" s="723"/>
      <c r="AU41" s="723"/>
      <c r="AV41" s="723"/>
      <c r="AW41" s="723"/>
      <c r="AX41" s="723"/>
      <c r="AY41" s="723"/>
      <c r="AZ41" s="783"/>
      <c r="BA41" s="783"/>
      <c r="BB41" s="783"/>
      <c r="BC41" s="783"/>
      <c r="BD41" s="783"/>
      <c r="BE41" s="729"/>
      <c r="BF41" s="729"/>
      <c r="BG41" s="729"/>
      <c r="BH41" s="729"/>
      <c r="BI41" s="730"/>
      <c r="BJ41" s="63"/>
      <c r="BK41" s="63"/>
      <c r="BL41" s="63"/>
      <c r="BM41" s="63"/>
      <c r="BN41" s="63"/>
      <c r="BO41" s="62"/>
      <c r="BP41" s="62"/>
      <c r="BQ41" s="59">
        <v>35</v>
      </c>
      <c r="BR41" s="87"/>
      <c r="BS41" s="731"/>
      <c r="BT41" s="732"/>
      <c r="BU41" s="732"/>
      <c r="BV41" s="732"/>
      <c r="BW41" s="732"/>
      <c r="BX41" s="732"/>
      <c r="BY41" s="732"/>
      <c r="BZ41" s="732"/>
      <c r="CA41" s="732"/>
      <c r="CB41" s="732"/>
      <c r="CC41" s="732"/>
      <c r="CD41" s="732"/>
      <c r="CE41" s="732"/>
      <c r="CF41" s="732"/>
      <c r="CG41" s="733"/>
      <c r="CH41" s="734"/>
      <c r="CI41" s="726"/>
      <c r="CJ41" s="726"/>
      <c r="CK41" s="726"/>
      <c r="CL41" s="735"/>
      <c r="CM41" s="734"/>
      <c r="CN41" s="726"/>
      <c r="CO41" s="726"/>
      <c r="CP41" s="726"/>
      <c r="CQ41" s="735"/>
      <c r="CR41" s="734"/>
      <c r="CS41" s="726"/>
      <c r="CT41" s="726"/>
      <c r="CU41" s="726"/>
      <c r="CV41" s="735"/>
      <c r="CW41" s="734"/>
      <c r="CX41" s="726"/>
      <c r="CY41" s="726"/>
      <c r="CZ41" s="726"/>
      <c r="DA41" s="735"/>
      <c r="DB41" s="734"/>
      <c r="DC41" s="726"/>
      <c r="DD41" s="726"/>
      <c r="DE41" s="726"/>
      <c r="DF41" s="735"/>
      <c r="DG41" s="734"/>
      <c r="DH41" s="726"/>
      <c r="DI41" s="726"/>
      <c r="DJ41" s="726"/>
      <c r="DK41" s="735"/>
      <c r="DL41" s="734"/>
      <c r="DM41" s="726"/>
      <c r="DN41" s="726"/>
      <c r="DO41" s="726"/>
      <c r="DP41" s="735"/>
      <c r="DQ41" s="734"/>
      <c r="DR41" s="726"/>
      <c r="DS41" s="726"/>
      <c r="DT41" s="726"/>
      <c r="DU41" s="735"/>
      <c r="DV41" s="731"/>
      <c r="DW41" s="732"/>
      <c r="DX41" s="732"/>
      <c r="DY41" s="732"/>
      <c r="DZ41" s="750"/>
      <c r="EA41" s="54"/>
    </row>
    <row r="42" spans="1:131" s="51" customFormat="1" ht="26.25" customHeight="1" x14ac:dyDescent="0.2">
      <c r="A42" s="59">
        <v>15</v>
      </c>
      <c r="B42" s="731"/>
      <c r="C42" s="732"/>
      <c r="D42" s="732"/>
      <c r="E42" s="732"/>
      <c r="F42" s="732"/>
      <c r="G42" s="732"/>
      <c r="H42" s="732"/>
      <c r="I42" s="732"/>
      <c r="J42" s="732"/>
      <c r="K42" s="732"/>
      <c r="L42" s="732"/>
      <c r="M42" s="732"/>
      <c r="N42" s="732"/>
      <c r="O42" s="732"/>
      <c r="P42" s="733"/>
      <c r="Q42" s="722"/>
      <c r="R42" s="723"/>
      <c r="S42" s="723"/>
      <c r="T42" s="723"/>
      <c r="U42" s="723"/>
      <c r="V42" s="723"/>
      <c r="W42" s="723"/>
      <c r="X42" s="723"/>
      <c r="Y42" s="723"/>
      <c r="Z42" s="723"/>
      <c r="AA42" s="723"/>
      <c r="AB42" s="723"/>
      <c r="AC42" s="723"/>
      <c r="AD42" s="723"/>
      <c r="AE42" s="724"/>
      <c r="AF42" s="725"/>
      <c r="AG42" s="726"/>
      <c r="AH42" s="726"/>
      <c r="AI42" s="726"/>
      <c r="AJ42" s="727"/>
      <c r="AK42" s="728"/>
      <c r="AL42" s="723"/>
      <c r="AM42" s="723"/>
      <c r="AN42" s="723"/>
      <c r="AO42" s="723"/>
      <c r="AP42" s="723"/>
      <c r="AQ42" s="723"/>
      <c r="AR42" s="723"/>
      <c r="AS42" s="723"/>
      <c r="AT42" s="723"/>
      <c r="AU42" s="723"/>
      <c r="AV42" s="723"/>
      <c r="AW42" s="723"/>
      <c r="AX42" s="723"/>
      <c r="AY42" s="723"/>
      <c r="AZ42" s="783"/>
      <c r="BA42" s="783"/>
      <c r="BB42" s="783"/>
      <c r="BC42" s="783"/>
      <c r="BD42" s="783"/>
      <c r="BE42" s="729"/>
      <c r="BF42" s="729"/>
      <c r="BG42" s="729"/>
      <c r="BH42" s="729"/>
      <c r="BI42" s="730"/>
      <c r="BJ42" s="63"/>
      <c r="BK42" s="63"/>
      <c r="BL42" s="63"/>
      <c r="BM42" s="63"/>
      <c r="BN42" s="63"/>
      <c r="BO42" s="62"/>
      <c r="BP42" s="62"/>
      <c r="BQ42" s="59">
        <v>36</v>
      </c>
      <c r="BR42" s="87"/>
      <c r="BS42" s="731"/>
      <c r="BT42" s="732"/>
      <c r="BU42" s="732"/>
      <c r="BV42" s="732"/>
      <c r="BW42" s="732"/>
      <c r="BX42" s="732"/>
      <c r="BY42" s="732"/>
      <c r="BZ42" s="732"/>
      <c r="CA42" s="732"/>
      <c r="CB42" s="732"/>
      <c r="CC42" s="732"/>
      <c r="CD42" s="732"/>
      <c r="CE42" s="732"/>
      <c r="CF42" s="732"/>
      <c r="CG42" s="733"/>
      <c r="CH42" s="734"/>
      <c r="CI42" s="726"/>
      <c r="CJ42" s="726"/>
      <c r="CK42" s="726"/>
      <c r="CL42" s="735"/>
      <c r="CM42" s="734"/>
      <c r="CN42" s="726"/>
      <c r="CO42" s="726"/>
      <c r="CP42" s="726"/>
      <c r="CQ42" s="735"/>
      <c r="CR42" s="734"/>
      <c r="CS42" s="726"/>
      <c r="CT42" s="726"/>
      <c r="CU42" s="726"/>
      <c r="CV42" s="735"/>
      <c r="CW42" s="734"/>
      <c r="CX42" s="726"/>
      <c r="CY42" s="726"/>
      <c r="CZ42" s="726"/>
      <c r="DA42" s="735"/>
      <c r="DB42" s="734"/>
      <c r="DC42" s="726"/>
      <c r="DD42" s="726"/>
      <c r="DE42" s="726"/>
      <c r="DF42" s="735"/>
      <c r="DG42" s="734"/>
      <c r="DH42" s="726"/>
      <c r="DI42" s="726"/>
      <c r="DJ42" s="726"/>
      <c r="DK42" s="735"/>
      <c r="DL42" s="734"/>
      <c r="DM42" s="726"/>
      <c r="DN42" s="726"/>
      <c r="DO42" s="726"/>
      <c r="DP42" s="735"/>
      <c r="DQ42" s="734"/>
      <c r="DR42" s="726"/>
      <c r="DS42" s="726"/>
      <c r="DT42" s="726"/>
      <c r="DU42" s="735"/>
      <c r="DV42" s="731"/>
      <c r="DW42" s="732"/>
      <c r="DX42" s="732"/>
      <c r="DY42" s="732"/>
      <c r="DZ42" s="750"/>
      <c r="EA42" s="54"/>
    </row>
    <row r="43" spans="1:131" s="51" customFormat="1" ht="26.25" customHeight="1" x14ac:dyDescent="0.2">
      <c r="A43" s="59">
        <v>16</v>
      </c>
      <c r="B43" s="731"/>
      <c r="C43" s="732"/>
      <c r="D43" s="732"/>
      <c r="E43" s="732"/>
      <c r="F43" s="732"/>
      <c r="G43" s="732"/>
      <c r="H43" s="732"/>
      <c r="I43" s="732"/>
      <c r="J43" s="732"/>
      <c r="K43" s="732"/>
      <c r="L43" s="732"/>
      <c r="M43" s="732"/>
      <c r="N43" s="732"/>
      <c r="O43" s="732"/>
      <c r="P43" s="733"/>
      <c r="Q43" s="722"/>
      <c r="R43" s="723"/>
      <c r="S43" s="723"/>
      <c r="T43" s="723"/>
      <c r="U43" s="723"/>
      <c r="V43" s="723"/>
      <c r="W43" s="723"/>
      <c r="X43" s="723"/>
      <c r="Y43" s="723"/>
      <c r="Z43" s="723"/>
      <c r="AA43" s="723"/>
      <c r="AB43" s="723"/>
      <c r="AC43" s="723"/>
      <c r="AD43" s="723"/>
      <c r="AE43" s="724"/>
      <c r="AF43" s="725"/>
      <c r="AG43" s="726"/>
      <c r="AH43" s="726"/>
      <c r="AI43" s="726"/>
      <c r="AJ43" s="727"/>
      <c r="AK43" s="728"/>
      <c r="AL43" s="723"/>
      <c r="AM43" s="723"/>
      <c r="AN43" s="723"/>
      <c r="AO43" s="723"/>
      <c r="AP43" s="723"/>
      <c r="AQ43" s="723"/>
      <c r="AR43" s="723"/>
      <c r="AS43" s="723"/>
      <c r="AT43" s="723"/>
      <c r="AU43" s="723"/>
      <c r="AV43" s="723"/>
      <c r="AW43" s="723"/>
      <c r="AX43" s="723"/>
      <c r="AY43" s="723"/>
      <c r="AZ43" s="783"/>
      <c r="BA43" s="783"/>
      <c r="BB43" s="783"/>
      <c r="BC43" s="783"/>
      <c r="BD43" s="783"/>
      <c r="BE43" s="729"/>
      <c r="BF43" s="729"/>
      <c r="BG43" s="729"/>
      <c r="BH43" s="729"/>
      <c r="BI43" s="730"/>
      <c r="BJ43" s="63"/>
      <c r="BK43" s="63"/>
      <c r="BL43" s="63"/>
      <c r="BM43" s="63"/>
      <c r="BN43" s="63"/>
      <c r="BO43" s="62"/>
      <c r="BP43" s="62"/>
      <c r="BQ43" s="59">
        <v>37</v>
      </c>
      <c r="BR43" s="87"/>
      <c r="BS43" s="731"/>
      <c r="BT43" s="732"/>
      <c r="BU43" s="732"/>
      <c r="BV43" s="732"/>
      <c r="BW43" s="732"/>
      <c r="BX43" s="732"/>
      <c r="BY43" s="732"/>
      <c r="BZ43" s="732"/>
      <c r="CA43" s="732"/>
      <c r="CB43" s="732"/>
      <c r="CC43" s="732"/>
      <c r="CD43" s="732"/>
      <c r="CE43" s="732"/>
      <c r="CF43" s="732"/>
      <c r="CG43" s="733"/>
      <c r="CH43" s="734"/>
      <c r="CI43" s="726"/>
      <c r="CJ43" s="726"/>
      <c r="CK43" s="726"/>
      <c r="CL43" s="735"/>
      <c r="CM43" s="734"/>
      <c r="CN43" s="726"/>
      <c r="CO43" s="726"/>
      <c r="CP43" s="726"/>
      <c r="CQ43" s="735"/>
      <c r="CR43" s="734"/>
      <c r="CS43" s="726"/>
      <c r="CT43" s="726"/>
      <c r="CU43" s="726"/>
      <c r="CV43" s="735"/>
      <c r="CW43" s="734"/>
      <c r="CX43" s="726"/>
      <c r="CY43" s="726"/>
      <c r="CZ43" s="726"/>
      <c r="DA43" s="735"/>
      <c r="DB43" s="734"/>
      <c r="DC43" s="726"/>
      <c r="DD43" s="726"/>
      <c r="DE43" s="726"/>
      <c r="DF43" s="735"/>
      <c r="DG43" s="734"/>
      <c r="DH43" s="726"/>
      <c r="DI43" s="726"/>
      <c r="DJ43" s="726"/>
      <c r="DK43" s="735"/>
      <c r="DL43" s="734"/>
      <c r="DM43" s="726"/>
      <c r="DN43" s="726"/>
      <c r="DO43" s="726"/>
      <c r="DP43" s="735"/>
      <c r="DQ43" s="734"/>
      <c r="DR43" s="726"/>
      <c r="DS43" s="726"/>
      <c r="DT43" s="726"/>
      <c r="DU43" s="735"/>
      <c r="DV43" s="731"/>
      <c r="DW43" s="732"/>
      <c r="DX43" s="732"/>
      <c r="DY43" s="732"/>
      <c r="DZ43" s="750"/>
      <c r="EA43" s="54"/>
    </row>
    <row r="44" spans="1:131" s="51" customFormat="1" ht="26.25" customHeight="1" x14ac:dyDescent="0.2">
      <c r="A44" s="59">
        <v>17</v>
      </c>
      <c r="B44" s="731"/>
      <c r="C44" s="732"/>
      <c r="D44" s="732"/>
      <c r="E44" s="732"/>
      <c r="F44" s="732"/>
      <c r="G44" s="732"/>
      <c r="H44" s="732"/>
      <c r="I44" s="732"/>
      <c r="J44" s="732"/>
      <c r="K44" s="732"/>
      <c r="L44" s="732"/>
      <c r="M44" s="732"/>
      <c r="N44" s="732"/>
      <c r="O44" s="732"/>
      <c r="P44" s="733"/>
      <c r="Q44" s="722"/>
      <c r="R44" s="723"/>
      <c r="S44" s="723"/>
      <c r="T44" s="723"/>
      <c r="U44" s="723"/>
      <c r="V44" s="723"/>
      <c r="W44" s="723"/>
      <c r="X44" s="723"/>
      <c r="Y44" s="723"/>
      <c r="Z44" s="723"/>
      <c r="AA44" s="723"/>
      <c r="AB44" s="723"/>
      <c r="AC44" s="723"/>
      <c r="AD44" s="723"/>
      <c r="AE44" s="724"/>
      <c r="AF44" s="725"/>
      <c r="AG44" s="726"/>
      <c r="AH44" s="726"/>
      <c r="AI44" s="726"/>
      <c r="AJ44" s="727"/>
      <c r="AK44" s="728"/>
      <c r="AL44" s="723"/>
      <c r="AM44" s="723"/>
      <c r="AN44" s="723"/>
      <c r="AO44" s="723"/>
      <c r="AP44" s="723"/>
      <c r="AQ44" s="723"/>
      <c r="AR44" s="723"/>
      <c r="AS44" s="723"/>
      <c r="AT44" s="723"/>
      <c r="AU44" s="723"/>
      <c r="AV44" s="723"/>
      <c r="AW44" s="723"/>
      <c r="AX44" s="723"/>
      <c r="AY44" s="723"/>
      <c r="AZ44" s="783"/>
      <c r="BA44" s="783"/>
      <c r="BB44" s="783"/>
      <c r="BC44" s="783"/>
      <c r="BD44" s="783"/>
      <c r="BE44" s="729"/>
      <c r="BF44" s="729"/>
      <c r="BG44" s="729"/>
      <c r="BH44" s="729"/>
      <c r="BI44" s="730"/>
      <c r="BJ44" s="63"/>
      <c r="BK44" s="63"/>
      <c r="BL44" s="63"/>
      <c r="BM44" s="63"/>
      <c r="BN44" s="63"/>
      <c r="BO44" s="62"/>
      <c r="BP44" s="62"/>
      <c r="BQ44" s="59">
        <v>38</v>
      </c>
      <c r="BR44" s="87"/>
      <c r="BS44" s="731"/>
      <c r="BT44" s="732"/>
      <c r="BU44" s="732"/>
      <c r="BV44" s="732"/>
      <c r="BW44" s="732"/>
      <c r="BX44" s="732"/>
      <c r="BY44" s="732"/>
      <c r="BZ44" s="732"/>
      <c r="CA44" s="732"/>
      <c r="CB44" s="732"/>
      <c r="CC44" s="732"/>
      <c r="CD44" s="732"/>
      <c r="CE44" s="732"/>
      <c r="CF44" s="732"/>
      <c r="CG44" s="733"/>
      <c r="CH44" s="734"/>
      <c r="CI44" s="726"/>
      <c r="CJ44" s="726"/>
      <c r="CK44" s="726"/>
      <c r="CL44" s="735"/>
      <c r="CM44" s="734"/>
      <c r="CN44" s="726"/>
      <c r="CO44" s="726"/>
      <c r="CP44" s="726"/>
      <c r="CQ44" s="735"/>
      <c r="CR44" s="734"/>
      <c r="CS44" s="726"/>
      <c r="CT44" s="726"/>
      <c r="CU44" s="726"/>
      <c r="CV44" s="735"/>
      <c r="CW44" s="734"/>
      <c r="CX44" s="726"/>
      <c r="CY44" s="726"/>
      <c r="CZ44" s="726"/>
      <c r="DA44" s="735"/>
      <c r="DB44" s="734"/>
      <c r="DC44" s="726"/>
      <c r="DD44" s="726"/>
      <c r="DE44" s="726"/>
      <c r="DF44" s="735"/>
      <c r="DG44" s="734"/>
      <c r="DH44" s="726"/>
      <c r="DI44" s="726"/>
      <c r="DJ44" s="726"/>
      <c r="DK44" s="735"/>
      <c r="DL44" s="734"/>
      <c r="DM44" s="726"/>
      <c r="DN44" s="726"/>
      <c r="DO44" s="726"/>
      <c r="DP44" s="735"/>
      <c r="DQ44" s="734"/>
      <c r="DR44" s="726"/>
      <c r="DS44" s="726"/>
      <c r="DT44" s="726"/>
      <c r="DU44" s="735"/>
      <c r="DV44" s="731"/>
      <c r="DW44" s="732"/>
      <c r="DX44" s="732"/>
      <c r="DY44" s="732"/>
      <c r="DZ44" s="750"/>
      <c r="EA44" s="54"/>
    </row>
    <row r="45" spans="1:131" s="51" customFormat="1" ht="26.25" customHeight="1" x14ac:dyDescent="0.2">
      <c r="A45" s="59">
        <v>18</v>
      </c>
      <c r="B45" s="731"/>
      <c r="C45" s="732"/>
      <c r="D45" s="732"/>
      <c r="E45" s="732"/>
      <c r="F45" s="732"/>
      <c r="G45" s="732"/>
      <c r="H45" s="732"/>
      <c r="I45" s="732"/>
      <c r="J45" s="732"/>
      <c r="K45" s="732"/>
      <c r="L45" s="732"/>
      <c r="M45" s="732"/>
      <c r="N45" s="732"/>
      <c r="O45" s="732"/>
      <c r="P45" s="733"/>
      <c r="Q45" s="722"/>
      <c r="R45" s="723"/>
      <c r="S45" s="723"/>
      <c r="T45" s="723"/>
      <c r="U45" s="723"/>
      <c r="V45" s="723"/>
      <c r="W45" s="723"/>
      <c r="X45" s="723"/>
      <c r="Y45" s="723"/>
      <c r="Z45" s="723"/>
      <c r="AA45" s="723"/>
      <c r="AB45" s="723"/>
      <c r="AC45" s="723"/>
      <c r="AD45" s="723"/>
      <c r="AE45" s="724"/>
      <c r="AF45" s="725"/>
      <c r="AG45" s="726"/>
      <c r="AH45" s="726"/>
      <c r="AI45" s="726"/>
      <c r="AJ45" s="727"/>
      <c r="AK45" s="728"/>
      <c r="AL45" s="723"/>
      <c r="AM45" s="723"/>
      <c r="AN45" s="723"/>
      <c r="AO45" s="723"/>
      <c r="AP45" s="723"/>
      <c r="AQ45" s="723"/>
      <c r="AR45" s="723"/>
      <c r="AS45" s="723"/>
      <c r="AT45" s="723"/>
      <c r="AU45" s="723"/>
      <c r="AV45" s="723"/>
      <c r="AW45" s="723"/>
      <c r="AX45" s="723"/>
      <c r="AY45" s="723"/>
      <c r="AZ45" s="783"/>
      <c r="BA45" s="783"/>
      <c r="BB45" s="783"/>
      <c r="BC45" s="783"/>
      <c r="BD45" s="783"/>
      <c r="BE45" s="729"/>
      <c r="BF45" s="729"/>
      <c r="BG45" s="729"/>
      <c r="BH45" s="729"/>
      <c r="BI45" s="730"/>
      <c r="BJ45" s="63"/>
      <c r="BK45" s="63"/>
      <c r="BL45" s="63"/>
      <c r="BM45" s="63"/>
      <c r="BN45" s="63"/>
      <c r="BO45" s="62"/>
      <c r="BP45" s="62"/>
      <c r="BQ45" s="59">
        <v>39</v>
      </c>
      <c r="BR45" s="87"/>
      <c r="BS45" s="731"/>
      <c r="BT45" s="732"/>
      <c r="BU45" s="732"/>
      <c r="BV45" s="732"/>
      <c r="BW45" s="732"/>
      <c r="BX45" s="732"/>
      <c r="BY45" s="732"/>
      <c r="BZ45" s="732"/>
      <c r="CA45" s="732"/>
      <c r="CB45" s="732"/>
      <c r="CC45" s="732"/>
      <c r="CD45" s="732"/>
      <c r="CE45" s="732"/>
      <c r="CF45" s="732"/>
      <c r="CG45" s="733"/>
      <c r="CH45" s="734"/>
      <c r="CI45" s="726"/>
      <c r="CJ45" s="726"/>
      <c r="CK45" s="726"/>
      <c r="CL45" s="735"/>
      <c r="CM45" s="734"/>
      <c r="CN45" s="726"/>
      <c r="CO45" s="726"/>
      <c r="CP45" s="726"/>
      <c r="CQ45" s="735"/>
      <c r="CR45" s="734"/>
      <c r="CS45" s="726"/>
      <c r="CT45" s="726"/>
      <c r="CU45" s="726"/>
      <c r="CV45" s="735"/>
      <c r="CW45" s="734"/>
      <c r="CX45" s="726"/>
      <c r="CY45" s="726"/>
      <c r="CZ45" s="726"/>
      <c r="DA45" s="735"/>
      <c r="DB45" s="734"/>
      <c r="DC45" s="726"/>
      <c r="DD45" s="726"/>
      <c r="DE45" s="726"/>
      <c r="DF45" s="735"/>
      <c r="DG45" s="734"/>
      <c r="DH45" s="726"/>
      <c r="DI45" s="726"/>
      <c r="DJ45" s="726"/>
      <c r="DK45" s="735"/>
      <c r="DL45" s="734"/>
      <c r="DM45" s="726"/>
      <c r="DN45" s="726"/>
      <c r="DO45" s="726"/>
      <c r="DP45" s="735"/>
      <c r="DQ45" s="734"/>
      <c r="DR45" s="726"/>
      <c r="DS45" s="726"/>
      <c r="DT45" s="726"/>
      <c r="DU45" s="735"/>
      <c r="DV45" s="731"/>
      <c r="DW45" s="732"/>
      <c r="DX45" s="732"/>
      <c r="DY45" s="732"/>
      <c r="DZ45" s="750"/>
      <c r="EA45" s="54"/>
    </row>
    <row r="46" spans="1:131" s="51" customFormat="1" ht="26.25" customHeight="1" x14ac:dyDescent="0.2">
      <c r="A46" s="59">
        <v>19</v>
      </c>
      <c r="B46" s="731"/>
      <c r="C46" s="732"/>
      <c r="D46" s="732"/>
      <c r="E46" s="732"/>
      <c r="F46" s="732"/>
      <c r="G46" s="732"/>
      <c r="H46" s="732"/>
      <c r="I46" s="732"/>
      <c r="J46" s="732"/>
      <c r="K46" s="732"/>
      <c r="L46" s="732"/>
      <c r="M46" s="732"/>
      <c r="N46" s="732"/>
      <c r="O46" s="732"/>
      <c r="P46" s="733"/>
      <c r="Q46" s="722"/>
      <c r="R46" s="723"/>
      <c r="S46" s="723"/>
      <c r="T46" s="723"/>
      <c r="U46" s="723"/>
      <c r="V46" s="723"/>
      <c r="W46" s="723"/>
      <c r="X46" s="723"/>
      <c r="Y46" s="723"/>
      <c r="Z46" s="723"/>
      <c r="AA46" s="723"/>
      <c r="AB46" s="723"/>
      <c r="AC46" s="723"/>
      <c r="AD46" s="723"/>
      <c r="AE46" s="724"/>
      <c r="AF46" s="725"/>
      <c r="AG46" s="726"/>
      <c r="AH46" s="726"/>
      <c r="AI46" s="726"/>
      <c r="AJ46" s="727"/>
      <c r="AK46" s="728"/>
      <c r="AL46" s="723"/>
      <c r="AM46" s="723"/>
      <c r="AN46" s="723"/>
      <c r="AO46" s="723"/>
      <c r="AP46" s="723"/>
      <c r="AQ46" s="723"/>
      <c r="AR46" s="723"/>
      <c r="AS46" s="723"/>
      <c r="AT46" s="723"/>
      <c r="AU46" s="723"/>
      <c r="AV46" s="723"/>
      <c r="AW46" s="723"/>
      <c r="AX46" s="723"/>
      <c r="AY46" s="723"/>
      <c r="AZ46" s="783"/>
      <c r="BA46" s="783"/>
      <c r="BB46" s="783"/>
      <c r="BC46" s="783"/>
      <c r="BD46" s="783"/>
      <c r="BE46" s="729"/>
      <c r="BF46" s="729"/>
      <c r="BG46" s="729"/>
      <c r="BH46" s="729"/>
      <c r="BI46" s="730"/>
      <c r="BJ46" s="63"/>
      <c r="BK46" s="63"/>
      <c r="BL46" s="63"/>
      <c r="BM46" s="63"/>
      <c r="BN46" s="63"/>
      <c r="BO46" s="62"/>
      <c r="BP46" s="62"/>
      <c r="BQ46" s="59">
        <v>40</v>
      </c>
      <c r="BR46" s="87"/>
      <c r="BS46" s="731"/>
      <c r="BT46" s="732"/>
      <c r="BU46" s="732"/>
      <c r="BV46" s="732"/>
      <c r="BW46" s="732"/>
      <c r="BX46" s="732"/>
      <c r="BY46" s="732"/>
      <c r="BZ46" s="732"/>
      <c r="CA46" s="732"/>
      <c r="CB46" s="732"/>
      <c r="CC46" s="732"/>
      <c r="CD46" s="732"/>
      <c r="CE46" s="732"/>
      <c r="CF46" s="732"/>
      <c r="CG46" s="733"/>
      <c r="CH46" s="734"/>
      <c r="CI46" s="726"/>
      <c r="CJ46" s="726"/>
      <c r="CK46" s="726"/>
      <c r="CL46" s="735"/>
      <c r="CM46" s="734"/>
      <c r="CN46" s="726"/>
      <c r="CO46" s="726"/>
      <c r="CP46" s="726"/>
      <c r="CQ46" s="735"/>
      <c r="CR46" s="734"/>
      <c r="CS46" s="726"/>
      <c r="CT46" s="726"/>
      <c r="CU46" s="726"/>
      <c r="CV46" s="735"/>
      <c r="CW46" s="734"/>
      <c r="CX46" s="726"/>
      <c r="CY46" s="726"/>
      <c r="CZ46" s="726"/>
      <c r="DA46" s="735"/>
      <c r="DB46" s="734"/>
      <c r="DC46" s="726"/>
      <c r="DD46" s="726"/>
      <c r="DE46" s="726"/>
      <c r="DF46" s="735"/>
      <c r="DG46" s="734"/>
      <c r="DH46" s="726"/>
      <c r="DI46" s="726"/>
      <c r="DJ46" s="726"/>
      <c r="DK46" s="735"/>
      <c r="DL46" s="734"/>
      <c r="DM46" s="726"/>
      <c r="DN46" s="726"/>
      <c r="DO46" s="726"/>
      <c r="DP46" s="735"/>
      <c r="DQ46" s="734"/>
      <c r="DR46" s="726"/>
      <c r="DS46" s="726"/>
      <c r="DT46" s="726"/>
      <c r="DU46" s="735"/>
      <c r="DV46" s="731"/>
      <c r="DW46" s="732"/>
      <c r="DX46" s="732"/>
      <c r="DY46" s="732"/>
      <c r="DZ46" s="750"/>
      <c r="EA46" s="54"/>
    </row>
    <row r="47" spans="1:131" s="51" customFormat="1" ht="26.25" customHeight="1" x14ac:dyDescent="0.2">
      <c r="A47" s="59">
        <v>20</v>
      </c>
      <c r="B47" s="731"/>
      <c r="C47" s="732"/>
      <c r="D47" s="732"/>
      <c r="E47" s="732"/>
      <c r="F47" s="732"/>
      <c r="G47" s="732"/>
      <c r="H47" s="732"/>
      <c r="I47" s="732"/>
      <c r="J47" s="732"/>
      <c r="K47" s="732"/>
      <c r="L47" s="732"/>
      <c r="M47" s="732"/>
      <c r="N47" s="732"/>
      <c r="O47" s="732"/>
      <c r="P47" s="733"/>
      <c r="Q47" s="722"/>
      <c r="R47" s="723"/>
      <c r="S47" s="723"/>
      <c r="T47" s="723"/>
      <c r="U47" s="723"/>
      <c r="V47" s="723"/>
      <c r="W47" s="723"/>
      <c r="X47" s="723"/>
      <c r="Y47" s="723"/>
      <c r="Z47" s="723"/>
      <c r="AA47" s="723"/>
      <c r="AB47" s="723"/>
      <c r="AC47" s="723"/>
      <c r="AD47" s="723"/>
      <c r="AE47" s="724"/>
      <c r="AF47" s="725"/>
      <c r="AG47" s="726"/>
      <c r="AH47" s="726"/>
      <c r="AI47" s="726"/>
      <c r="AJ47" s="727"/>
      <c r="AK47" s="728"/>
      <c r="AL47" s="723"/>
      <c r="AM47" s="723"/>
      <c r="AN47" s="723"/>
      <c r="AO47" s="723"/>
      <c r="AP47" s="723"/>
      <c r="AQ47" s="723"/>
      <c r="AR47" s="723"/>
      <c r="AS47" s="723"/>
      <c r="AT47" s="723"/>
      <c r="AU47" s="723"/>
      <c r="AV47" s="723"/>
      <c r="AW47" s="723"/>
      <c r="AX47" s="723"/>
      <c r="AY47" s="723"/>
      <c r="AZ47" s="783"/>
      <c r="BA47" s="783"/>
      <c r="BB47" s="783"/>
      <c r="BC47" s="783"/>
      <c r="BD47" s="783"/>
      <c r="BE47" s="729"/>
      <c r="BF47" s="729"/>
      <c r="BG47" s="729"/>
      <c r="BH47" s="729"/>
      <c r="BI47" s="730"/>
      <c r="BJ47" s="63"/>
      <c r="BK47" s="63"/>
      <c r="BL47" s="63"/>
      <c r="BM47" s="63"/>
      <c r="BN47" s="63"/>
      <c r="BO47" s="62"/>
      <c r="BP47" s="62"/>
      <c r="BQ47" s="59">
        <v>41</v>
      </c>
      <c r="BR47" s="87"/>
      <c r="BS47" s="731"/>
      <c r="BT47" s="732"/>
      <c r="BU47" s="732"/>
      <c r="BV47" s="732"/>
      <c r="BW47" s="732"/>
      <c r="BX47" s="732"/>
      <c r="BY47" s="732"/>
      <c r="BZ47" s="732"/>
      <c r="CA47" s="732"/>
      <c r="CB47" s="732"/>
      <c r="CC47" s="732"/>
      <c r="CD47" s="732"/>
      <c r="CE47" s="732"/>
      <c r="CF47" s="732"/>
      <c r="CG47" s="733"/>
      <c r="CH47" s="734"/>
      <c r="CI47" s="726"/>
      <c r="CJ47" s="726"/>
      <c r="CK47" s="726"/>
      <c r="CL47" s="735"/>
      <c r="CM47" s="734"/>
      <c r="CN47" s="726"/>
      <c r="CO47" s="726"/>
      <c r="CP47" s="726"/>
      <c r="CQ47" s="735"/>
      <c r="CR47" s="734"/>
      <c r="CS47" s="726"/>
      <c r="CT47" s="726"/>
      <c r="CU47" s="726"/>
      <c r="CV47" s="735"/>
      <c r="CW47" s="734"/>
      <c r="CX47" s="726"/>
      <c r="CY47" s="726"/>
      <c r="CZ47" s="726"/>
      <c r="DA47" s="735"/>
      <c r="DB47" s="734"/>
      <c r="DC47" s="726"/>
      <c r="DD47" s="726"/>
      <c r="DE47" s="726"/>
      <c r="DF47" s="735"/>
      <c r="DG47" s="734"/>
      <c r="DH47" s="726"/>
      <c r="DI47" s="726"/>
      <c r="DJ47" s="726"/>
      <c r="DK47" s="735"/>
      <c r="DL47" s="734"/>
      <c r="DM47" s="726"/>
      <c r="DN47" s="726"/>
      <c r="DO47" s="726"/>
      <c r="DP47" s="735"/>
      <c r="DQ47" s="734"/>
      <c r="DR47" s="726"/>
      <c r="DS47" s="726"/>
      <c r="DT47" s="726"/>
      <c r="DU47" s="735"/>
      <c r="DV47" s="731"/>
      <c r="DW47" s="732"/>
      <c r="DX47" s="732"/>
      <c r="DY47" s="732"/>
      <c r="DZ47" s="750"/>
      <c r="EA47" s="54"/>
    </row>
    <row r="48" spans="1:131" s="51" customFormat="1" ht="26.25" customHeight="1" x14ac:dyDescent="0.2">
      <c r="A48" s="59">
        <v>21</v>
      </c>
      <c r="B48" s="731"/>
      <c r="C48" s="732"/>
      <c r="D48" s="732"/>
      <c r="E48" s="732"/>
      <c r="F48" s="732"/>
      <c r="G48" s="732"/>
      <c r="H48" s="732"/>
      <c r="I48" s="732"/>
      <c r="J48" s="732"/>
      <c r="K48" s="732"/>
      <c r="L48" s="732"/>
      <c r="M48" s="732"/>
      <c r="N48" s="732"/>
      <c r="O48" s="732"/>
      <c r="P48" s="733"/>
      <c r="Q48" s="722"/>
      <c r="R48" s="723"/>
      <c r="S48" s="723"/>
      <c r="T48" s="723"/>
      <c r="U48" s="723"/>
      <c r="V48" s="723"/>
      <c r="W48" s="723"/>
      <c r="X48" s="723"/>
      <c r="Y48" s="723"/>
      <c r="Z48" s="723"/>
      <c r="AA48" s="723"/>
      <c r="AB48" s="723"/>
      <c r="AC48" s="723"/>
      <c r="AD48" s="723"/>
      <c r="AE48" s="724"/>
      <c r="AF48" s="725"/>
      <c r="AG48" s="726"/>
      <c r="AH48" s="726"/>
      <c r="AI48" s="726"/>
      <c r="AJ48" s="727"/>
      <c r="AK48" s="728"/>
      <c r="AL48" s="723"/>
      <c r="AM48" s="723"/>
      <c r="AN48" s="723"/>
      <c r="AO48" s="723"/>
      <c r="AP48" s="723"/>
      <c r="AQ48" s="723"/>
      <c r="AR48" s="723"/>
      <c r="AS48" s="723"/>
      <c r="AT48" s="723"/>
      <c r="AU48" s="723"/>
      <c r="AV48" s="723"/>
      <c r="AW48" s="723"/>
      <c r="AX48" s="723"/>
      <c r="AY48" s="723"/>
      <c r="AZ48" s="783"/>
      <c r="BA48" s="783"/>
      <c r="BB48" s="783"/>
      <c r="BC48" s="783"/>
      <c r="BD48" s="783"/>
      <c r="BE48" s="729"/>
      <c r="BF48" s="729"/>
      <c r="BG48" s="729"/>
      <c r="BH48" s="729"/>
      <c r="BI48" s="730"/>
      <c r="BJ48" s="63"/>
      <c r="BK48" s="63"/>
      <c r="BL48" s="63"/>
      <c r="BM48" s="63"/>
      <c r="BN48" s="63"/>
      <c r="BO48" s="62"/>
      <c r="BP48" s="62"/>
      <c r="BQ48" s="59">
        <v>42</v>
      </c>
      <c r="BR48" s="87"/>
      <c r="BS48" s="731"/>
      <c r="BT48" s="732"/>
      <c r="BU48" s="732"/>
      <c r="BV48" s="732"/>
      <c r="BW48" s="732"/>
      <c r="BX48" s="732"/>
      <c r="BY48" s="732"/>
      <c r="BZ48" s="732"/>
      <c r="CA48" s="732"/>
      <c r="CB48" s="732"/>
      <c r="CC48" s="732"/>
      <c r="CD48" s="732"/>
      <c r="CE48" s="732"/>
      <c r="CF48" s="732"/>
      <c r="CG48" s="733"/>
      <c r="CH48" s="734"/>
      <c r="CI48" s="726"/>
      <c r="CJ48" s="726"/>
      <c r="CK48" s="726"/>
      <c r="CL48" s="735"/>
      <c r="CM48" s="734"/>
      <c r="CN48" s="726"/>
      <c r="CO48" s="726"/>
      <c r="CP48" s="726"/>
      <c r="CQ48" s="735"/>
      <c r="CR48" s="734"/>
      <c r="CS48" s="726"/>
      <c r="CT48" s="726"/>
      <c r="CU48" s="726"/>
      <c r="CV48" s="735"/>
      <c r="CW48" s="734"/>
      <c r="CX48" s="726"/>
      <c r="CY48" s="726"/>
      <c r="CZ48" s="726"/>
      <c r="DA48" s="735"/>
      <c r="DB48" s="734"/>
      <c r="DC48" s="726"/>
      <c r="DD48" s="726"/>
      <c r="DE48" s="726"/>
      <c r="DF48" s="735"/>
      <c r="DG48" s="734"/>
      <c r="DH48" s="726"/>
      <c r="DI48" s="726"/>
      <c r="DJ48" s="726"/>
      <c r="DK48" s="735"/>
      <c r="DL48" s="734"/>
      <c r="DM48" s="726"/>
      <c r="DN48" s="726"/>
      <c r="DO48" s="726"/>
      <c r="DP48" s="735"/>
      <c r="DQ48" s="734"/>
      <c r="DR48" s="726"/>
      <c r="DS48" s="726"/>
      <c r="DT48" s="726"/>
      <c r="DU48" s="735"/>
      <c r="DV48" s="731"/>
      <c r="DW48" s="732"/>
      <c r="DX48" s="732"/>
      <c r="DY48" s="732"/>
      <c r="DZ48" s="750"/>
      <c r="EA48" s="54"/>
    </row>
    <row r="49" spans="1:131" s="51" customFormat="1" ht="26.25" customHeight="1" x14ac:dyDescent="0.2">
      <c r="A49" s="59">
        <v>22</v>
      </c>
      <c r="B49" s="731"/>
      <c r="C49" s="732"/>
      <c r="D49" s="732"/>
      <c r="E49" s="732"/>
      <c r="F49" s="732"/>
      <c r="G49" s="732"/>
      <c r="H49" s="732"/>
      <c r="I49" s="732"/>
      <c r="J49" s="732"/>
      <c r="K49" s="732"/>
      <c r="L49" s="732"/>
      <c r="M49" s="732"/>
      <c r="N49" s="732"/>
      <c r="O49" s="732"/>
      <c r="P49" s="733"/>
      <c r="Q49" s="722"/>
      <c r="R49" s="723"/>
      <c r="S49" s="723"/>
      <c r="T49" s="723"/>
      <c r="U49" s="723"/>
      <c r="V49" s="723"/>
      <c r="W49" s="723"/>
      <c r="X49" s="723"/>
      <c r="Y49" s="723"/>
      <c r="Z49" s="723"/>
      <c r="AA49" s="723"/>
      <c r="AB49" s="723"/>
      <c r="AC49" s="723"/>
      <c r="AD49" s="723"/>
      <c r="AE49" s="724"/>
      <c r="AF49" s="725"/>
      <c r="AG49" s="726"/>
      <c r="AH49" s="726"/>
      <c r="AI49" s="726"/>
      <c r="AJ49" s="727"/>
      <c r="AK49" s="728"/>
      <c r="AL49" s="723"/>
      <c r="AM49" s="723"/>
      <c r="AN49" s="723"/>
      <c r="AO49" s="723"/>
      <c r="AP49" s="723"/>
      <c r="AQ49" s="723"/>
      <c r="AR49" s="723"/>
      <c r="AS49" s="723"/>
      <c r="AT49" s="723"/>
      <c r="AU49" s="723"/>
      <c r="AV49" s="723"/>
      <c r="AW49" s="723"/>
      <c r="AX49" s="723"/>
      <c r="AY49" s="723"/>
      <c r="AZ49" s="783"/>
      <c r="BA49" s="783"/>
      <c r="BB49" s="783"/>
      <c r="BC49" s="783"/>
      <c r="BD49" s="783"/>
      <c r="BE49" s="729"/>
      <c r="BF49" s="729"/>
      <c r="BG49" s="729"/>
      <c r="BH49" s="729"/>
      <c r="BI49" s="730"/>
      <c r="BJ49" s="63"/>
      <c r="BK49" s="63"/>
      <c r="BL49" s="63"/>
      <c r="BM49" s="63"/>
      <c r="BN49" s="63"/>
      <c r="BO49" s="62"/>
      <c r="BP49" s="62"/>
      <c r="BQ49" s="59">
        <v>43</v>
      </c>
      <c r="BR49" s="87"/>
      <c r="BS49" s="731"/>
      <c r="BT49" s="732"/>
      <c r="BU49" s="732"/>
      <c r="BV49" s="732"/>
      <c r="BW49" s="732"/>
      <c r="BX49" s="732"/>
      <c r="BY49" s="732"/>
      <c r="BZ49" s="732"/>
      <c r="CA49" s="732"/>
      <c r="CB49" s="732"/>
      <c r="CC49" s="732"/>
      <c r="CD49" s="732"/>
      <c r="CE49" s="732"/>
      <c r="CF49" s="732"/>
      <c r="CG49" s="733"/>
      <c r="CH49" s="734"/>
      <c r="CI49" s="726"/>
      <c r="CJ49" s="726"/>
      <c r="CK49" s="726"/>
      <c r="CL49" s="735"/>
      <c r="CM49" s="734"/>
      <c r="CN49" s="726"/>
      <c r="CO49" s="726"/>
      <c r="CP49" s="726"/>
      <c r="CQ49" s="735"/>
      <c r="CR49" s="734"/>
      <c r="CS49" s="726"/>
      <c r="CT49" s="726"/>
      <c r="CU49" s="726"/>
      <c r="CV49" s="735"/>
      <c r="CW49" s="734"/>
      <c r="CX49" s="726"/>
      <c r="CY49" s="726"/>
      <c r="CZ49" s="726"/>
      <c r="DA49" s="735"/>
      <c r="DB49" s="734"/>
      <c r="DC49" s="726"/>
      <c r="DD49" s="726"/>
      <c r="DE49" s="726"/>
      <c r="DF49" s="735"/>
      <c r="DG49" s="734"/>
      <c r="DH49" s="726"/>
      <c r="DI49" s="726"/>
      <c r="DJ49" s="726"/>
      <c r="DK49" s="735"/>
      <c r="DL49" s="734"/>
      <c r="DM49" s="726"/>
      <c r="DN49" s="726"/>
      <c r="DO49" s="726"/>
      <c r="DP49" s="735"/>
      <c r="DQ49" s="734"/>
      <c r="DR49" s="726"/>
      <c r="DS49" s="726"/>
      <c r="DT49" s="726"/>
      <c r="DU49" s="735"/>
      <c r="DV49" s="731"/>
      <c r="DW49" s="732"/>
      <c r="DX49" s="732"/>
      <c r="DY49" s="732"/>
      <c r="DZ49" s="750"/>
      <c r="EA49" s="54"/>
    </row>
    <row r="50" spans="1:131" s="51" customFormat="1" ht="26.25" customHeight="1" x14ac:dyDescent="0.2">
      <c r="A50" s="59">
        <v>23</v>
      </c>
      <c r="B50" s="731"/>
      <c r="C50" s="732"/>
      <c r="D50" s="732"/>
      <c r="E50" s="732"/>
      <c r="F50" s="732"/>
      <c r="G50" s="732"/>
      <c r="H50" s="732"/>
      <c r="I50" s="732"/>
      <c r="J50" s="732"/>
      <c r="K50" s="732"/>
      <c r="L50" s="732"/>
      <c r="M50" s="732"/>
      <c r="N50" s="732"/>
      <c r="O50" s="732"/>
      <c r="P50" s="733"/>
      <c r="Q50" s="784"/>
      <c r="R50" s="785"/>
      <c r="S50" s="785"/>
      <c r="T50" s="785"/>
      <c r="U50" s="785"/>
      <c r="V50" s="785"/>
      <c r="W50" s="785"/>
      <c r="X50" s="785"/>
      <c r="Y50" s="785"/>
      <c r="Z50" s="785"/>
      <c r="AA50" s="785"/>
      <c r="AB50" s="785"/>
      <c r="AC50" s="785"/>
      <c r="AD50" s="785"/>
      <c r="AE50" s="786"/>
      <c r="AF50" s="725"/>
      <c r="AG50" s="726"/>
      <c r="AH50" s="726"/>
      <c r="AI50" s="726"/>
      <c r="AJ50" s="727"/>
      <c r="AK50" s="787"/>
      <c r="AL50" s="785"/>
      <c r="AM50" s="785"/>
      <c r="AN50" s="785"/>
      <c r="AO50" s="785"/>
      <c r="AP50" s="785"/>
      <c r="AQ50" s="785"/>
      <c r="AR50" s="785"/>
      <c r="AS50" s="785"/>
      <c r="AT50" s="785"/>
      <c r="AU50" s="785"/>
      <c r="AV50" s="785"/>
      <c r="AW50" s="785"/>
      <c r="AX50" s="785"/>
      <c r="AY50" s="785"/>
      <c r="AZ50" s="788"/>
      <c r="BA50" s="788"/>
      <c r="BB50" s="788"/>
      <c r="BC50" s="788"/>
      <c r="BD50" s="788"/>
      <c r="BE50" s="729"/>
      <c r="BF50" s="729"/>
      <c r="BG50" s="729"/>
      <c r="BH50" s="729"/>
      <c r="BI50" s="730"/>
      <c r="BJ50" s="63"/>
      <c r="BK50" s="63"/>
      <c r="BL50" s="63"/>
      <c r="BM50" s="63"/>
      <c r="BN50" s="63"/>
      <c r="BO50" s="62"/>
      <c r="BP50" s="62"/>
      <c r="BQ50" s="59">
        <v>44</v>
      </c>
      <c r="BR50" s="87"/>
      <c r="BS50" s="731"/>
      <c r="BT50" s="732"/>
      <c r="BU50" s="732"/>
      <c r="BV50" s="732"/>
      <c r="BW50" s="732"/>
      <c r="BX50" s="732"/>
      <c r="BY50" s="732"/>
      <c r="BZ50" s="732"/>
      <c r="CA50" s="732"/>
      <c r="CB50" s="732"/>
      <c r="CC50" s="732"/>
      <c r="CD50" s="732"/>
      <c r="CE50" s="732"/>
      <c r="CF50" s="732"/>
      <c r="CG50" s="733"/>
      <c r="CH50" s="734"/>
      <c r="CI50" s="726"/>
      <c r="CJ50" s="726"/>
      <c r="CK50" s="726"/>
      <c r="CL50" s="735"/>
      <c r="CM50" s="734"/>
      <c r="CN50" s="726"/>
      <c r="CO50" s="726"/>
      <c r="CP50" s="726"/>
      <c r="CQ50" s="735"/>
      <c r="CR50" s="734"/>
      <c r="CS50" s="726"/>
      <c r="CT50" s="726"/>
      <c r="CU50" s="726"/>
      <c r="CV50" s="735"/>
      <c r="CW50" s="734"/>
      <c r="CX50" s="726"/>
      <c r="CY50" s="726"/>
      <c r="CZ50" s="726"/>
      <c r="DA50" s="735"/>
      <c r="DB50" s="734"/>
      <c r="DC50" s="726"/>
      <c r="DD50" s="726"/>
      <c r="DE50" s="726"/>
      <c r="DF50" s="735"/>
      <c r="DG50" s="734"/>
      <c r="DH50" s="726"/>
      <c r="DI50" s="726"/>
      <c r="DJ50" s="726"/>
      <c r="DK50" s="735"/>
      <c r="DL50" s="734"/>
      <c r="DM50" s="726"/>
      <c r="DN50" s="726"/>
      <c r="DO50" s="726"/>
      <c r="DP50" s="735"/>
      <c r="DQ50" s="734"/>
      <c r="DR50" s="726"/>
      <c r="DS50" s="726"/>
      <c r="DT50" s="726"/>
      <c r="DU50" s="735"/>
      <c r="DV50" s="731"/>
      <c r="DW50" s="732"/>
      <c r="DX50" s="732"/>
      <c r="DY50" s="732"/>
      <c r="DZ50" s="750"/>
      <c r="EA50" s="54"/>
    </row>
    <row r="51" spans="1:131" s="51" customFormat="1" ht="26.25" customHeight="1" x14ac:dyDescent="0.2">
      <c r="A51" s="59">
        <v>24</v>
      </c>
      <c r="B51" s="731"/>
      <c r="C51" s="732"/>
      <c r="D51" s="732"/>
      <c r="E51" s="732"/>
      <c r="F51" s="732"/>
      <c r="G51" s="732"/>
      <c r="H51" s="732"/>
      <c r="I51" s="732"/>
      <c r="J51" s="732"/>
      <c r="K51" s="732"/>
      <c r="L51" s="732"/>
      <c r="M51" s="732"/>
      <c r="N51" s="732"/>
      <c r="O51" s="732"/>
      <c r="P51" s="733"/>
      <c r="Q51" s="784"/>
      <c r="R51" s="785"/>
      <c r="S51" s="785"/>
      <c r="T51" s="785"/>
      <c r="U51" s="785"/>
      <c r="V51" s="785"/>
      <c r="W51" s="785"/>
      <c r="X51" s="785"/>
      <c r="Y51" s="785"/>
      <c r="Z51" s="785"/>
      <c r="AA51" s="785"/>
      <c r="AB51" s="785"/>
      <c r="AC51" s="785"/>
      <c r="AD51" s="785"/>
      <c r="AE51" s="786"/>
      <c r="AF51" s="725"/>
      <c r="AG51" s="726"/>
      <c r="AH51" s="726"/>
      <c r="AI51" s="726"/>
      <c r="AJ51" s="727"/>
      <c r="AK51" s="787"/>
      <c r="AL51" s="785"/>
      <c r="AM51" s="785"/>
      <c r="AN51" s="785"/>
      <c r="AO51" s="785"/>
      <c r="AP51" s="785"/>
      <c r="AQ51" s="785"/>
      <c r="AR51" s="785"/>
      <c r="AS51" s="785"/>
      <c r="AT51" s="785"/>
      <c r="AU51" s="785"/>
      <c r="AV51" s="785"/>
      <c r="AW51" s="785"/>
      <c r="AX51" s="785"/>
      <c r="AY51" s="785"/>
      <c r="AZ51" s="788"/>
      <c r="BA51" s="788"/>
      <c r="BB51" s="788"/>
      <c r="BC51" s="788"/>
      <c r="BD51" s="788"/>
      <c r="BE51" s="729"/>
      <c r="BF51" s="729"/>
      <c r="BG51" s="729"/>
      <c r="BH51" s="729"/>
      <c r="BI51" s="730"/>
      <c r="BJ51" s="63"/>
      <c r="BK51" s="63"/>
      <c r="BL51" s="63"/>
      <c r="BM51" s="63"/>
      <c r="BN51" s="63"/>
      <c r="BO51" s="62"/>
      <c r="BP51" s="62"/>
      <c r="BQ51" s="59">
        <v>45</v>
      </c>
      <c r="BR51" s="87"/>
      <c r="BS51" s="731"/>
      <c r="BT51" s="732"/>
      <c r="BU51" s="732"/>
      <c r="BV51" s="732"/>
      <c r="BW51" s="732"/>
      <c r="BX51" s="732"/>
      <c r="BY51" s="732"/>
      <c r="BZ51" s="732"/>
      <c r="CA51" s="732"/>
      <c r="CB51" s="732"/>
      <c r="CC51" s="732"/>
      <c r="CD51" s="732"/>
      <c r="CE51" s="732"/>
      <c r="CF51" s="732"/>
      <c r="CG51" s="733"/>
      <c r="CH51" s="734"/>
      <c r="CI51" s="726"/>
      <c r="CJ51" s="726"/>
      <c r="CK51" s="726"/>
      <c r="CL51" s="735"/>
      <c r="CM51" s="734"/>
      <c r="CN51" s="726"/>
      <c r="CO51" s="726"/>
      <c r="CP51" s="726"/>
      <c r="CQ51" s="735"/>
      <c r="CR51" s="734"/>
      <c r="CS51" s="726"/>
      <c r="CT51" s="726"/>
      <c r="CU51" s="726"/>
      <c r="CV51" s="735"/>
      <c r="CW51" s="734"/>
      <c r="CX51" s="726"/>
      <c r="CY51" s="726"/>
      <c r="CZ51" s="726"/>
      <c r="DA51" s="735"/>
      <c r="DB51" s="734"/>
      <c r="DC51" s="726"/>
      <c r="DD51" s="726"/>
      <c r="DE51" s="726"/>
      <c r="DF51" s="735"/>
      <c r="DG51" s="734"/>
      <c r="DH51" s="726"/>
      <c r="DI51" s="726"/>
      <c r="DJ51" s="726"/>
      <c r="DK51" s="735"/>
      <c r="DL51" s="734"/>
      <c r="DM51" s="726"/>
      <c r="DN51" s="726"/>
      <c r="DO51" s="726"/>
      <c r="DP51" s="735"/>
      <c r="DQ51" s="734"/>
      <c r="DR51" s="726"/>
      <c r="DS51" s="726"/>
      <c r="DT51" s="726"/>
      <c r="DU51" s="735"/>
      <c r="DV51" s="731"/>
      <c r="DW51" s="732"/>
      <c r="DX51" s="732"/>
      <c r="DY51" s="732"/>
      <c r="DZ51" s="750"/>
      <c r="EA51" s="54"/>
    </row>
    <row r="52" spans="1:131" s="51" customFormat="1" ht="26.25" customHeight="1" x14ac:dyDescent="0.2">
      <c r="A52" s="59">
        <v>25</v>
      </c>
      <c r="B52" s="731"/>
      <c r="C52" s="732"/>
      <c r="D52" s="732"/>
      <c r="E52" s="732"/>
      <c r="F52" s="732"/>
      <c r="G52" s="732"/>
      <c r="H52" s="732"/>
      <c r="I52" s="732"/>
      <c r="J52" s="732"/>
      <c r="K52" s="732"/>
      <c r="L52" s="732"/>
      <c r="M52" s="732"/>
      <c r="N52" s="732"/>
      <c r="O52" s="732"/>
      <c r="P52" s="733"/>
      <c r="Q52" s="784"/>
      <c r="R52" s="785"/>
      <c r="S52" s="785"/>
      <c r="T52" s="785"/>
      <c r="U52" s="785"/>
      <c r="V52" s="785"/>
      <c r="W52" s="785"/>
      <c r="X52" s="785"/>
      <c r="Y52" s="785"/>
      <c r="Z52" s="785"/>
      <c r="AA52" s="785"/>
      <c r="AB52" s="785"/>
      <c r="AC52" s="785"/>
      <c r="AD52" s="785"/>
      <c r="AE52" s="786"/>
      <c r="AF52" s="725"/>
      <c r="AG52" s="726"/>
      <c r="AH52" s="726"/>
      <c r="AI52" s="726"/>
      <c r="AJ52" s="727"/>
      <c r="AK52" s="787"/>
      <c r="AL52" s="785"/>
      <c r="AM52" s="785"/>
      <c r="AN52" s="785"/>
      <c r="AO52" s="785"/>
      <c r="AP52" s="785"/>
      <c r="AQ52" s="785"/>
      <c r="AR52" s="785"/>
      <c r="AS52" s="785"/>
      <c r="AT52" s="785"/>
      <c r="AU52" s="785"/>
      <c r="AV52" s="785"/>
      <c r="AW52" s="785"/>
      <c r="AX52" s="785"/>
      <c r="AY52" s="785"/>
      <c r="AZ52" s="788"/>
      <c r="BA52" s="788"/>
      <c r="BB52" s="788"/>
      <c r="BC52" s="788"/>
      <c r="BD52" s="788"/>
      <c r="BE52" s="729"/>
      <c r="BF52" s="729"/>
      <c r="BG52" s="729"/>
      <c r="BH52" s="729"/>
      <c r="BI52" s="730"/>
      <c r="BJ52" s="63"/>
      <c r="BK52" s="63"/>
      <c r="BL52" s="63"/>
      <c r="BM52" s="63"/>
      <c r="BN52" s="63"/>
      <c r="BO52" s="62"/>
      <c r="BP52" s="62"/>
      <c r="BQ52" s="59">
        <v>46</v>
      </c>
      <c r="BR52" s="87"/>
      <c r="BS52" s="731"/>
      <c r="BT52" s="732"/>
      <c r="BU52" s="732"/>
      <c r="BV52" s="732"/>
      <c r="BW52" s="732"/>
      <c r="BX52" s="732"/>
      <c r="BY52" s="732"/>
      <c r="BZ52" s="732"/>
      <c r="CA52" s="732"/>
      <c r="CB52" s="732"/>
      <c r="CC52" s="732"/>
      <c r="CD52" s="732"/>
      <c r="CE52" s="732"/>
      <c r="CF52" s="732"/>
      <c r="CG52" s="733"/>
      <c r="CH52" s="734"/>
      <c r="CI52" s="726"/>
      <c r="CJ52" s="726"/>
      <c r="CK52" s="726"/>
      <c r="CL52" s="735"/>
      <c r="CM52" s="734"/>
      <c r="CN52" s="726"/>
      <c r="CO52" s="726"/>
      <c r="CP52" s="726"/>
      <c r="CQ52" s="735"/>
      <c r="CR52" s="734"/>
      <c r="CS52" s="726"/>
      <c r="CT52" s="726"/>
      <c r="CU52" s="726"/>
      <c r="CV52" s="735"/>
      <c r="CW52" s="734"/>
      <c r="CX52" s="726"/>
      <c r="CY52" s="726"/>
      <c r="CZ52" s="726"/>
      <c r="DA52" s="735"/>
      <c r="DB52" s="734"/>
      <c r="DC52" s="726"/>
      <c r="DD52" s="726"/>
      <c r="DE52" s="726"/>
      <c r="DF52" s="735"/>
      <c r="DG52" s="734"/>
      <c r="DH52" s="726"/>
      <c r="DI52" s="726"/>
      <c r="DJ52" s="726"/>
      <c r="DK52" s="735"/>
      <c r="DL52" s="734"/>
      <c r="DM52" s="726"/>
      <c r="DN52" s="726"/>
      <c r="DO52" s="726"/>
      <c r="DP52" s="735"/>
      <c r="DQ52" s="734"/>
      <c r="DR52" s="726"/>
      <c r="DS52" s="726"/>
      <c r="DT52" s="726"/>
      <c r="DU52" s="735"/>
      <c r="DV52" s="731"/>
      <c r="DW52" s="732"/>
      <c r="DX52" s="732"/>
      <c r="DY52" s="732"/>
      <c r="DZ52" s="750"/>
      <c r="EA52" s="54"/>
    </row>
    <row r="53" spans="1:131" s="51" customFormat="1" ht="26.25" customHeight="1" x14ac:dyDescent="0.2">
      <c r="A53" s="59">
        <v>26</v>
      </c>
      <c r="B53" s="731"/>
      <c r="C53" s="732"/>
      <c r="D53" s="732"/>
      <c r="E53" s="732"/>
      <c r="F53" s="732"/>
      <c r="G53" s="732"/>
      <c r="H53" s="732"/>
      <c r="I53" s="732"/>
      <c r="J53" s="732"/>
      <c r="K53" s="732"/>
      <c r="L53" s="732"/>
      <c r="M53" s="732"/>
      <c r="N53" s="732"/>
      <c r="O53" s="732"/>
      <c r="P53" s="733"/>
      <c r="Q53" s="784"/>
      <c r="R53" s="785"/>
      <c r="S53" s="785"/>
      <c r="T53" s="785"/>
      <c r="U53" s="785"/>
      <c r="V53" s="785"/>
      <c r="W53" s="785"/>
      <c r="X53" s="785"/>
      <c r="Y53" s="785"/>
      <c r="Z53" s="785"/>
      <c r="AA53" s="785"/>
      <c r="AB53" s="785"/>
      <c r="AC53" s="785"/>
      <c r="AD53" s="785"/>
      <c r="AE53" s="786"/>
      <c r="AF53" s="725"/>
      <c r="AG53" s="726"/>
      <c r="AH53" s="726"/>
      <c r="AI53" s="726"/>
      <c r="AJ53" s="727"/>
      <c r="AK53" s="787"/>
      <c r="AL53" s="785"/>
      <c r="AM53" s="785"/>
      <c r="AN53" s="785"/>
      <c r="AO53" s="785"/>
      <c r="AP53" s="785"/>
      <c r="AQ53" s="785"/>
      <c r="AR53" s="785"/>
      <c r="AS53" s="785"/>
      <c r="AT53" s="785"/>
      <c r="AU53" s="785"/>
      <c r="AV53" s="785"/>
      <c r="AW53" s="785"/>
      <c r="AX53" s="785"/>
      <c r="AY53" s="785"/>
      <c r="AZ53" s="788"/>
      <c r="BA53" s="788"/>
      <c r="BB53" s="788"/>
      <c r="BC53" s="788"/>
      <c r="BD53" s="788"/>
      <c r="BE53" s="729"/>
      <c r="BF53" s="729"/>
      <c r="BG53" s="729"/>
      <c r="BH53" s="729"/>
      <c r="BI53" s="730"/>
      <c r="BJ53" s="63"/>
      <c r="BK53" s="63"/>
      <c r="BL53" s="63"/>
      <c r="BM53" s="63"/>
      <c r="BN53" s="63"/>
      <c r="BO53" s="62"/>
      <c r="BP53" s="62"/>
      <c r="BQ53" s="59">
        <v>47</v>
      </c>
      <c r="BR53" s="87"/>
      <c r="BS53" s="731"/>
      <c r="BT53" s="732"/>
      <c r="BU53" s="732"/>
      <c r="BV53" s="732"/>
      <c r="BW53" s="732"/>
      <c r="BX53" s="732"/>
      <c r="BY53" s="732"/>
      <c r="BZ53" s="732"/>
      <c r="CA53" s="732"/>
      <c r="CB53" s="732"/>
      <c r="CC53" s="732"/>
      <c r="CD53" s="732"/>
      <c r="CE53" s="732"/>
      <c r="CF53" s="732"/>
      <c r="CG53" s="733"/>
      <c r="CH53" s="734"/>
      <c r="CI53" s="726"/>
      <c r="CJ53" s="726"/>
      <c r="CK53" s="726"/>
      <c r="CL53" s="735"/>
      <c r="CM53" s="734"/>
      <c r="CN53" s="726"/>
      <c r="CO53" s="726"/>
      <c r="CP53" s="726"/>
      <c r="CQ53" s="735"/>
      <c r="CR53" s="734"/>
      <c r="CS53" s="726"/>
      <c r="CT53" s="726"/>
      <c r="CU53" s="726"/>
      <c r="CV53" s="735"/>
      <c r="CW53" s="734"/>
      <c r="CX53" s="726"/>
      <c r="CY53" s="726"/>
      <c r="CZ53" s="726"/>
      <c r="DA53" s="735"/>
      <c r="DB53" s="734"/>
      <c r="DC53" s="726"/>
      <c r="DD53" s="726"/>
      <c r="DE53" s="726"/>
      <c r="DF53" s="735"/>
      <c r="DG53" s="734"/>
      <c r="DH53" s="726"/>
      <c r="DI53" s="726"/>
      <c r="DJ53" s="726"/>
      <c r="DK53" s="735"/>
      <c r="DL53" s="734"/>
      <c r="DM53" s="726"/>
      <c r="DN53" s="726"/>
      <c r="DO53" s="726"/>
      <c r="DP53" s="735"/>
      <c r="DQ53" s="734"/>
      <c r="DR53" s="726"/>
      <c r="DS53" s="726"/>
      <c r="DT53" s="726"/>
      <c r="DU53" s="735"/>
      <c r="DV53" s="731"/>
      <c r="DW53" s="732"/>
      <c r="DX53" s="732"/>
      <c r="DY53" s="732"/>
      <c r="DZ53" s="750"/>
      <c r="EA53" s="54"/>
    </row>
    <row r="54" spans="1:131" s="51" customFormat="1" ht="26.25" customHeight="1" x14ac:dyDescent="0.2">
      <c r="A54" s="59">
        <v>27</v>
      </c>
      <c r="B54" s="731"/>
      <c r="C54" s="732"/>
      <c r="D54" s="732"/>
      <c r="E54" s="732"/>
      <c r="F54" s="732"/>
      <c r="G54" s="732"/>
      <c r="H54" s="732"/>
      <c r="I54" s="732"/>
      <c r="J54" s="732"/>
      <c r="K54" s="732"/>
      <c r="L54" s="732"/>
      <c r="M54" s="732"/>
      <c r="N54" s="732"/>
      <c r="O54" s="732"/>
      <c r="P54" s="733"/>
      <c r="Q54" s="784"/>
      <c r="R54" s="785"/>
      <c r="S54" s="785"/>
      <c r="T54" s="785"/>
      <c r="U54" s="785"/>
      <c r="V54" s="785"/>
      <c r="W54" s="785"/>
      <c r="X54" s="785"/>
      <c r="Y54" s="785"/>
      <c r="Z54" s="785"/>
      <c r="AA54" s="785"/>
      <c r="AB54" s="785"/>
      <c r="AC54" s="785"/>
      <c r="AD54" s="785"/>
      <c r="AE54" s="786"/>
      <c r="AF54" s="725"/>
      <c r="AG54" s="726"/>
      <c r="AH54" s="726"/>
      <c r="AI54" s="726"/>
      <c r="AJ54" s="727"/>
      <c r="AK54" s="787"/>
      <c r="AL54" s="785"/>
      <c r="AM54" s="785"/>
      <c r="AN54" s="785"/>
      <c r="AO54" s="785"/>
      <c r="AP54" s="785"/>
      <c r="AQ54" s="785"/>
      <c r="AR54" s="785"/>
      <c r="AS54" s="785"/>
      <c r="AT54" s="785"/>
      <c r="AU54" s="785"/>
      <c r="AV54" s="785"/>
      <c r="AW54" s="785"/>
      <c r="AX54" s="785"/>
      <c r="AY54" s="785"/>
      <c r="AZ54" s="788"/>
      <c r="BA54" s="788"/>
      <c r="BB54" s="788"/>
      <c r="BC54" s="788"/>
      <c r="BD54" s="788"/>
      <c r="BE54" s="729"/>
      <c r="BF54" s="729"/>
      <c r="BG54" s="729"/>
      <c r="BH54" s="729"/>
      <c r="BI54" s="730"/>
      <c r="BJ54" s="63"/>
      <c r="BK54" s="63"/>
      <c r="BL54" s="63"/>
      <c r="BM54" s="63"/>
      <c r="BN54" s="63"/>
      <c r="BO54" s="62"/>
      <c r="BP54" s="62"/>
      <c r="BQ54" s="59">
        <v>48</v>
      </c>
      <c r="BR54" s="87"/>
      <c r="BS54" s="731"/>
      <c r="BT54" s="732"/>
      <c r="BU54" s="732"/>
      <c r="BV54" s="732"/>
      <c r="BW54" s="732"/>
      <c r="BX54" s="732"/>
      <c r="BY54" s="732"/>
      <c r="BZ54" s="732"/>
      <c r="CA54" s="732"/>
      <c r="CB54" s="732"/>
      <c r="CC54" s="732"/>
      <c r="CD54" s="732"/>
      <c r="CE54" s="732"/>
      <c r="CF54" s="732"/>
      <c r="CG54" s="733"/>
      <c r="CH54" s="734"/>
      <c r="CI54" s="726"/>
      <c r="CJ54" s="726"/>
      <c r="CK54" s="726"/>
      <c r="CL54" s="735"/>
      <c r="CM54" s="734"/>
      <c r="CN54" s="726"/>
      <c r="CO54" s="726"/>
      <c r="CP54" s="726"/>
      <c r="CQ54" s="735"/>
      <c r="CR54" s="734"/>
      <c r="CS54" s="726"/>
      <c r="CT54" s="726"/>
      <c r="CU54" s="726"/>
      <c r="CV54" s="735"/>
      <c r="CW54" s="734"/>
      <c r="CX54" s="726"/>
      <c r="CY54" s="726"/>
      <c r="CZ54" s="726"/>
      <c r="DA54" s="735"/>
      <c r="DB54" s="734"/>
      <c r="DC54" s="726"/>
      <c r="DD54" s="726"/>
      <c r="DE54" s="726"/>
      <c r="DF54" s="735"/>
      <c r="DG54" s="734"/>
      <c r="DH54" s="726"/>
      <c r="DI54" s="726"/>
      <c r="DJ54" s="726"/>
      <c r="DK54" s="735"/>
      <c r="DL54" s="734"/>
      <c r="DM54" s="726"/>
      <c r="DN54" s="726"/>
      <c r="DO54" s="726"/>
      <c r="DP54" s="735"/>
      <c r="DQ54" s="734"/>
      <c r="DR54" s="726"/>
      <c r="DS54" s="726"/>
      <c r="DT54" s="726"/>
      <c r="DU54" s="735"/>
      <c r="DV54" s="731"/>
      <c r="DW54" s="732"/>
      <c r="DX54" s="732"/>
      <c r="DY54" s="732"/>
      <c r="DZ54" s="750"/>
      <c r="EA54" s="54"/>
    </row>
    <row r="55" spans="1:131" s="51" customFormat="1" ht="26.25" customHeight="1" x14ac:dyDescent="0.2">
      <c r="A55" s="59">
        <v>28</v>
      </c>
      <c r="B55" s="731"/>
      <c r="C55" s="732"/>
      <c r="D55" s="732"/>
      <c r="E55" s="732"/>
      <c r="F55" s="732"/>
      <c r="G55" s="732"/>
      <c r="H55" s="732"/>
      <c r="I55" s="732"/>
      <c r="J55" s="732"/>
      <c r="K55" s="732"/>
      <c r="L55" s="732"/>
      <c r="M55" s="732"/>
      <c r="N55" s="732"/>
      <c r="O55" s="732"/>
      <c r="P55" s="733"/>
      <c r="Q55" s="784"/>
      <c r="R55" s="785"/>
      <c r="S55" s="785"/>
      <c r="T55" s="785"/>
      <c r="U55" s="785"/>
      <c r="V55" s="785"/>
      <c r="W55" s="785"/>
      <c r="X55" s="785"/>
      <c r="Y55" s="785"/>
      <c r="Z55" s="785"/>
      <c r="AA55" s="785"/>
      <c r="AB55" s="785"/>
      <c r="AC55" s="785"/>
      <c r="AD55" s="785"/>
      <c r="AE55" s="786"/>
      <c r="AF55" s="725"/>
      <c r="AG55" s="726"/>
      <c r="AH55" s="726"/>
      <c r="AI55" s="726"/>
      <c r="AJ55" s="727"/>
      <c r="AK55" s="787"/>
      <c r="AL55" s="785"/>
      <c r="AM55" s="785"/>
      <c r="AN55" s="785"/>
      <c r="AO55" s="785"/>
      <c r="AP55" s="785"/>
      <c r="AQ55" s="785"/>
      <c r="AR55" s="785"/>
      <c r="AS55" s="785"/>
      <c r="AT55" s="785"/>
      <c r="AU55" s="785"/>
      <c r="AV55" s="785"/>
      <c r="AW55" s="785"/>
      <c r="AX55" s="785"/>
      <c r="AY55" s="785"/>
      <c r="AZ55" s="788"/>
      <c r="BA55" s="788"/>
      <c r="BB55" s="788"/>
      <c r="BC55" s="788"/>
      <c r="BD55" s="788"/>
      <c r="BE55" s="729"/>
      <c r="BF55" s="729"/>
      <c r="BG55" s="729"/>
      <c r="BH55" s="729"/>
      <c r="BI55" s="730"/>
      <c r="BJ55" s="63"/>
      <c r="BK55" s="63"/>
      <c r="BL55" s="63"/>
      <c r="BM55" s="63"/>
      <c r="BN55" s="63"/>
      <c r="BO55" s="62"/>
      <c r="BP55" s="62"/>
      <c r="BQ55" s="59">
        <v>49</v>
      </c>
      <c r="BR55" s="87"/>
      <c r="BS55" s="731"/>
      <c r="BT55" s="732"/>
      <c r="BU55" s="732"/>
      <c r="BV55" s="732"/>
      <c r="BW55" s="732"/>
      <c r="BX55" s="732"/>
      <c r="BY55" s="732"/>
      <c r="BZ55" s="732"/>
      <c r="CA55" s="732"/>
      <c r="CB55" s="732"/>
      <c r="CC55" s="732"/>
      <c r="CD55" s="732"/>
      <c r="CE55" s="732"/>
      <c r="CF55" s="732"/>
      <c r="CG55" s="733"/>
      <c r="CH55" s="734"/>
      <c r="CI55" s="726"/>
      <c r="CJ55" s="726"/>
      <c r="CK55" s="726"/>
      <c r="CL55" s="735"/>
      <c r="CM55" s="734"/>
      <c r="CN55" s="726"/>
      <c r="CO55" s="726"/>
      <c r="CP55" s="726"/>
      <c r="CQ55" s="735"/>
      <c r="CR55" s="734"/>
      <c r="CS55" s="726"/>
      <c r="CT55" s="726"/>
      <c r="CU55" s="726"/>
      <c r="CV55" s="735"/>
      <c r="CW55" s="734"/>
      <c r="CX55" s="726"/>
      <c r="CY55" s="726"/>
      <c r="CZ55" s="726"/>
      <c r="DA55" s="735"/>
      <c r="DB55" s="734"/>
      <c r="DC55" s="726"/>
      <c r="DD55" s="726"/>
      <c r="DE55" s="726"/>
      <c r="DF55" s="735"/>
      <c r="DG55" s="734"/>
      <c r="DH55" s="726"/>
      <c r="DI55" s="726"/>
      <c r="DJ55" s="726"/>
      <c r="DK55" s="735"/>
      <c r="DL55" s="734"/>
      <c r="DM55" s="726"/>
      <c r="DN55" s="726"/>
      <c r="DO55" s="726"/>
      <c r="DP55" s="735"/>
      <c r="DQ55" s="734"/>
      <c r="DR55" s="726"/>
      <c r="DS55" s="726"/>
      <c r="DT55" s="726"/>
      <c r="DU55" s="735"/>
      <c r="DV55" s="731"/>
      <c r="DW55" s="732"/>
      <c r="DX55" s="732"/>
      <c r="DY55" s="732"/>
      <c r="DZ55" s="750"/>
      <c r="EA55" s="54"/>
    </row>
    <row r="56" spans="1:131" s="51" customFormat="1" ht="26.25" customHeight="1" x14ac:dyDescent="0.2">
      <c r="A56" s="59">
        <v>29</v>
      </c>
      <c r="B56" s="731"/>
      <c r="C56" s="732"/>
      <c r="D56" s="732"/>
      <c r="E56" s="732"/>
      <c r="F56" s="732"/>
      <c r="G56" s="732"/>
      <c r="H56" s="732"/>
      <c r="I56" s="732"/>
      <c r="J56" s="732"/>
      <c r="K56" s="732"/>
      <c r="L56" s="732"/>
      <c r="M56" s="732"/>
      <c r="N56" s="732"/>
      <c r="O56" s="732"/>
      <c r="P56" s="733"/>
      <c r="Q56" s="784"/>
      <c r="R56" s="785"/>
      <c r="S56" s="785"/>
      <c r="T56" s="785"/>
      <c r="U56" s="785"/>
      <c r="V56" s="785"/>
      <c r="W56" s="785"/>
      <c r="X56" s="785"/>
      <c r="Y56" s="785"/>
      <c r="Z56" s="785"/>
      <c r="AA56" s="785"/>
      <c r="AB56" s="785"/>
      <c r="AC56" s="785"/>
      <c r="AD56" s="785"/>
      <c r="AE56" s="786"/>
      <c r="AF56" s="725"/>
      <c r="AG56" s="726"/>
      <c r="AH56" s="726"/>
      <c r="AI56" s="726"/>
      <c r="AJ56" s="727"/>
      <c r="AK56" s="787"/>
      <c r="AL56" s="785"/>
      <c r="AM56" s="785"/>
      <c r="AN56" s="785"/>
      <c r="AO56" s="785"/>
      <c r="AP56" s="785"/>
      <c r="AQ56" s="785"/>
      <c r="AR56" s="785"/>
      <c r="AS56" s="785"/>
      <c r="AT56" s="785"/>
      <c r="AU56" s="785"/>
      <c r="AV56" s="785"/>
      <c r="AW56" s="785"/>
      <c r="AX56" s="785"/>
      <c r="AY56" s="785"/>
      <c r="AZ56" s="788"/>
      <c r="BA56" s="788"/>
      <c r="BB56" s="788"/>
      <c r="BC56" s="788"/>
      <c r="BD56" s="788"/>
      <c r="BE56" s="729"/>
      <c r="BF56" s="729"/>
      <c r="BG56" s="729"/>
      <c r="BH56" s="729"/>
      <c r="BI56" s="730"/>
      <c r="BJ56" s="63"/>
      <c r="BK56" s="63"/>
      <c r="BL56" s="63"/>
      <c r="BM56" s="63"/>
      <c r="BN56" s="63"/>
      <c r="BO56" s="62"/>
      <c r="BP56" s="62"/>
      <c r="BQ56" s="59">
        <v>50</v>
      </c>
      <c r="BR56" s="87"/>
      <c r="BS56" s="731"/>
      <c r="BT56" s="732"/>
      <c r="BU56" s="732"/>
      <c r="BV56" s="732"/>
      <c r="BW56" s="732"/>
      <c r="BX56" s="732"/>
      <c r="BY56" s="732"/>
      <c r="BZ56" s="732"/>
      <c r="CA56" s="732"/>
      <c r="CB56" s="732"/>
      <c r="CC56" s="732"/>
      <c r="CD56" s="732"/>
      <c r="CE56" s="732"/>
      <c r="CF56" s="732"/>
      <c r="CG56" s="733"/>
      <c r="CH56" s="734"/>
      <c r="CI56" s="726"/>
      <c r="CJ56" s="726"/>
      <c r="CK56" s="726"/>
      <c r="CL56" s="735"/>
      <c r="CM56" s="734"/>
      <c r="CN56" s="726"/>
      <c r="CO56" s="726"/>
      <c r="CP56" s="726"/>
      <c r="CQ56" s="735"/>
      <c r="CR56" s="734"/>
      <c r="CS56" s="726"/>
      <c r="CT56" s="726"/>
      <c r="CU56" s="726"/>
      <c r="CV56" s="735"/>
      <c r="CW56" s="734"/>
      <c r="CX56" s="726"/>
      <c r="CY56" s="726"/>
      <c r="CZ56" s="726"/>
      <c r="DA56" s="735"/>
      <c r="DB56" s="734"/>
      <c r="DC56" s="726"/>
      <c r="DD56" s="726"/>
      <c r="DE56" s="726"/>
      <c r="DF56" s="735"/>
      <c r="DG56" s="734"/>
      <c r="DH56" s="726"/>
      <c r="DI56" s="726"/>
      <c r="DJ56" s="726"/>
      <c r="DK56" s="735"/>
      <c r="DL56" s="734"/>
      <c r="DM56" s="726"/>
      <c r="DN56" s="726"/>
      <c r="DO56" s="726"/>
      <c r="DP56" s="735"/>
      <c r="DQ56" s="734"/>
      <c r="DR56" s="726"/>
      <c r="DS56" s="726"/>
      <c r="DT56" s="726"/>
      <c r="DU56" s="735"/>
      <c r="DV56" s="731"/>
      <c r="DW56" s="732"/>
      <c r="DX56" s="732"/>
      <c r="DY56" s="732"/>
      <c r="DZ56" s="750"/>
      <c r="EA56" s="54"/>
    </row>
    <row r="57" spans="1:131" s="51" customFormat="1" ht="26.25" customHeight="1" x14ac:dyDescent="0.2">
      <c r="A57" s="59">
        <v>30</v>
      </c>
      <c r="B57" s="731"/>
      <c r="C57" s="732"/>
      <c r="D57" s="732"/>
      <c r="E57" s="732"/>
      <c r="F57" s="732"/>
      <c r="G57" s="732"/>
      <c r="H57" s="732"/>
      <c r="I57" s="732"/>
      <c r="J57" s="732"/>
      <c r="K57" s="732"/>
      <c r="L57" s="732"/>
      <c r="M57" s="732"/>
      <c r="N57" s="732"/>
      <c r="O57" s="732"/>
      <c r="P57" s="733"/>
      <c r="Q57" s="784"/>
      <c r="R57" s="785"/>
      <c r="S57" s="785"/>
      <c r="T57" s="785"/>
      <c r="U57" s="785"/>
      <c r="V57" s="785"/>
      <c r="W57" s="785"/>
      <c r="X57" s="785"/>
      <c r="Y57" s="785"/>
      <c r="Z57" s="785"/>
      <c r="AA57" s="785"/>
      <c r="AB57" s="785"/>
      <c r="AC57" s="785"/>
      <c r="AD57" s="785"/>
      <c r="AE57" s="786"/>
      <c r="AF57" s="725"/>
      <c r="AG57" s="726"/>
      <c r="AH57" s="726"/>
      <c r="AI57" s="726"/>
      <c r="AJ57" s="727"/>
      <c r="AK57" s="787"/>
      <c r="AL57" s="785"/>
      <c r="AM57" s="785"/>
      <c r="AN57" s="785"/>
      <c r="AO57" s="785"/>
      <c r="AP57" s="785"/>
      <c r="AQ57" s="785"/>
      <c r="AR57" s="785"/>
      <c r="AS57" s="785"/>
      <c r="AT57" s="785"/>
      <c r="AU57" s="785"/>
      <c r="AV57" s="785"/>
      <c r="AW57" s="785"/>
      <c r="AX57" s="785"/>
      <c r="AY57" s="785"/>
      <c r="AZ57" s="788"/>
      <c r="BA57" s="788"/>
      <c r="BB57" s="788"/>
      <c r="BC57" s="788"/>
      <c r="BD57" s="788"/>
      <c r="BE57" s="729"/>
      <c r="BF57" s="729"/>
      <c r="BG57" s="729"/>
      <c r="BH57" s="729"/>
      <c r="BI57" s="730"/>
      <c r="BJ57" s="63"/>
      <c r="BK57" s="63"/>
      <c r="BL57" s="63"/>
      <c r="BM57" s="63"/>
      <c r="BN57" s="63"/>
      <c r="BO57" s="62"/>
      <c r="BP57" s="62"/>
      <c r="BQ57" s="59">
        <v>51</v>
      </c>
      <c r="BR57" s="87"/>
      <c r="BS57" s="731"/>
      <c r="BT57" s="732"/>
      <c r="BU57" s="732"/>
      <c r="BV57" s="732"/>
      <c r="BW57" s="732"/>
      <c r="BX57" s="732"/>
      <c r="BY57" s="732"/>
      <c r="BZ57" s="732"/>
      <c r="CA57" s="732"/>
      <c r="CB57" s="732"/>
      <c r="CC57" s="732"/>
      <c r="CD57" s="732"/>
      <c r="CE57" s="732"/>
      <c r="CF57" s="732"/>
      <c r="CG57" s="733"/>
      <c r="CH57" s="734"/>
      <c r="CI57" s="726"/>
      <c r="CJ57" s="726"/>
      <c r="CK57" s="726"/>
      <c r="CL57" s="735"/>
      <c r="CM57" s="734"/>
      <c r="CN57" s="726"/>
      <c r="CO57" s="726"/>
      <c r="CP57" s="726"/>
      <c r="CQ57" s="735"/>
      <c r="CR57" s="734"/>
      <c r="CS57" s="726"/>
      <c r="CT57" s="726"/>
      <c r="CU57" s="726"/>
      <c r="CV57" s="735"/>
      <c r="CW57" s="734"/>
      <c r="CX57" s="726"/>
      <c r="CY57" s="726"/>
      <c r="CZ57" s="726"/>
      <c r="DA57" s="735"/>
      <c r="DB57" s="734"/>
      <c r="DC57" s="726"/>
      <c r="DD57" s="726"/>
      <c r="DE57" s="726"/>
      <c r="DF57" s="735"/>
      <c r="DG57" s="734"/>
      <c r="DH57" s="726"/>
      <c r="DI57" s="726"/>
      <c r="DJ57" s="726"/>
      <c r="DK57" s="735"/>
      <c r="DL57" s="734"/>
      <c r="DM57" s="726"/>
      <c r="DN57" s="726"/>
      <c r="DO57" s="726"/>
      <c r="DP57" s="735"/>
      <c r="DQ57" s="734"/>
      <c r="DR57" s="726"/>
      <c r="DS57" s="726"/>
      <c r="DT57" s="726"/>
      <c r="DU57" s="735"/>
      <c r="DV57" s="731"/>
      <c r="DW57" s="732"/>
      <c r="DX57" s="732"/>
      <c r="DY57" s="732"/>
      <c r="DZ57" s="750"/>
      <c r="EA57" s="54"/>
    </row>
    <row r="58" spans="1:131" s="51" customFormat="1" ht="26.25" customHeight="1" x14ac:dyDescent="0.2">
      <c r="A58" s="59">
        <v>31</v>
      </c>
      <c r="B58" s="731"/>
      <c r="C58" s="732"/>
      <c r="D58" s="732"/>
      <c r="E58" s="732"/>
      <c r="F58" s="732"/>
      <c r="G58" s="732"/>
      <c r="H58" s="732"/>
      <c r="I58" s="732"/>
      <c r="J58" s="732"/>
      <c r="K58" s="732"/>
      <c r="L58" s="732"/>
      <c r="M58" s="732"/>
      <c r="N58" s="732"/>
      <c r="O58" s="732"/>
      <c r="P58" s="733"/>
      <c r="Q58" s="784"/>
      <c r="R58" s="785"/>
      <c r="S58" s="785"/>
      <c r="T58" s="785"/>
      <c r="U58" s="785"/>
      <c r="V58" s="785"/>
      <c r="W58" s="785"/>
      <c r="X58" s="785"/>
      <c r="Y58" s="785"/>
      <c r="Z58" s="785"/>
      <c r="AA58" s="785"/>
      <c r="AB58" s="785"/>
      <c r="AC58" s="785"/>
      <c r="AD58" s="785"/>
      <c r="AE58" s="786"/>
      <c r="AF58" s="725"/>
      <c r="AG58" s="726"/>
      <c r="AH58" s="726"/>
      <c r="AI58" s="726"/>
      <c r="AJ58" s="727"/>
      <c r="AK58" s="787"/>
      <c r="AL58" s="785"/>
      <c r="AM58" s="785"/>
      <c r="AN58" s="785"/>
      <c r="AO58" s="785"/>
      <c r="AP58" s="785"/>
      <c r="AQ58" s="785"/>
      <c r="AR58" s="785"/>
      <c r="AS58" s="785"/>
      <c r="AT58" s="785"/>
      <c r="AU58" s="785"/>
      <c r="AV58" s="785"/>
      <c r="AW58" s="785"/>
      <c r="AX58" s="785"/>
      <c r="AY58" s="785"/>
      <c r="AZ58" s="788"/>
      <c r="BA58" s="788"/>
      <c r="BB58" s="788"/>
      <c r="BC58" s="788"/>
      <c r="BD58" s="788"/>
      <c r="BE58" s="729"/>
      <c r="BF58" s="729"/>
      <c r="BG58" s="729"/>
      <c r="BH58" s="729"/>
      <c r="BI58" s="730"/>
      <c r="BJ58" s="63"/>
      <c r="BK58" s="63"/>
      <c r="BL58" s="63"/>
      <c r="BM58" s="63"/>
      <c r="BN58" s="63"/>
      <c r="BO58" s="62"/>
      <c r="BP58" s="62"/>
      <c r="BQ58" s="59">
        <v>52</v>
      </c>
      <c r="BR58" s="87"/>
      <c r="BS58" s="731"/>
      <c r="BT58" s="732"/>
      <c r="BU58" s="732"/>
      <c r="BV58" s="732"/>
      <c r="BW58" s="732"/>
      <c r="BX58" s="732"/>
      <c r="BY58" s="732"/>
      <c r="BZ58" s="732"/>
      <c r="CA58" s="732"/>
      <c r="CB58" s="732"/>
      <c r="CC58" s="732"/>
      <c r="CD58" s="732"/>
      <c r="CE58" s="732"/>
      <c r="CF58" s="732"/>
      <c r="CG58" s="733"/>
      <c r="CH58" s="734"/>
      <c r="CI58" s="726"/>
      <c r="CJ58" s="726"/>
      <c r="CK58" s="726"/>
      <c r="CL58" s="735"/>
      <c r="CM58" s="734"/>
      <c r="CN58" s="726"/>
      <c r="CO58" s="726"/>
      <c r="CP58" s="726"/>
      <c r="CQ58" s="735"/>
      <c r="CR58" s="734"/>
      <c r="CS58" s="726"/>
      <c r="CT58" s="726"/>
      <c r="CU58" s="726"/>
      <c r="CV58" s="735"/>
      <c r="CW58" s="734"/>
      <c r="CX58" s="726"/>
      <c r="CY58" s="726"/>
      <c r="CZ58" s="726"/>
      <c r="DA58" s="735"/>
      <c r="DB58" s="734"/>
      <c r="DC58" s="726"/>
      <c r="DD58" s="726"/>
      <c r="DE58" s="726"/>
      <c r="DF58" s="735"/>
      <c r="DG58" s="734"/>
      <c r="DH58" s="726"/>
      <c r="DI58" s="726"/>
      <c r="DJ58" s="726"/>
      <c r="DK58" s="735"/>
      <c r="DL58" s="734"/>
      <c r="DM58" s="726"/>
      <c r="DN58" s="726"/>
      <c r="DO58" s="726"/>
      <c r="DP58" s="735"/>
      <c r="DQ58" s="734"/>
      <c r="DR58" s="726"/>
      <c r="DS58" s="726"/>
      <c r="DT58" s="726"/>
      <c r="DU58" s="735"/>
      <c r="DV58" s="731"/>
      <c r="DW58" s="732"/>
      <c r="DX58" s="732"/>
      <c r="DY58" s="732"/>
      <c r="DZ58" s="750"/>
      <c r="EA58" s="54"/>
    </row>
    <row r="59" spans="1:131" s="51" customFormat="1" ht="26.25" customHeight="1" x14ac:dyDescent="0.2">
      <c r="A59" s="59">
        <v>32</v>
      </c>
      <c r="B59" s="731"/>
      <c r="C59" s="732"/>
      <c r="D59" s="732"/>
      <c r="E59" s="732"/>
      <c r="F59" s="732"/>
      <c r="G59" s="732"/>
      <c r="H59" s="732"/>
      <c r="I59" s="732"/>
      <c r="J59" s="732"/>
      <c r="K59" s="732"/>
      <c r="L59" s="732"/>
      <c r="M59" s="732"/>
      <c r="N59" s="732"/>
      <c r="O59" s="732"/>
      <c r="P59" s="733"/>
      <c r="Q59" s="784"/>
      <c r="R59" s="785"/>
      <c r="S59" s="785"/>
      <c r="T59" s="785"/>
      <c r="U59" s="785"/>
      <c r="V59" s="785"/>
      <c r="W59" s="785"/>
      <c r="X59" s="785"/>
      <c r="Y59" s="785"/>
      <c r="Z59" s="785"/>
      <c r="AA59" s="785"/>
      <c r="AB59" s="785"/>
      <c r="AC59" s="785"/>
      <c r="AD59" s="785"/>
      <c r="AE59" s="786"/>
      <c r="AF59" s="725"/>
      <c r="AG59" s="726"/>
      <c r="AH59" s="726"/>
      <c r="AI59" s="726"/>
      <c r="AJ59" s="727"/>
      <c r="AK59" s="787"/>
      <c r="AL59" s="785"/>
      <c r="AM59" s="785"/>
      <c r="AN59" s="785"/>
      <c r="AO59" s="785"/>
      <c r="AP59" s="785"/>
      <c r="AQ59" s="785"/>
      <c r="AR59" s="785"/>
      <c r="AS59" s="785"/>
      <c r="AT59" s="785"/>
      <c r="AU59" s="785"/>
      <c r="AV59" s="785"/>
      <c r="AW59" s="785"/>
      <c r="AX59" s="785"/>
      <c r="AY59" s="785"/>
      <c r="AZ59" s="788"/>
      <c r="BA59" s="788"/>
      <c r="BB59" s="788"/>
      <c r="BC59" s="788"/>
      <c r="BD59" s="788"/>
      <c r="BE59" s="729"/>
      <c r="BF59" s="729"/>
      <c r="BG59" s="729"/>
      <c r="BH59" s="729"/>
      <c r="BI59" s="730"/>
      <c r="BJ59" s="63"/>
      <c r="BK59" s="63"/>
      <c r="BL59" s="63"/>
      <c r="BM59" s="63"/>
      <c r="BN59" s="63"/>
      <c r="BO59" s="62"/>
      <c r="BP59" s="62"/>
      <c r="BQ59" s="59">
        <v>53</v>
      </c>
      <c r="BR59" s="87"/>
      <c r="BS59" s="731"/>
      <c r="BT59" s="732"/>
      <c r="BU59" s="732"/>
      <c r="BV59" s="732"/>
      <c r="BW59" s="732"/>
      <c r="BX59" s="732"/>
      <c r="BY59" s="732"/>
      <c r="BZ59" s="732"/>
      <c r="CA59" s="732"/>
      <c r="CB59" s="732"/>
      <c r="CC59" s="732"/>
      <c r="CD59" s="732"/>
      <c r="CE59" s="732"/>
      <c r="CF59" s="732"/>
      <c r="CG59" s="733"/>
      <c r="CH59" s="734"/>
      <c r="CI59" s="726"/>
      <c r="CJ59" s="726"/>
      <c r="CK59" s="726"/>
      <c r="CL59" s="735"/>
      <c r="CM59" s="734"/>
      <c r="CN59" s="726"/>
      <c r="CO59" s="726"/>
      <c r="CP59" s="726"/>
      <c r="CQ59" s="735"/>
      <c r="CR59" s="734"/>
      <c r="CS59" s="726"/>
      <c r="CT59" s="726"/>
      <c r="CU59" s="726"/>
      <c r="CV59" s="735"/>
      <c r="CW59" s="734"/>
      <c r="CX59" s="726"/>
      <c r="CY59" s="726"/>
      <c r="CZ59" s="726"/>
      <c r="DA59" s="735"/>
      <c r="DB59" s="734"/>
      <c r="DC59" s="726"/>
      <c r="DD59" s="726"/>
      <c r="DE59" s="726"/>
      <c r="DF59" s="735"/>
      <c r="DG59" s="734"/>
      <c r="DH59" s="726"/>
      <c r="DI59" s="726"/>
      <c r="DJ59" s="726"/>
      <c r="DK59" s="735"/>
      <c r="DL59" s="734"/>
      <c r="DM59" s="726"/>
      <c r="DN59" s="726"/>
      <c r="DO59" s="726"/>
      <c r="DP59" s="735"/>
      <c r="DQ59" s="734"/>
      <c r="DR59" s="726"/>
      <c r="DS59" s="726"/>
      <c r="DT59" s="726"/>
      <c r="DU59" s="735"/>
      <c r="DV59" s="731"/>
      <c r="DW59" s="732"/>
      <c r="DX59" s="732"/>
      <c r="DY59" s="732"/>
      <c r="DZ59" s="750"/>
      <c r="EA59" s="54"/>
    </row>
    <row r="60" spans="1:131" s="51" customFormat="1" ht="26.25" customHeight="1" x14ac:dyDescent="0.2">
      <c r="A60" s="59">
        <v>33</v>
      </c>
      <c r="B60" s="731"/>
      <c r="C60" s="732"/>
      <c r="D60" s="732"/>
      <c r="E60" s="732"/>
      <c r="F60" s="732"/>
      <c r="G60" s="732"/>
      <c r="H60" s="732"/>
      <c r="I60" s="732"/>
      <c r="J60" s="732"/>
      <c r="K60" s="732"/>
      <c r="L60" s="732"/>
      <c r="M60" s="732"/>
      <c r="N60" s="732"/>
      <c r="O60" s="732"/>
      <c r="P60" s="733"/>
      <c r="Q60" s="784"/>
      <c r="R60" s="785"/>
      <c r="S60" s="785"/>
      <c r="T60" s="785"/>
      <c r="U60" s="785"/>
      <c r="V60" s="785"/>
      <c r="W60" s="785"/>
      <c r="X60" s="785"/>
      <c r="Y60" s="785"/>
      <c r="Z60" s="785"/>
      <c r="AA60" s="785"/>
      <c r="AB60" s="785"/>
      <c r="AC60" s="785"/>
      <c r="AD60" s="785"/>
      <c r="AE60" s="786"/>
      <c r="AF60" s="725"/>
      <c r="AG60" s="726"/>
      <c r="AH60" s="726"/>
      <c r="AI60" s="726"/>
      <c r="AJ60" s="727"/>
      <c r="AK60" s="787"/>
      <c r="AL60" s="785"/>
      <c r="AM60" s="785"/>
      <c r="AN60" s="785"/>
      <c r="AO60" s="785"/>
      <c r="AP60" s="785"/>
      <c r="AQ60" s="785"/>
      <c r="AR60" s="785"/>
      <c r="AS60" s="785"/>
      <c r="AT60" s="785"/>
      <c r="AU60" s="785"/>
      <c r="AV60" s="785"/>
      <c r="AW60" s="785"/>
      <c r="AX60" s="785"/>
      <c r="AY60" s="785"/>
      <c r="AZ60" s="788"/>
      <c r="BA60" s="788"/>
      <c r="BB60" s="788"/>
      <c r="BC60" s="788"/>
      <c r="BD60" s="788"/>
      <c r="BE60" s="729"/>
      <c r="BF60" s="729"/>
      <c r="BG60" s="729"/>
      <c r="BH60" s="729"/>
      <c r="BI60" s="730"/>
      <c r="BJ60" s="63"/>
      <c r="BK60" s="63"/>
      <c r="BL60" s="63"/>
      <c r="BM60" s="63"/>
      <c r="BN60" s="63"/>
      <c r="BO60" s="62"/>
      <c r="BP60" s="62"/>
      <c r="BQ60" s="59">
        <v>54</v>
      </c>
      <c r="BR60" s="87"/>
      <c r="BS60" s="731"/>
      <c r="BT60" s="732"/>
      <c r="BU60" s="732"/>
      <c r="BV60" s="732"/>
      <c r="BW60" s="732"/>
      <c r="BX60" s="732"/>
      <c r="BY60" s="732"/>
      <c r="BZ60" s="732"/>
      <c r="CA60" s="732"/>
      <c r="CB60" s="732"/>
      <c r="CC60" s="732"/>
      <c r="CD60" s="732"/>
      <c r="CE60" s="732"/>
      <c r="CF60" s="732"/>
      <c r="CG60" s="733"/>
      <c r="CH60" s="734"/>
      <c r="CI60" s="726"/>
      <c r="CJ60" s="726"/>
      <c r="CK60" s="726"/>
      <c r="CL60" s="735"/>
      <c r="CM60" s="734"/>
      <c r="CN60" s="726"/>
      <c r="CO60" s="726"/>
      <c r="CP60" s="726"/>
      <c r="CQ60" s="735"/>
      <c r="CR60" s="734"/>
      <c r="CS60" s="726"/>
      <c r="CT60" s="726"/>
      <c r="CU60" s="726"/>
      <c r="CV60" s="735"/>
      <c r="CW60" s="734"/>
      <c r="CX60" s="726"/>
      <c r="CY60" s="726"/>
      <c r="CZ60" s="726"/>
      <c r="DA60" s="735"/>
      <c r="DB60" s="734"/>
      <c r="DC60" s="726"/>
      <c r="DD60" s="726"/>
      <c r="DE60" s="726"/>
      <c r="DF60" s="735"/>
      <c r="DG60" s="734"/>
      <c r="DH60" s="726"/>
      <c r="DI60" s="726"/>
      <c r="DJ60" s="726"/>
      <c r="DK60" s="735"/>
      <c r="DL60" s="734"/>
      <c r="DM60" s="726"/>
      <c r="DN60" s="726"/>
      <c r="DO60" s="726"/>
      <c r="DP60" s="735"/>
      <c r="DQ60" s="734"/>
      <c r="DR60" s="726"/>
      <c r="DS60" s="726"/>
      <c r="DT60" s="726"/>
      <c r="DU60" s="735"/>
      <c r="DV60" s="731"/>
      <c r="DW60" s="732"/>
      <c r="DX60" s="732"/>
      <c r="DY60" s="732"/>
      <c r="DZ60" s="750"/>
      <c r="EA60" s="54"/>
    </row>
    <row r="61" spans="1:131" s="51" customFormat="1" ht="26.25" customHeight="1" x14ac:dyDescent="0.2">
      <c r="A61" s="59">
        <v>34</v>
      </c>
      <c r="B61" s="731"/>
      <c r="C61" s="732"/>
      <c r="D61" s="732"/>
      <c r="E61" s="732"/>
      <c r="F61" s="732"/>
      <c r="G61" s="732"/>
      <c r="H61" s="732"/>
      <c r="I61" s="732"/>
      <c r="J61" s="732"/>
      <c r="K61" s="732"/>
      <c r="L61" s="732"/>
      <c r="M61" s="732"/>
      <c r="N61" s="732"/>
      <c r="O61" s="732"/>
      <c r="P61" s="733"/>
      <c r="Q61" s="784"/>
      <c r="R61" s="785"/>
      <c r="S61" s="785"/>
      <c r="T61" s="785"/>
      <c r="U61" s="785"/>
      <c r="V61" s="785"/>
      <c r="W61" s="785"/>
      <c r="X61" s="785"/>
      <c r="Y61" s="785"/>
      <c r="Z61" s="785"/>
      <c r="AA61" s="785"/>
      <c r="AB61" s="785"/>
      <c r="AC61" s="785"/>
      <c r="AD61" s="785"/>
      <c r="AE61" s="786"/>
      <c r="AF61" s="725"/>
      <c r="AG61" s="726"/>
      <c r="AH61" s="726"/>
      <c r="AI61" s="726"/>
      <c r="AJ61" s="727"/>
      <c r="AK61" s="787"/>
      <c r="AL61" s="785"/>
      <c r="AM61" s="785"/>
      <c r="AN61" s="785"/>
      <c r="AO61" s="785"/>
      <c r="AP61" s="785"/>
      <c r="AQ61" s="785"/>
      <c r="AR61" s="785"/>
      <c r="AS61" s="785"/>
      <c r="AT61" s="785"/>
      <c r="AU61" s="785"/>
      <c r="AV61" s="785"/>
      <c r="AW61" s="785"/>
      <c r="AX61" s="785"/>
      <c r="AY61" s="785"/>
      <c r="AZ61" s="788"/>
      <c r="BA61" s="788"/>
      <c r="BB61" s="788"/>
      <c r="BC61" s="788"/>
      <c r="BD61" s="788"/>
      <c r="BE61" s="729"/>
      <c r="BF61" s="729"/>
      <c r="BG61" s="729"/>
      <c r="BH61" s="729"/>
      <c r="BI61" s="730"/>
      <c r="BJ61" s="63"/>
      <c r="BK61" s="63"/>
      <c r="BL61" s="63"/>
      <c r="BM61" s="63"/>
      <c r="BN61" s="63"/>
      <c r="BO61" s="62"/>
      <c r="BP61" s="62"/>
      <c r="BQ61" s="59">
        <v>55</v>
      </c>
      <c r="BR61" s="87"/>
      <c r="BS61" s="731"/>
      <c r="BT61" s="732"/>
      <c r="BU61" s="732"/>
      <c r="BV61" s="732"/>
      <c r="BW61" s="732"/>
      <c r="BX61" s="732"/>
      <c r="BY61" s="732"/>
      <c r="BZ61" s="732"/>
      <c r="CA61" s="732"/>
      <c r="CB61" s="732"/>
      <c r="CC61" s="732"/>
      <c r="CD61" s="732"/>
      <c r="CE61" s="732"/>
      <c r="CF61" s="732"/>
      <c r="CG61" s="733"/>
      <c r="CH61" s="734"/>
      <c r="CI61" s="726"/>
      <c r="CJ61" s="726"/>
      <c r="CK61" s="726"/>
      <c r="CL61" s="735"/>
      <c r="CM61" s="734"/>
      <c r="CN61" s="726"/>
      <c r="CO61" s="726"/>
      <c r="CP61" s="726"/>
      <c r="CQ61" s="735"/>
      <c r="CR61" s="734"/>
      <c r="CS61" s="726"/>
      <c r="CT61" s="726"/>
      <c r="CU61" s="726"/>
      <c r="CV61" s="735"/>
      <c r="CW61" s="734"/>
      <c r="CX61" s="726"/>
      <c r="CY61" s="726"/>
      <c r="CZ61" s="726"/>
      <c r="DA61" s="735"/>
      <c r="DB61" s="734"/>
      <c r="DC61" s="726"/>
      <c r="DD61" s="726"/>
      <c r="DE61" s="726"/>
      <c r="DF61" s="735"/>
      <c r="DG61" s="734"/>
      <c r="DH61" s="726"/>
      <c r="DI61" s="726"/>
      <c r="DJ61" s="726"/>
      <c r="DK61" s="735"/>
      <c r="DL61" s="734"/>
      <c r="DM61" s="726"/>
      <c r="DN61" s="726"/>
      <c r="DO61" s="726"/>
      <c r="DP61" s="735"/>
      <c r="DQ61" s="734"/>
      <c r="DR61" s="726"/>
      <c r="DS61" s="726"/>
      <c r="DT61" s="726"/>
      <c r="DU61" s="735"/>
      <c r="DV61" s="731"/>
      <c r="DW61" s="732"/>
      <c r="DX61" s="732"/>
      <c r="DY61" s="732"/>
      <c r="DZ61" s="750"/>
      <c r="EA61" s="54"/>
    </row>
    <row r="62" spans="1:131" s="51" customFormat="1" ht="26.25" customHeight="1" x14ac:dyDescent="0.2">
      <c r="A62" s="59">
        <v>35</v>
      </c>
      <c r="B62" s="731"/>
      <c r="C62" s="732"/>
      <c r="D62" s="732"/>
      <c r="E62" s="732"/>
      <c r="F62" s="732"/>
      <c r="G62" s="732"/>
      <c r="H62" s="732"/>
      <c r="I62" s="732"/>
      <c r="J62" s="732"/>
      <c r="K62" s="732"/>
      <c r="L62" s="732"/>
      <c r="M62" s="732"/>
      <c r="N62" s="732"/>
      <c r="O62" s="732"/>
      <c r="P62" s="733"/>
      <c r="Q62" s="784"/>
      <c r="R62" s="785"/>
      <c r="S62" s="785"/>
      <c r="T62" s="785"/>
      <c r="U62" s="785"/>
      <c r="V62" s="785"/>
      <c r="W62" s="785"/>
      <c r="X62" s="785"/>
      <c r="Y62" s="785"/>
      <c r="Z62" s="785"/>
      <c r="AA62" s="785"/>
      <c r="AB62" s="785"/>
      <c r="AC62" s="785"/>
      <c r="AD62" s="785"/>
      <c r="AE62" s="786"/>
      <c r="AF62" s="725"/>
      <c r="AG62" s="726"/>
      <c r="AH62" s="726"/>
      <c r="AI62" s="726"/>
      <c r="AJ62" s="727"/>
      <c r="AK62" s="787"/>
      <c r="AL62" s="785"/>
      <c r="AM62" s="785"/>
      <c r="AN62" s="785"/>
      <c r="AO62" s="785"/>
      <c r="AP62" s="785"/>
      <c r="AQ62" s="785"/>
      <c r="AR62" s="785"/>
      <c r="AS62" s="785"/>
      <c r="AT62" s="785"/>
      <c r="AU62" s="785"/>
      <c r="AV62" s="785"/>
      <c r="AW62" s="785"/>
      <c r="AX62" s="785"/>
      <c r="AY62" s="785"/>
      <c r="AZ62" s="788"/>
      <c r="BA62" s="788"/>
      <c r="BB62" s="788"/>
      <c r="BC62" s="788"/>
      <c r="BD62" s="788"/>
      <c r="BE62" s="729"/>
      <c r="BF62" s="729"/>
      <c r="BG62" s="729"/>
      <c r="BH62" s="729"/>
      <c r="BI62" s="730"/>
      <c r="BJ62" s="789" t="s">
        <v>466</v>
      </c>
      <c r="BK62" s="772"/>
      <c r="BL62" s="772"/>
      <c r="BM62" s="772"/>
      <c r="BN62" s="773"/>
      <c r="BO62" s="62"/>
      <c r="BP62" s="62"/>
      <c r="BQ62" s="59">
        <v>56</v>
      </c>
      <c r="BR62" s="87"/>
      <c r="BS62" s="731"/>
      <c r="BT62" s="732"/>
      <c r="BU62" s="732"/>
      <c r="BV62" s="732"/>
      <c r="BW62" s="732"/>
      <c r="BX62" s="732"/>
      <c r="BY62" s="732"/>
      <c r="BZ62" s="732"/>
      <c r="CA62" s="732"/>
      <c r="CB62" s="732"/>
      <c r="CC62" s="732"/>
      <c r="CD62" s="732"/>
      <c r="CE62" s="732"/>
      <c r="CF62" s="732"/>
      <c r="CG62" s="733"/>
      <c r="CH62" s="734"/>
      <c r="CI62" s="726"/>
      <c r="CJ62" s="726"/>
      <c r="CK62" s="726"/>
      <c r="CL62" s="735"/>
      <c r="CM62" s="734"/>
      <c r="CN62" s="726"/>
      <c r="CO62" s="726"/>
      <c r="CP62" s="726"/>
      <c r="CQ62" s="735"/>
      <c r="CR62" s="734"/>
      <c r="CS62" s="726"/>
      <c r="CT62" s="726"/>
      <c r="CU62" s="726"/>
      <c r="CV62" s="735"/>
      <c r="CW62" s="734"/>
      <c r="CX62" s="726"/>
      <c r="CY62" s="726"/>
      <c r="CZ62" s="726"/>
      <c r="DA62" s="735"/>
      <c r="DB62" s="734"/>
      <c r="DC62" s="726"/>
      <c r="DD62" s="726"/>
      <c r="DE62" s="726"/>
      <c r="DF62" s="735"/>
      <c r="DG62" s="734"/>
      <c r="DH62" s="726"/>
      <c r="DI62" s="726"/>
      <c r="DJ62" s="726"/>
      <c r="DK62" s="735"/>
      <c r="DL62" s="734"/>
      <c r="DM62" s="726"/>
      <c r="DN62" s="726"/>
      <c r="DO62" s="726"/>
      <c r="DP62" s="735"/>
      <c r="DQ62" s="734"/>
      <c r="DR62" s="726"/>
      <c r="DS62" s="726"/>
      <c r="DT62" s="726"/>
      <c r="DU62" s="735"/>
      <c r="DV62" s="731"/>
      <c r="DW62" s="732"/>
      <c r="DX62" s="732"/>
      <c r="DY62" s="732"/>
      <c r="DZ62" s="750"/>
      <c r="EA62" s="54"/>
    </row>
    <row r="63" spans="1:131" s="51" customFormat="1" ht="26.25" customHeight="1" x14ac:dyDescent="0.2">
      <c r="A63" s="60" t="s">
        <v>265</v>
      </c>
      <c r="B63" s="751" t="s">
        <v>389</v>
      </c>
      <c r="C63" s="752"/>
      <c r="D63" s="752"/>
      <c r="E63" s="752"/>
      <c r="F63" s="752"/>
      <c r="G63" s="752"/>
      <c r="H63" s="752"/>
      <c r="I63" s="752"/>
      <c r="J63" s="752"/>
      <c r="K63" s="752"/>
      <c r="L63" s="752"/>
      <c r="M63" s="752"/>
      <c r="N63" s="752"/>
      <c r="O63" s="752"/>
      <c r="P63" s="753"/>
      <c r="Q63" s="790"/>
      <c r="R63" s="760"/>
      <c r="S63" s="760"/>
      <c r="T63" s="760"/>
      <c r="U63" s="760"/>
      <c r="V63" s="760"/>
      <c r="W63" s="760"/>
      <c r="X63" s="760"/>
      <c r="Y63" s="760"/>
      <c r="Z63" s="760"/>
      <c r="AA63" s="760"/>
      <c r="AB63" s="760"/>
      <c r="AC63" s="760"/>
      <c r="AD63" s="760"/>
      <c r="AE63" s="791"/>
      <c r="AF63" s="757">
        <v>89</v>
      </c>
      <c r="AG63" s="755"/>
      <c r="AH63" s="755"/>
      <c r="AI63" s="755"/>
      <c r="AJ63" s="758"/>
      <c r="AK63" s="759"/>
      <c r="AL63" s="760"/>
      <c r="AM63" s="760"/>
      <c r="AN63" s="760"/>
      <c r="AO63" s="760"/>
      <c r="AP63" s="755">
        <v>1545</v>
      </c>
      <c r="AQ63" s="755"/>
      <c r="AR63" s="755"/>
      <c r="AS63" s="755"/>
      <c r="AT63" s="755"/>
      <c r="AU63" s="755" t="s">
        <v>208</v>
      </c>
      <c r="AV63" s="755"/>
      <c r="AW63" s="755"/>
      <c r="AX63" s="755"/>
      <c r="AY63" s="755"/>
      <c r="AZ63" s="792"/>
      <c r="BA63" s="792"/>
      <c r="BB63" s="792"/>
      <c r="BC63" s="792"/>
      <c r="BD63" s="792"/>
      <c r="BE63" s="761"/>
      <c r="BF63" s="761"/>
      <c r="BG63" s="761"/>
      <c r="BH63" s="761"/>
      <c r="BI63" s="762"/>
      <c r="BJ63" s="763" t="s">
        <v>208</v>
      </c>
      <c r="BK63" s="764"/>
      <c r="BL63" s="764"/>
      <c r="BM63" s="764"/>
      <c r="BN63" s="765"/>
      <c r="BO63" s="62"/>
      <c r="BP63" s="62"/>
      <c r="BQ63" s="59">
        <v>57</v>
      </c>
      <c r="BR63" s="87"/>
      <c r="BS63" s="731"/>
      <c r="BT63" s="732"/>
      <c r="BU63" s="732"/>
      <c r="BV63" s="732"/>
      <c r="BW63" s="732"/>
      <c r="BX63" s="732"/>
      <c r="BY63" s="732"/>
      <c r="BZ63" s="732"/>
      <c r="CA63" s="732"/>
      <c r="CB63" s="732"/>
      <c r="CC63" s="732"/>
      <c r="CD63" s="732"/>
      <c r="CE63" s="732"/>
      <c r="CF63" s="732"/>
      <c r="CG63" s="733"/>
      <c r="CH63" s="734"/>
      <c r="CI63" s="726"/>
      <c r="CJ63" s="726"/>
      <c r="CK63" s="726"/>
      <c r="CL63" s="735"/>
      <c r="CM63" s="734"/>
      <c r="CN63" s="726"/>
      <c r="CO63" s="726"/>
      <c r="CP63" s="726"/>
      <c r="CQ63" s="735"/>
      <c r="CR63" s="734"/>
      <c r="CS63" s="726"/>
      <c r="CT63" s="726"/>
      <c r="CU63" s="726"/>
      <c r="CV63" s="735"/>
      <c r="CW63" s="734"/>
      <c r="CX63" s="726"/>
      <c r="CY63" s="726"/>
      <c r="CZ63" s="726"/>
      <c r="DA63" s="735"/>
      <c r="DB63" s="734"/>
      <c r="DC63" s="726"/>
      <c r="DD63" s="726"/>
      <c r="DE63" s="726"/>
      <c r="DF63" s="735"/>
      <c r="DG63" s="734"/>
      <c r="DH63" s="726"/>
      <c r="DI63" s="726"/>
      <c r="DJ63" s="726"/>
      <c r="DK63" s="735"/>
      <c r="DL63" s="734"/>
      <c r="DM63" s="726"/>
      <c r="DN63" s="726"/>
      <c r="DO63" s="726"/>
      <c r="DP63" s="735"/>
      <c r="DQ63" s="734"/>
      <c r="DR63" s="726"/>
      <c r="DS63" s="726"/>
      <c r="DT63" s="726"/>
      <c r="DU63" s="735"/>
      <c r="DV63" s="731"/>
      <c r="DW63" s="732"/>
      <c r="DX63" s="732"/>
      <c r="DY63" s="732"/>
      <c r="DZ63" s="750"/>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31"/>
      <c r="BT64" s="732"/>
      <c r="BU64" s="732"/>
      <c r="BV64" s="732"/>
      <c r="BW64" s="732"/>
      <c r="BX64" s="732"/>
      <c r="BY64" s="732"/>
      <c r="BZ64" s="732"/>
      <c r="CA64" s="732"/>
      <c r="CB64" s="732"/>
      <c r="CC64" s="732"/>
      <c r="CD64" s="732"/>
      <c r="CE64" s="732"/>
      <c r="CF64" s="732"/>
      <c r="CG64" s="733"/>
      <c r="CH64" s="734"/>
      <c r="CI64" s="726"/>
      <c r="CJ64" s="726"/>
      <c r="CK64" s="726"/>
      <c r="CL64" s="735"/>
      <c r="CM64" s="734"/>
      <c r="CN64" s="726"/>
      <c r="CO64" s="726"/>
      <c r="CP64" s="726"/>
      <c r="CQ64" s="735"/>
      <c r="CR64" s="734"/>
      <c r="CS64" s="726"/>
      <c r="CT64" s="726"/>
      <c r="CU64" s="726"/>
      <c r="CV64" s="735"/>
      <c r="CW64" s="734"/>
      <c r="CX64" s="726"/>
      <c r="CY64" s="726"/>
      <c r="CZ64" s="726"/>
      <c r="DA64" s="735"/>
      <c r="DB64" s="734"/>
      <c r="DC64" s="726"/>
      <c r="DD64" s="726"/>
      <c r="DE64" s="726"/>
      <c r="DF64" s="735"/>
      <c r="DG64" s="734"/>
      <c r="DH64" s="726"/>
      <c r="DI64" s="726"/>
      <c r="DJ64" s="726"/>
      <c r="DK64" s="735"/>
      <c r="DL64" s="734"/>
      <c r="DM64" s="726"/>
      <c r="DN64" s="726"/>
      <c r="DO64" s="726"/>
      <c r="DP64" s="735"/>
      <c r="DQ64" s="734"/>
      <c r="DR64" s="726"/>
      <c r="DS64" s="726"/>
      <c r="DT64" s="726"/>
      <c r="DU64" s="735"/>
      <c r="DV64" s="731"/>
      <c r="DW64" s="732"/>
      <c r="DX64" s="732"/>
      <c r="DY64" s="732"/>
      <c r="DZ64" s="750"/>
      <c r="EA64" s="54"/>
    </row>
    <row r="65" spans="1:131" s="51" customFormat="1" ht="26.25" customHeight="1" x14ac:dyDescent="0.2">
      <c r="A65" s="63" t="s">
        <v>281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31"/>
      <c r="BT65" s="732"/>
      <c r="BU65" s="732"/>
      <c r="BV65" s="732"/>
      <c r="BW65" s="732"/>
      <c r="BX65" s="732"/>
      <c r="BY65" s="732"/>
      <c r="BZ65" s="732"/>
      <c r="CA65" s="732"/>
      <c r="CB65" s="732"/>
      <c r="CC65" s="732"/>
      <c r="CD65" s="732"/>
      <c r="CE65" s="732"/>
      <c r="CF65" s="732"/>
      <c r="CG65" s="733"/>
      <c r="CH65" s="734"/>
      <c r="CI65" s="726"/>
      <c r="CJ65" s="726"/>
      <c r="CK65" s="726"/>
      <c r="CL65" s="735"/>
      <c r="CM65" s="734"/>
      <c r="CN65" s="726"/>
      <c r="CO65" s="726"/>
      <c r="CP65" s="726"/>
      <c r="CQ65" s="735"/>
      <c r="CR65" s="734"/>
      <c r="CS65" s="726"/>
      <c r="CT65" s="726"/>
      <c r="CU65" s="726"/>
      <c r="CV65" s="735"/>
      <c r="CW65" s="734"/>
      <c r="CX65" s="726"/>
      <c r="CY65" s="726"/>
      <c r="CZ65" s="726"/>
      <c r="DA65" s="735"/>
      <c r="DB65" s="734"/>
      <c r="DC65" s="726"/>
      <c r="DD65" s="726"/>
      <c r="DE65" s="726"/>
      <c r="DF65" s="735"/>
      <c r="DG65" s="734"/>
      <c r="DH65" s="726"/>
      <c r="DI65" s="726"/>
      <c r="DJ65" s="726"/>
      <c r="DK65" s="735"/>
      <c r="DL65" s="734"/>
      <c r="DM65" s="726"/>
      <c r="DN65" s="726"/>
      <c r="DO65" s="726"/>
      <c r="DP65" s="735"/>
      <c r="DQ65" s="734"/>
      <c r="DR65" s="726"/>
      <c r="DS65" s="726"/>
      <c r="DT65" s="726"/>
      <c r="DU65" s="735"/>
      <c r="DV65" s="731"/>
      <c r="DW65" s="732"/>
      <c r="DX65" s="732"/>
      <c r="DY65" s="732"/>
      <c r="DZ65" s="750"/>
      <c r="EA65" s="54"/>
    </row>
    <row r="66" spans="1:131" s="51" customFormat="1" ht="26.25" customHeight="1" x14ac:dyDescent="0.2">
      <c r="A66" s="708" t="s">
        <v>447</v>
      </c>
      <c r="B66" s="709"/>
      <c r="C66" s="709"/>
      <c r="D66" s="709"/>
      <c r="E66" s="709"/>
      <c r="F66" s="709"/>
      <c r="G66" s="709"/>
      <c r="H66" s="709"/>
      <c r="I66" s="709"/>
      <c r="J66" s="709"/>
      <c r="K66" s="709"/>
      <c r="L66" s="709"/>
      <c r="M66" s="709"/>
      <c r="N66" s="709"/>
      <c r="O66" s="709"/>
      <c r="P66" s="710"/>
      <c r="Q66" s="702" t="s">
        <v>455</v>
      </c>
      <c r="R66" s="703"/>
      <c r="S66" s="703"/>
      <c r="T66" s="703"/>
      <c r="U66" s="714"/>
      <c r="V66" s="702" t="s">
        <v>456</v>
      </c>
      <c r="W66" s="703"/>
      <c r="X66" s="703"/>
      <c r="Y66" s="703"/>
      <c r="Z66" s="714"/>
      <c r="AA66" s="702" t="s">
        <v>457</v>
      </c>
      <c r="AB66" s="703"/>
      <c r="AC66" s="703"/>
      <c r="AD66" s="703"/>
      <c r="AE66" s="714"/>
      <c r="AF66" s="978" t="s">
        <v>263</v>
      </c>
      <c r="AG66" s="973"/>
      <c r="AH66" s="973"/>
      <c r="AI66" s="973"/>
      <c r="AJ66" s="979"/>
      <c r="AK66" s="702" t="s">
        <v>403</v>
      </c>
      <c r="AL66" s="709"/>
      <c r="AM66" s="709"/>
      <c r="AN66" s="709"/>
      <c r="AO66" s="710"/>
      <c r="AP66" s="702" t="s">
        <v>371</v>
      </c>
      <c r="AQ66" s="703"/>
      <c r="AR66" s="703"/>
      <c r="AS66" s="703"/>
      <c r="AT66" s="714"/>
      <c r="AU66" s="702" t="s">
        <v>467</v>
      </c>
      <c r="AV66" s="703"/>
      <c r="AW66" s="703"/>
      <c r="AX66" s="703"/>
      <c r="AY66" s="714"/>
      <c r="AZ66" s="702" t="s">
        <v>444</v>
      </c>
      <c r="BA66" s="703"/>
      <c r="BB66" s="703"/>
      <c r="BC66" s="703"/>
      <c r="BD66" s="704"/>
      <c r="BE66" s="62"/>
      <c r="BF66" s="62"/>
      <c r="BG66" s="62"/>
      <c r="BH66" s="62"/>
      <c r="BI66" s="62"/>
      <c r="BJ66" s="62"/>
      <c r="BK66" s="62"/>
      <c r="BL66" s="62"/>
      <c r="BM66" s="62"/>
      <c r="BN66" s="62"/>
      <c r="BO66" s="62"/>
      <c r="BP66" s="62"/>
      <c r="BQ66" s="59">
        <v>60</v>
      </c>
      <c r="BR66" s="88"/>
      <c r="BS66" s="796"/>
      <c r="BT66" s="797"/>
      <c r="BU66" s="797"/>
      <c r="BV66" s="797"/>
      <c r="BW66" s="797"/>
      <c r="BX66" s="797"/>
      <c r="BY66" s="797"/>
      <c r="BZ66" s="797"/>
      <c r="CA66" s="797"/>
      <c r="CB66" s="797"/>
      <c r="CC66" s="797"/>
      <c r="CD66" s="797"/>
      <c r="CE66" s="797"/>
      <c r="CF66" s="797"/>
      <c r="CG66" s="798"/>
      <c r="CH66" s="793"/>
      <c r="CI66" s="794"/>
      <c r="CJ66" s="794"/>
      <c r="CK66" s="794"/>
      <c r="CL66" s="795"/>
      <c r="CM66" s="793"/>
      <c r="CN66" s="794"/>
      <c r="CO66" s="794"/>
      <c r="CP66" s="794"/>
      <c r="CQ66" s="795"/>
      <c r="CR66" s="793"/>
      <c r="CS66" s="794"/>
      <c r="CT66" s="794"/>
      <c r="CU66" s="794"/>
      <c r="CV66" s="795"/>
      <c r="CW66" s="793"/>
      <c r="CX66" s="794"/>
      <c r="CY66" s="794"/>
      <c r="CZ66" s="794"/>
      <c r="DA66" s="795"/>
      <c r="DB66" s="793"/>
      <c r="DC66" s="794"/>
      <c r="DD66" s="794"/>
      <c r="DE66" s="794"/>
      <c r="DF66" s="795"/>
      <c r="DG66" s="793"/>
      <c r="DH66" s="794"/>
      <c r="DI66" s="794"/>
      <c r="DJ66" s="794"/>
      <c r="DK66" s="795"/>
      <c r="DL66" s="793"/>
      <c r="DM66" s="794"/>
      <c r="DN66" s="794"/>
      <c r="DO66" s="794"/>
      <c r="DP66" s="795"/>
      <c r="DQ66" s="793"/>
      <c r="DR66" s="794"/>
      <c r="DS66" s="794"/>
      <c r="DT66" s="794"/>
      <c r="DU66" s="795"/>
      <c r="DV66" s="796"/>
      <c r="DW66" s="797"/>
      <c r="DX66" s="797"/>
      <c r="DY66" s="797"/>
      <c r="DZ66" s="799"/>
      <c r="EA66" s="54"/>
    </row>
    <row r="67" spans="1:131" s="51" customFormat="1" ht="26.25" customHeight="1" x14ac:dyDescent="0.2">
      <c r="A67" s="711"/>
      <c r="B67" s="712"/>
      <c r="C67" s="712"/>
      <c r="D67" s="712"/>
      <c r="E67" s="712"/>
      <c r="F67" s="712"/>
      <c r="G67" s="712"/>
      <c r="H67" s="712"/>
      <c r="I67" s="712"/>
      <c r="J67" s="712"/>
      <c r="K67" s="712"/>
      <c r="L67" s="712"/>
      <c r="M67" s="712"/>
      <c r="N67" s="712"/>
      <c r="O67" s="712"/>
      <c r="P67" s="713"/>
      <c r="Q67" s="705"/>
      <c r="R67" s="706"/>
      <c r="S67" s="706"/>
      <c r="T67" s="706"/>
      <c r="U67" s="715"/>
      <c r="V67" s="705"/>
      <c r="W67" s="706"/>
      <c r="X67" s="706"/>
      <c r="Y67" s="706"/>
      <c r="Z67" s="715"/>
      <c r="AA67" s="705"/>
      <c r="AB67" s="706"/>
      <c r="AC67" s="706"/>
      <c r="AD67" s="706"/>
      <c r="AE67" s="715"/>
      <c r="AF67" s="980"/>
      <c r="AG67" s="976"/>
      <c r="AH67" s="976"/>
      <c r="AI67" s="976"/>
      <c r="AJ67" s="981"/>
      <c r="AK67" s="982"/>
      <c r="AL67" s="712"/>
      <c r="AM67" s="712"/>
      <c r="AN67" s="712"/>
      <c r="AO67" s="713"/>
      <c r="AP67" s="705"/>
      <c r="AQ67" s="706"/>
      <c r="AR67" s="706"/>
      <c r="AS67" s="706"/>
      <c r="AT67" s="715"/>
      <c r="AU67" s="705"/>
      <c r="AV67" s="706"/>
      <c r="AW67" s="706"/>
      <c r="AX67" s="706"/>
      <c r="AY67" s="715"/>
      <c r="AZ67" s="705"/>
      <c r="BA67" s="706"/>
      <c r="BB67" s="706"/>
      <c r="BC67" s="706"/>
      <c r="BD67" s="707"/>
      <c r="BE67" s="62"/>
      <c r="BF67" s="62"/>
      <c r="BG67" s="62"/>
      <c r="BH67" s="62"/>
      <c r="BI67" s="62"/>
      <c r="BJ67" s="62"/>
      <c r="BK67" s="62"/>
      <c r="BL67" s="62"/>
      <c r="BM67" s="62"/>
      <c r="BN67" s="62"/>
      <c r="BO67" s="62"/>
      <c r="BP67" s="62"/>
      <c r="BQ67" s="59">
        <v>61</v>
      </c>
      <c r="BR67" s="88"/>
      <c r="BS67" s="796"/>
      <c r="BT67" s="797"/>
      <c r="BU67" s="797"/>
      <c r="BV67" s="797"/>
      <c r="BW67" s="797"/>
      <c r="BX67" s="797"/>
      <c r="BY67" s="797"/>
      <c r="BZ67" s="797"/>
      <c r="CA67" s="797"/>
      <c r="CB67" s="797"/>
      <c r="CC67" s="797"/>
      <c r="CD67" s="797"/>
      <c r="CE67" s="797"/>
      <c r="CF67" s="797"/>
      <c r="CG67" s="798"/>
      <c r="CH67" s="793"/>
      <c r="CI67" s="794"/>
      <c r="CJ67" s="794"/>
      <c r="CK67" s="794"/>
      <c r="CL67" s="795"/>
      <c r="CM67" s="793"/>
      <c r="CN67" s="794"/>
      <c r="CO67" s="794"/>
      <c r="CP67" s="794"/>
      <c r="CQ67" s="795"/>
      <c r="CR67" s="793"/>
      <c r="CS67" s="794"/>
      <c r="CT67" s="794"/>
      <c r="CU67" s="794"/>
      <c r="CV67" s="795"/>
      <c r="CW67" s="793"/>
      <c r="CX67" s="794"/>
      <c r="CY67" s="794"/>
      <c r="CZ67" s="794"/>
      <c r="DA67" s="795"/>
      <c r="DB67" s="793"/>
      <c r="DC67" s="794"/>
      <c r="DD67" s="794"/>
      <c r="DE67" s="794"/>
      <c r="DF67" s="795"/>
      <c r="DG67" s="793"/>
      <c r="DH67" s="794"/>
      <c r="DI67" s="794"/>
      <c r="DJ67" s="794"/>
      <c r="DK67" s="795"/>
      <c r="DL67" s="793"/>
      <c r="DM67" s="794"/>
      <c r="DN67" s="794"/>
      <c r="DO67" s="794"/>
      <c r="DP67" s="795"/>
      <c r="DQ67" s="793"/>
      <c r="DR67" s="794"/>
      <c r="DS67" s="794"/>
      <c r="DT67" s="794"/>
      <c r="DU67" s="795"/>
      <c r="DV67" s="796"/>
      <c r="DW67" s="797"/>
      <c r="DX67" s="797"/>
      <c r="DY67" s="797"/>
      <c r="DZ67" s="799"/>
      <c r="EA67" s="54"/>
    </row>
    <row r="68" spans="1:131" s="51" customFormat="1" ht="26.25" customHeight="1" x14ac:dyDescent="0.2">
      <c r="A68" s="58">
        <v>1</v>
      </c>
      <c r="B68" s="699" t="s">
        <v>42</v>
      </c>
      <c r="C68" s="700"/>
      <c r="D68" s="700"/>
      <c r="E68" s="700"/>
      <c r="F68" s="700"/>
      <c r="G68" s="700"/>
      <c r="H68" s="700"/>
      <c r="I68" s="700"/>
      <c r="J68" s="700"/>
      <c r="K68" s="700"/>
      <c r="L68" s="700"/>
      <c r="M68" s="700"/>
      <c r="N68" s="700"/>
      <c r="O68" s="700"/>
      <c r="P68" s="740"/>
      <c r="Q68" s="741">
        <v>2014</v>
      </c>
      <c r="R68" s="742"/>
      <c r="S68" s="742"/>
      <c r="T68" s="742"/>
      <c r="U68" s="742"/>
      <c r="V68" s="742">
        <v>2021</v>
      </c>
      <c r="W68" s="742"/>
      <c r="X68" s="742"/>
      <c r="Y68" s="742"/>
      <c r="Z68" s="742"/>
      <c r="AA68" s="742">
        <v>82</v>
      </c>
      <c r="AB68" s="742"/>
      <c r="AC68" s="742"/>
      <c r="AD68" s="742"/>
      <c r="AE68" s="742"/>
      <c r="AF68" s="742">
        <v>82</v>
      </c>
      <c r="AG68" s="742"/>
      <c r="AH68" s="742"/>
      <c r="AI68" s="742"/>
      <c r="AJ68" s="742"/>
      <c r="AK68" s="742">
        <v>160</v>
      </c>
      <c r="AL68" s="742"/>
      <c r="AM68" s="742"/>
      <c r="AN68" s="742"/>
      <c r="AO68" s="742"/>
      <c r="AP68" s="742"/>
      <c r="AQ68" s="742"/>
      <c r="AR68" s="742"/>
      <c r="AS68" s="742"/>
      <c r="AT68" s="742"/>
      <c r="AU68" s="742"/>
      <c r="AV68" s="742"/>
      <c r="AW68" s="742"/>
      <c r="AX68" s="742"/>
      <c r="AY68" s="742"/>
      <c r="AZ68" s="748"/>
      <c r="BA68" s="748"/>
      <c r="BB68" s="748"/>
      <c r="BC68" s="748"/>
      <c r="BD68" s="749"/>
      <c r="BE68" s="62"/>
      <c r="BF68" s="62"/>
      <c r="BG68" s="62"/>
      <c r="BH68" s="62"/>
      <c r="BI68" s="62"/>
      <c r="BJ68" s="62"/>
      <c r="BK68" s="62"/>
      <c r="BL68" s="62"/>
      <c r="BM68" s="62"/>
      <c r="BN68" s="62"/>
      <c r="BO68" s="62"/>
      <c r="BP68" s="62"/>
      <c r="BQ68" s="59">
        <v>62</v>
      </c>
      <c r="BR68" s="88"/>
      <c r="BS68" s="796"/>
      <c r="BT68" s="797"/>
      <c r="BU68" s="797"/>
      <c r="BV68" s="797"/>
      <c r="BW68" s="797"/>
      <c r="BX68" s="797"/>
      <c r="BY68" s="797"/>
      <c r="BZ68" s="797"/>
      <c r="CA68" s="797"/>
      <c r="CB68" s="797"/>
      <c r="CC68" s="797"/>
      <c r="CD68" s="797"/>
      <c r="CE68" s="797"/>
      <c r="CF68" s="797"/>
      <c r="CG68" s="798"/>
      <c r="CH68" s="793"/>
      <c r="CI68" s="794"/>
      <c r="CJ68" s="794"/>
      <c r="CK68" s="794"/>
      <c r="CL68" s="795"/>
      <c r="CM68" s="793"/>
      <c r="CN68" s="794"/>
      <c r="CO68" s="794"/>
      <c r="CP68" s="794"/>
      <c r="CQ68" s="795"/>
      <c r="CR68" s="793"/>
      <c r="CS68" s="794"/>
      <c r="CT68" s="794"/>
      <c r="CU68" s="794"/>
      <c r="CV68" s="795"/>
      <c r="CW68" s="793"/>
      <c r="CX68" s="794"/>
      <c r="CY68" s="794"/>
      <c r="CZ68" s="794"/>
      <c r="DA68" s="795"/>
      <c r="DB68" s="793"/>
      <c r="DC68" s="794"/>
      <c r="DD68" s="794"/>
      <c r="DE68" s="794"/>
      <c r="DF68" s="795"/>
      <c r="DG68" s="793"/>
      <c r="DH68" s="794"/>
      <c r="DI68" s="794"/>
      <c r="DJ68" s="794"/>
      <c r="DK68" s="795"/>
      <c r="DL68" s="793"/>
      <c r="DM68" s="794"/>
      <c r="DN68" s="794"/>
      <c r="DO68" s="794"/>
      <c r="DP68" s="795"/>
      <c r="DQ68" s="793"/>
      <c r="DR68" s="794"/>
      <c r="DS68" s="794"/>
      <c r="DT68" s="794"/>
      <c r="DU68" s="795"/>
      <c r="DV68" s="796"/>
      <c r="DW68" s="797"/>
      <c r="DX68" s="797"/>
      <c r="DY68" s="797"/>
      <c r="DZ68" s="799"/>
      <c r="EA68" s="54"/>
    </row>
    <row r="69" spans="1:131" s="51" customFormat="1" ht="26.25" customHeight="1" x14ac:dyDescent="0.2">
      <c r="A69" s="59">
        <v>2</v>
      </c>
      <c r="B69" s="731" t="s">
        <v>539</v>
      </c>
      <c r="C69" s="732"/>
      <c r="D69" s="732"/>
      <c r="E69" s="732"/>
      <c r="F69" s="732"/>
      <c r="G69" s="732"/>
      <c r="H69" s="732"/>
      <c r="I69" s="732"/>
      <c r="J69" s="732"/>
      <c r="K69" s="732"/>
      <c r="L69" s="732"/>
      <c r="M69" s="732"/>
      <c r="N69" s="732"/>
      <c r="O69" s="732"/>
      <c r="P69" s="733"/>
      <c r="Q69" s="722">
        <v>24</v>
      </c>
      <c r="R69" s="723"/>
      <c r="S69" s="723"/>
      <c r="T69" s="723"/>
      <c r="U69" s="723"/>
      <c r="V69" s="723">
        <v>19</v>
      </c>
      <c r="W69" s="723"/>
      <c r="X69" s="723"/>
      <c r="Y69" s="723"/>
      <c r="Z69" s="723"/>
      <c r="AA69" s="723">
        <v>5</v>
      </c>
      <c r="AB69" s="723"/>
      <c r="AC69" s="723"/>
      <c r="AD69" s="723"/>
      <c r="AE69" s="723"/>
      <c r="AF69" s="723">
        <v>5</v>
      </c>
      <c r="AG69" s="723"/>
      <c r="AH69" s="723"/>
      <c r="AI69" s="723"/>
      <c r="AJ69" s="723"/>
      <c r="AK69" s="723" t="s">
        <v>208</v>
      </c>
      <c r="AL69" s="723"/>
      <c r="AM69" s="723"/>
      <c r="AN69" s="723"/>
      <c r="AO69" s="723"/>
      <c r="AP69" s="723"/>
      <c r="AQ69" s="723"/>
      <c r="AR69" s="723"/>
      <c r="AS69" s="723"/>
      <c r="AT69" s="723"/>
      <c r="AU69" s="723"/>
      <c r="AV69" s="723"/>
      <c r="AW69" s="723"/>
      <c r="AX69" s="723"/>
      <c r="AY69" s="723"/>
      <c r="AZ69" s="729"/>
      <c r="BA69" s="729"/>
      <c r="BB69" s="729"/>
      <c r="BC69" s="729"/>
      <c r="BD69" s="730"/>
      <c r="BE69" s="62"/>
      <c r="BF69" s="62"/>
      <c r="BG69" s="62"/>
      <c r="BH69" s="62"/>
      <c r="BI69" s="62"/>
      <c r="BJ69" s="62"/>
      <c r="BK69" s="62"/>
      <c r="BL69" s="62"/>
      <c r="BM69" s="62"/>
      <c r="BN69" s="62"/>
      <c r="BO69" s="62"/>
      <c r="BP69" s="62"/>
      <c r="BQ69" s="59">
        <v>63</v>
      </c>
      <c r="BR69" s="88"/>
      <c r="BS69" s="796"/>
      <c r="BT69" s="797"/>
      <c r="BU69" s="797"/>
      <c r="BV69" s="797"/>
      <c r="BW69" s="797"/>
      <c r="BX69" s="797"/>
      <c r="BY69" s="797"/>
      <c r="BZ69" s="797"/>
      <c r="CA69" s="797"/>
      <c r="CB69" s="797"/>
      <c r="CC69" s="797"/>
      <c r="CD69" s="797"/>
      <c r="CE69" s="797"/>
      <c r="CF69" s="797"/>
      <c r="CG69" s="798"/>
      <c r="CH69" s="793"/>
      <c r="CI69" s="794"/>
      <c r="CJ69" s="794"/>
      <c r="CK69" s="794"/>
      <c r="CL69" s="795"/>
      <c r="CM69" s="793"/>
      <c r="CN69" s="794"/>
      <c r="CO69" s="794"/>
      <c r="CP69" s="794"/>
      <c r="CQ69" s="795"/>
      <c r="CR69" s="793"/>
      <c r="CS69" s="794"/>
      <c r="CT69" s="794"/>
      <c r="CU69" s="794"/>
      <c r="CV69" s="795"/>
      <c r="CW69" s="793"/>
      <c r="CX69" s="794"/>
      <c r="CY69" s="794"/>
      <c r="CZ69" s="794"/>
      <c r="DA69" s="795"/>
      <c r="DB69" s="793"/>
      <c r="DC69" s="794"/>
      <c r="DD69" s="794"/>
      <c r="DE69" s="794"/>
      <c r="DF69" s="795"/>
      <c r="DG69" s="793"/>
      <c r="DH69" s="794"/>
      <c r="DI69" s="794"/>
      <c r="DJ69" s="794"/>
      <c r="DK69" s="795"/>
      <c r="DL69" s="793"/>
      <c r="DM69" s="794"/>
      <c r="DN69" s="794"/>
      <c r="DO69" s="794"/>
      <c r="DP69" s="795"/>
      <c r="DQ69" s="793"/>
      <c r="DR69" s="794"/>
      <c r="DS69" s="794"/>
      <c r="DT69" s="794"/>
      <c r="DU69" s="795"/>
      <c r="DV69" s="796"/>
      <c r="DW69" s="797"/>
      <c r="DX69" s="797"/>
      <c r="DY69" s="797"/>
      <c r="DZ69" s="799"/>
      <c r="EA69" s="54"/>
    </row>
    <row r="70" spans="1:131" s="51" customFormat="1" ht="26.25" customHeight="1" x14ac:dyDescent="0.2">
      <c r="A70" s="59">
        <v>3</v>
      </c>
      <c r="B70" s="731" t="s">
        <v>207</v>
      </c>
      <c r="C70" s="732"/>
      <c r="D70" s="732"/>
      <c r="E70" s="732"/>
      <c r="F70" s="732"/>
      <c r="G70" s="732"/>
      <c r="H70" s="732"/>
      <c r="I70" s="732"/>
      <c r="J70" s="732"/>
      <c r="K70" s="732"/>
      <c r="L70" s="732"/>
      <c r="M70" s="732"/>
      <c r="N70" s="732"/>
      <c r="O70" s="732"/>
      <c r="P70" s="733"/>
      <c r="Q70" s="722">
        <v>18</v>
      </c>
      <c r="R70" s="723"/>
      <c r="S70" s="723"/>
      <c r="T70" s="723"/>
      <c r="U70" s="723"/>
      <c r="V70" s="723">
        <v>17</v>
      </c>
      <c r="W70" s="723"/>
      <c r="X70" s="723"/>
      <c r="Y70" s="723"/>
      <c r="Z70" s="723"/>
      <c r="AA70" s="723">
        <v>1</v>
      </c>
      <c r="AB70" s="723"/>
      <c r="AC70" s="723"/>
      <c r="AD70" s="723"/>
      <c r="AE70" s="723"/>
      <c r="AF70" s="723">
        <v>1</v>
      </c>
      <c r="AG70" s="723"/>
      <c r="AH70" s="723"/>
      <c r="AI70" s="723"/>
      <c r="AJ70" s="723"/>
      <c r="AK70" s="723" t="s">
        <v>208</v>
      </c>
      <c r="AL70" s="723"/>
      <c r="AM70" s="723"/>
      <c r="AN70" s="723"/>
      <c r="AO70" s="723"/>
      <c r="AP70" s="723"/>
      <c r="AQ70" s="723"/>
      <c r="AR70" s="723"/>
      <c r="AS70" s="723"/>
      <c r="AT70" s="723"/>
      <c r="AU70" s="723"/>
      <c r="AV70" s="723"/>
      <c r="AW70" s="723"/>
      <c r="AX70" s="723"/>
      <c r="AY70" s="723"/>
      <c r="AZ70" s="729"/>
      <c r="BA70" s="729"/>
      <c r="BB70" s="729"/>
      <c r="BC70" s="729"/>
      <c r="BD70" s="730"/>
      <c r="BE70" s="62"/>
      <c r="BF70" s="62"/>
      <c r="BG70" s="62"/>
      <c r="BH70" s="62"/>
      <c r="BI70" s="62"/>
      <c r="BJ70" s="62"/>
      <c r="BK70" s="62"/>
      <c r="BL70" s="62"/>
      <c r="BM70" s="62"/>
      <c r="BN70" s="62"/>
      <c r="BO70" s="62"/>
      <c r="BP70" s="62"/>
      <c r="BQ70" s="59">
        <v>64</v>
      </c>
      <c r="BR70" s="88"/>
      <c r="BS70" s="796"/>
      <c r="BT70" s="797"/>
      <c r="BU70" s="797"/>
      <c r="BV70" s="797"/>
      <c r="BW70" s="797"/>
      <c r="BX70" s="797"/>
      <c r="BY70" s="797"/>
      <c r="BZ70" s="797"/>
      <c r="CA70" s="797"/>
      <c r="CB70" s="797"/>
      <c r="CC70" s="797"/>
      <c r="CD70" s="797"/>
      <c r="CE70" s="797"/>
      <c r="CF70" s="797"/>
      <c r="CG70" s="798"/>
      <c r="CH70" s="793"/>
      <c r="CI70" s="794"/>
      <c r="CJ70" s="794"/>
      <c r="CK70" s="794"/>
      <c r="CL70" s="795"/>
      <c r="CM70" s="793"/>
      <c r="CN70" s="794"/>
      <c r="CO70" s="794"/>
      <c r="CP70" s="794"/>
      <c r="CQ70" s="795"/>
      <c r="CR70" s="793"/>
      <c r="CS70" s="794"/>
      <c r="CT70" s="794"/>
      <c r="CU70" s="794"/>
      <c r="CV70" s="795"/>
      <c r="CW70" s="793"/>
      <c r="CX70" s="794"/>
      <c r="CY70" s="794"/>
      <c r="CZ70" s="794"/>
      <c r="DA70" s="795"/>
      <c r="DB70" s="793"/>
      <c r="DC70" s="794"/>
      <c r="DD70" s="794"/>
      <c r="DE70" s="794"/>
      <c r="DF70" s="795"/>
      <c r="DG70" s="793"/>
      <c r="DH70" s="794"/>
      <c r="DI70" s="794"/>
      <c r="DJ70" s="794"/>
      <c r="DK70" s="795"/>
      <c r="DL70" s="793"/>
      <c r="DM70" s="794"/>
      <c r="DN70" s="794"/>
      <c r="DO70" s="794"/>
      <c r="DP70" s="795"/>
      <c r="DQ70" s="793"/>
      <c r="DR70" s="794"/>
      <c r="DS70" s="794"/>
      <c r="DT70" s="794"/>
      <c r="DU70" s="795"/>
      <c r="DV70" s="796"/>
      <c r="DW70" s="797"/>
      <c r="DX70" s="797"/>
      <c r="DY70" s="797"/>
      <c r="DZ70" s="799"/>
      <c r="EA70" s="54"/>
    </row>
    <row r="71" spans="1:131" s="51" customFormat="1" ht="26.25" customHeight="1" x14ac:dyDescent="0.2">
      <c r="A71" s="59">
        <v>4</v>
      </c>
      <c r="B71" s="731" t="s">
        <v>538</v>
      </c>
      <c r="C71" s="732"/>
      <c r="D71" s="732"/>
      <c r="E71" s="732"/>
      <c r="F71" s="732"/>
      <c r="G71" s="732"/>
      <c r="H71" s="732"/>
      <c r="I71" s="732"/>
      <c r="J71" s="732"/>
      <c r="K71" s="732"/>
      <c r="L71" s="732"/>
      <c r="M71" s="732"/>
      <c r="N71" s="732"/>
      <c r="O71" s="732"/>
      <c r="P71" s="733"/>
      <c r="Q71" s="722">
        <v>207</v>
      </c>
      <c r="R71" s="723"/>
      <c r="S71" s="723"/>
      <c r="T71" s="723"/>
      <c r="U71" s="723"/>
      <c r="V71" s="723">
        <v>202</v>
      </c>
      <c r="W71" s="723"/>
      <c r="X71" s="723"/>
      <c r="Y71" s="723"/>
      <c r="Z71" s="723"/>
      <c r="AA71" s="723">
        <v>5</v>
      </c>
      <c r="AB71" s="723"/>
      <c r="AC71" s="723"/>
      <c r="AD71" s="723"/>
      <c r="AE71" s="723"/>
      <c r="AF71" s="723">
        <v>5</v>
      </c>
      <c r="AG71" s="723"/>
      <c r="AH71" s="723"/>
      <c r="AI71" s="723"/>
      <c r="AJ71" s="723"/>
      <c r="AK71" s="723">
        <v>5</v>
      </c>
      <c r="AL71" s="723"/>
      <c r="AM71" s="723"/>
      <c r="AN71" s="723"/>
      <c r="AO71" s="723"/>
      <c r="AP71" s="723"/>
      <c r="AQ71" s="723"/>
      <c r="AR71" s="723"/>
      <c r="AS71" s="723"/>
      <c r="AT71" s="723"/>
      <c r="AU71" s="723"/>
      <c r="AV71" s="723"/>
      <c r="AW71" s="723"/>
      <c r="AX71" s="723"/>
      <c r="AY71" s="723"/>
      <c r="AZ71" s="729"/>
      <c r="BA71" s="729"/>
      <c r="BB71" s="729"/>
      <c r="BC71" s="729"/>
      <c r="BD71" s="730"/>
      <c r="BE71" s="62"/>
      <c r="BF71" s="62"/>
      <c r="BG71" s="62"/>
      <c r="BH71" s="62"/>
      <c r="BI71" s="62"/>
      <c r="BJ71" s="62"/>
      <c r="BK71" s="62"/>
      <c r="BL71" s="62"/>
      <c r="BM71" s="62"/>
      <c r="BN71" s="62"/>
      <c r="BO71" s="62"/>
      <c r="BP71" s="62"/>
      <c r="BQ71" s="59">
        <v>65</v>
      </c>
      <c r="BR71" s="88"/>
      <c r="BS71" s="796"/>
      <c r="BT71" s="797"/>
      <c r="BU71" s="797"/>
      <c r="BV71" s="797"/>
      <c r="BW71" s="797"/>
      <c r="BX71" s="797"/>
      <c r="BY71" s="797"/>
      <c r="BZ71" s="797"/>
      <c r="CA71" s="797"/>
      <c r="CB71" s="797"/>
      <c r="CC71" s="797"/>
      <c r="CD71" s="797"/>
      <c r="CE71" s="797"/>
      <c r="CF71" s="797"/>
      <c r="CG71" s="798"/>
      <c r="CH71" s="793"/>
      <c r="CI71" s="794"/>
      <c r="CJ71" s="794"/>
      <c r="CK71" s="794"/>
      <c r="CL71" s="795"/>
      <c r="CM71" s="793"/>
      <c r="CN71" s="794"/>
      <c r="CO71" s="794"/>
      <c r="CP71" s="794"/>
      <c r="CQ71" s="795"/>
      <c r="CR71" s="793"/>
      <c r="CS71" s="794"/>
      <c r="CT71" s="794"/>
      <c r="CU71" s="794"/>
      <c r="CV71" s="795"/>
      <c r="CW71" s="793"/>
      <c r="CX71" s="794"/>
      <c r="CY71" s="794"/>
      <c r="CZ71" s="794"/>
      <c r="DA71" s="795"/>
      <c r="DB71" s="793"/>
      <c r="DC71" s="794"/>
      <c r="DD71" s="794"/>
      <c r="DE71" s="794"/>
      <c r="DF71" s="795"/>
      <c r="DG71" s="793"/>
      <c r="DH71" s="794"/>
      <c r="DI71" s="794"/>
      <c r="DJ71" s="794"/>
      <c r="DK71" s="795"/>
      <c r="DL71" s="793"/>
      <c r="DM71" s="794"/>
      <c r="DN71" s="794"/>
      <c r="DO71" s="794"/>
      <c r="DP71" s="795"/>
      <c r="DQ71" s="793"/>
      <c r="DR71" s="794"/>
      <c r="DS71" s="794"/>
      <c r="DT71" s="794"/>
      <c r="DU71" s="795"/>
      <c r="DV71" s="796"/>
      <c r="DW71" s="797"/>
      <c r="DX71" s="797"/>
      <c r="DY71" s="797"/>
      <c r="DZ71" s="799"/>
      <c r="EA71" s="54"/>
    </row>
    <row r="72" spans="1:131" s="51" customFormat="1" ht="26.25" customHeight="1" x14ac:dyDescent="0.2">
      <c r="A72" s="59">
        <v>5</v>
      </c>
      <c r="B72" s="731" t="s">
        <v>59</v>
      </c>
      <c r="C72" s="732"/>
      <c r="D72" s="732"/>
      <c r="E72" s="732"/>
      <c r="F72" s="732"/>
      <c r="G72" s="732"/>
      <c r="H72" s="732"/>
      <c r="I72" s="732"/>
      <c r="J72" s="732"/>
      <c r="K72" s="732"/>
      <c r="L72" s="732"/>
      <c r="M72" s="732"/>
      <c r="N72" s="732"/>
      <c r="O72" s="732"/>
      <c r="P72" s="733"/>
      <c r="Q72" s="722">
        <v>160702</v>
      </c>
      <c r="R72" s="723"/>
      <c r="S72" s="723"/>
      <c r="T72" s="723"/>
      <c r="U72" s="723"/>
      <c r="V72" s="723">
        <v>157371</v>
      </c>
      <c r="W72" s="723"/>
      <c r="X72" s="723"/>
      <c r="Y72" s="723"/>
      <c r="Z72" s="723"/>
      <c r="AA72" s="723">
        <v>3331</v>
      </c>
      <c r="AB72" s="723"/>
      <c r="AC72" s="723"/>
      <c r="AD72" s="723"/>
      <c r="AE72" s="723"/>
      <c r="AF72" s="723">
        <v>3331</v>
      </c>
      <c r="AG72" s="723"/>
      <c r="AH72" s="723"/>
      <c r="AI72" s="723"/>
      <c r="AJ72" s="723"/>
      <c r="AK72" s="723">
        <v>295</v>
      </c>
      <c r="AL72" s="723"/>
      <c r="AM72" s="723"/>
      <c r="AN72" s="723"/>
      <c r="AO72" s="723"/>
      <c r="AP72" s="723"/>
      <c r="AQ72" s="723"/>
      <c r="AR72" s="723"/>
      <c r="AS72" s="723"/>
      <c r="AT72" s="723"/>
      <c r="AU72" s="723"/>
      <c r="AV72" s="723"/>
      <c r="AW72" s="723"/>
      <c r="AX72" s="723"/>
      <c r="AY72" s="723"/>
      <c r="AZ72" s="729"/>
      <c r="BA72" s="729"/>
      <c r="BB72" s="729"/>
      <c r="BC72" s="729"/>
      <c r="BD72" s="730"/>
      <c r="BE72" s="62"/>
      <c r="BF72" s="62"/>
      <c r="BG72" s="62"/>
      <c r="BH72" s="62"/>
      <c r="BI72" s="62"/>
      <c r="BJ72" s="62"/>
      <c r="BK72" s="62"/>
      <c r="BL72" s="62"/>
      <c r="BM72" s="62"/>
      <c r="BN72" s="62"/>
      <c r="BO72" s="62"/>
      <c r="BP72" s="62"/>
      <c r="BQ72" s="59">
        <v>66</v>
      </c>
      <c r="BR72" s="88"/>
      <c r="BS72" s="796"/>
      <c r="BT72" s="797"/>
      <c r="BU72" s="797"/>
      <c r="BV72" s="797"/>
      <c r="BW72" s="797"/>
      <c r="BX72" s="797"/>
      <c r="BY72" s="797"/>
      <c r="BZ72" s="797"/>
      <c r="CA72" s="797"/>
      <c r="CB72" s="797"/>
      <c r="CC72" s="797"/>
      <c r="CD72" s="797"/>
      <c r="CE72" s="797"/>
      <c r="CF72" s="797"/>
      <c r="CG72" s="798"/>
      <c r="CH72" s="793"/>
      <c r="CI72" s="794"/>
      <c r="CJ72" s="794"/>
      <c r="CK72" s="794"/>
      <c r="CL72" s="795"/>
      <c r="CM72" s="793"/>
      <c r="CN72" s="794"/>
      <c r="CO72" s="794"/>
      <c r="CP72" s="794"/>
      <c r="CQ72" s="795"/>
      <c r="CR72" s="793"/>
      <c r="CS72" s="794"/>
      <c r="CT72" s="794"/>
      <c r="CU72" s="794"/>
      <c r="CV72" s="795"/>
      <c r="CW72" s="793"/>
      <c r="CX72" s="794"/>
      <c r="CY72" s="794"/>
      <c r="CZ72" s="794"/>
      <c r="DA72" s="795"/>
      <c r="DB72" s="793"/>
      <c r="DC72" s="794"/>
      <c r="DD72" s="794"/>
      <c r="DE72" s="794"/>
      <c r="DF72" s="795"/>
      <c r="DG72" s="793"/>
      <c r="DH72" s="794"/>
      <c r="DI72" s="794"/>
      <c r="DJ72" s="794"/>
      <c r="DK72" s="795"/>
      <c r="DL72" s="793"/>
      <c r="DM72" s="794"/>
      <c r="DN72" s="794"/>
      <c r="DO72" s="794"/>
      <c r="DP72" s="795"/>
      <c r="DQ72" s="793"/>
      <c r="DR72" s="794"/>
      <c r="DS72" s="794"/>
      <c r="DT72" s="794"/>
      <c r="DU72" s="795"/>
      <c r="DV72" s="796"/>
      <c r="DW72" s="797"/>
      <c r="DX72" s="797"/>
      <c r="DY72" s="797"/>
      <c r="DZ72" s="799"/>
      <c r="EA72" s="54"/>
    </row>
    <row r="73" spans="1:131" s="51" customFormat="1" ht="26.25" customHeight="1" x14ac:dyDescent="0.2">
      <c r="A73" s="59">
        <v>6</v>
      </c>
      <c r="B73" s="731"/>
      <c r="C73" s="732"/>
      <c r="D73" s="732"/>
      <c r="E73" s="732"/>
      <c r="F73" s="732"/>
      <c r="G73" s="732"/>
      <c r="H73" s="732"/>
      <c r="I73" s="732"/>
      <c r="J73" s="732"/>
      <c r="K73" s="732"/>
      <c r="L73" s="732"/>
      <c r="M73" s="732"/>
      <c r="N73" s="732"/>
      <c r="O73" s="732"/>
      <c r="P73" s="733"/>
      <c r="Q73" s="722"/>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9"/>
      <c r="BA73" s="729"/>
      <c r="BB73" s="729"/>
      <c r="BC73" s="729"/>
      <c r="BD73" s="730"/>
      <c r="BE73" s="62"/>
      <c r="BF73" s="62"/>
      <c r="BG73" s="62"/>
      <c r="BH73" s="62"/>
      <c r="BI73" s="62"/>
      <c r="BJ73" s="62"/>
      <c r="BK73" s="62"/>
      <c r="BL73" s="62"/>
      <c r="BM73" s="62"/>
      <c r="BN73" s="62"/>
      <c r="BO73" s="62"/>
      <c r="BP73" s="62"/>
      <c r="BQ73" s="59">
        <v>67</v>
      </c>
      <c r="BR73" s="88"/>
      <c r="BS73" s="796"/>
      <c r="BT73" s="797"/>
      <c r="BU73" s="797"/>
      <c r="BV73" s="797"/>
      <c r="BW73" s="797"/>
      <c r="BX73" s="797"/>
      <c r="BY73" s="797"/>
      <c r="BZ73" s="797"/>
      <c r="CA73" s="797"/>
      <c r="CB73" s="797"/>
      <c r="CC73" s="797"/>
      <c r="CD73" s="797"/>
      <c r="CE73" s="797"/>
      <c r="CF73" s="797"/>
      <c r="CG73" s="798"/>
      <c r="CH73" s="793"/>
      <c r="CI73" s="794"/>
      <c r="CJ73" s="794"/>
      <c r="CK73" s="794"/>
      <c r="CL73" s="795"/>
      <c r="CM73" s="793"/>
      <c r="CN73" s="794"/>
      <c r="CO73" s="794"/>
      <c r="CP73" s="794"/>
      <c r="CQ73" s="795"/>
      <c r="CR73" s="793"/>
      <c r="CS73" s="794"/>
      <c r="CT73" s="794"/>
      <c r="CU73" s="794"/>
      <c r="CV73" s="795"/>
      <c r="CW73" s="793"/>
      <c r="CX73" s="794"/>
      <c r="CY73" s="794"/>
      <c r="CZ73" s="794"/>
      <c r="DA73" s="795"/>
      <c r="DB73" s="793"/>
      <c r="DC73" s="794"/>
      <c r="DD73" s="794"/>
      <c r="DE73" s="794"/>
      <c r="DF73" s="795"/>
      <c r="DG73" s="793"/>
      <c r="DH73" s="794"/>
      <c r="DI73" s="794"/>
      <c r="DJ73" s="794"/>
      <c r="DK73" s="795"/>
      <c r="DL73" s="793"/>
      <c r="DM73" s="794"/>
      <c r="DN73" s="794"/>
      <c r="DO73" s="794"/>
      <c r="DP73" s="795"/>
      <c r="DQ73" s="793"/>
      <c r="DR73" s="794"/>
      <c r="DS73" s="794"/>
      <c r="DT73" s="794"/>
      <c r="DU73" s="795"/>
      <c r="DV73" s="796"/>
      <c r="DW73" s="797"/>
      <c r="DX73" s="797"/>
      <c r="DY73" s="797"/>
      <c r="DZ73" s="799"/>
      <c r="EA73" s="54"/>
    </row>
    <row r="74" spans="1:131" s="51" customFormat="1" ht="26.25" customHeight="1" x14ac:dyDescent="0.2">
      <c r="A74" s="59">
        <v>7</v>
      </c>
      <c r="B74" s="731"/>
      <c r="C74" s="732"/>
      <c r="D74" s="732"/>
      <c r="E74" s="732"/>
      <c r="F74" s="732"/>
      <c r="G74" s="732"/>
      <c r="H74" s="732"/>
      <c r="I74" s="732"/>
      <c r="J74" s="732"/>
      <c r="K74" s="732"/>
      <c r="L74" s="732"/>
      <c r="M74" s="732"/>
      <c r="N74" s="732"/>
      <c r="O74" s="732"/>
      <c r="P74" s="733"/>
      <c r="Q74" s="722"/>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9"/>
      <c r="BA74" s="729"/>
      <c r="BB74" s="729"/>
      <c r="BC74" s="729"/>
      <c r="BD74" s="730"/>
      <c r="BE74" s="62"/>
      <c r="BF74" s="62"/>
      <c r="BG74" s="62"/>
      <c r="BH74" s="62"/>
      <c r="BI74" s="62"/>
      <c r="BJ74" s="62"/>
      <c r="BK74" s="62"/>
      <c r="BL74" s="62"/>
      <c r="BM74" s="62"/>
      <c r="BN74" s="62"/>
      <c r="BO74" s="62"/>
      <c r="BP74" s="62"/>
      <c r="BQ74" s="59">
        <v>68</v>
      </c>
      <c r="BR74" s="88"/>
      <c r="BS74" s="796"/>
      <c r="BT74" s="797"/>
      <c r="BU74" s="797"/>
      <c r="BV74" s="797"/>
      <c r="BW74" s="797"/>
      <c r="BX74" s="797"/>
      <c r="BY74" s="797"/>
      <c r="BZ74" s="797"/>
      <c r="CA74" s="797"/>
      <c r="CB74" s="797"/>
      <c r="CC74" s="797"/>
      <c r="CD74" s="797"/>
      <c r="CE74" s="797"/>
      <c r="CF74" s="797"/>
      <c r="CG74" s="798"/>
      <c r="CH74" s="793"/>
      <c r="CI74" s="794"/>
      <c r="CJ74" s="794"/>
      <c r="CK74" s="794"/>
      <c r="CL74" s="795"/>
      <c r="CM74" s="793"/>
      <c r="CN74" s="794"/>
      <c r="CO74" s="794"/>
      <c r="CP74" s="794"/>
      <c r="CQ74" s="795"/>
      <c r="CR74" s="793"/>
      <c r="CS74" s="794"/>
      <c r="CT74" s="794"/>
      <c r="CU74" s="794"/>
      <c r="CV74" s="795"/>
      <c r="CW74" s="793"/>
      <c r="CX74" s="794"/>
      <c r="CY74" s="794"/>
      <c r="CZ74" s="794"/>
      <c r="DA74" s="795"/>
      <c r="DB74" s="793"/>
      <c r="DC74" s="794"/>
      <c r="DD74" s="794"/>
      <c r="DE74" s="794"/>
      <c r="DF74" s="795"/>
      <c r="DG74" s="793"/>
      <c r="DH74" s="794"/>
      <c r="DI74" s="794"/>
      <c r="DJ74" s="794"/>
      <c r="DK74" s="795"/>
      <c r="DL74" s="793"/>
      <c r="DM74" s="794"/>
      <c r="DN74" s="794"/>
      <c r="DO74" s="794"/>
      <c r="DP74" s="795"/>
      <c r="DQ74" s="793"/>
      <c r="DR74" s="794"/>
      <c r="DS74" s="794"/>
      <c r="DT74" s="794"/>
      <c r="DU74" s="795"/>
      <c r="DV74" s="796"/>
      <c r="DW74" s="797"/>
      <c r="DX74" s="797"/>
      <c r="DY74" s="797"/>
      <c r="DZ74" s="799"/>
      <c r="EA74" s="54"/>
    </row>
    <row r="75" spans="1:131" s="51" customFormat="1" ht="26.25" customHeight="1" x14ac:dyDescent="0.2">
      <c r="A75" s="59">
        <v>8</v>
      </c>
      <c r="B75" s="731"/>
      <c r="C75" s="732"/>
      <c r="D75" s="732"/>
      <c r="E75" s="732"/>
      <c r="F75" s="732"/>
      <c r="G75" s="732"/>
      <c r="H75" s="732"/>
      <c r="I75" s="732"/>
      <c r="J75" s="732"/>
      <c r="K75" s="732"/>
      <c r="L75" s="732"/>
      <c r="M75" s="732"/>
      <c r="N75" s="732"/>
      <c r="O75" s="732"/>
      <c r="P75" s="733"/>
      <c r="Q75" s="734"/>
      <c r="R75" s="726"/>
      <c r="S75" s="726"/>
      <c r="T75" s="726"/>
      <c r="U75" s="728"/>
      <c r="V75" s="724"/>
      <c r="W75" s="726"/>
      <c r="X75" s="726"/>
      <c r="Y75" s="726"/>
      <c r="Z75" s="728"/>
      <c r="AA75" s="724"/>
      <c r="AB75" s="726"/>
      <c r="AC75" s="726"/>
      <c r="AD75" s="726"/>
      <c r="AE75" s="728"/>
      <c r="AF75" s="724"/>
      <c r="AG75" s="726"/>
      <c r="AH75" s="726"/>
      <c r="AI75" s="726"/>
      <c r="AJ75" s="728"/>
      <c r="AK75" s="724"/>
      <c r="AL75" s="726"/>
      <c r="AM75" s="726"/>
      <c r="AN75" s="726"/>
      <c r="AO75" s="728"/>
      <c r="AP75" s="724"/>
      <c r="AQ75" s="726"/>
      <c r="AR75" s="726"/>
      <c r="AS75" s="726"/>
      <c r="AT75" s="728"/>
      <c r="AU75" s="724"/>
      <c r="AV75" s="726"/>
      <c r="AW75" s="726"/>
      <c r="AX75" s="726"/>
      <c r="AY75" s="728"/>
      <c r="AZ75" s="729"/>
      <c r="BA75" s="729"/>
      <c r="BB75" s="729"/>
      <c r="BC75" s="729"/>
      <c r="BD75" s="730"/>
      <c r="BE75" s="62"/>
      <c r="BF75" s="62"/>
      <c r="BG75" s="62"/>
      <c r="BH75" s="62"/>
      <c r="BI75" s="62"/>
      <c r="BJ75" s="62"/>
      <c r="BK75" s="62"/>
      <c r="BL75" s="62"/>
      <c r="BM75" s="62"/>
      <c r="BN75" s="62"/>
      <c r="BO75" s="62"/>
      <c r="BP75" s="62"/>
      <c r="BQ75" s="59">
        <v>69</v>
      </c>
      <c r="BR75" s="88"/>
      <c r="BS75" s="796"/>
      <c r="BT75" s="797"/>
      <c r="BU75" s="797"/>
      <c r="BV75" s="797"/>
      <c r="BW75" s="797"/>
      <c r="BX75" s="797"/>
      <c r="BY75" s="797"/>
      <c r="BZ75" s="797"/>
      <c r="CA75" s="797"/>
      <c r="CB75" s="797"/>
      <c r="CC75" s="797"/>
      <c r="CD75" s="797"/>
      <c r="CE75" s="797"/>
      <c r="CF75" s="797"/>
      <c r="CG75" s="798"/>
      <c r="CH75" s="793"/>
      <c r="CI75" s="794"/>
      <c r="CJ75" s="794"/>
      <c r="CK75" s="794"/>
      <c r="CL75" s="795"/>
      <c r="CM75" s="793"/>
      <c r="CN75" s="794"/>
      <c r="CO75" s="794"/>
      <c r="CP75" s="794"/>
      <c r="CQ75" s="795"/>
      <c r="CR75" s="793"/>
      <c r="CS75" s="794"/>
      <c r="CT75" s="794"/>
      <c r="CU75" s="794"/>
      <c r="CV75" s="795"/>
      <c r="CW75" s="793"/>
      <c r="CX75" s="794"/>
      <c r="CY75" s="794"/>
      <c r="CZ75" s="794"/>
      <c r="DA75" s="795"/>
      <c r="DB75" s="793"/>
      <c r="DC75" s="794"/>
      <c r="DD75" s="794"/>
      <c r="DE75" s="794"/>
      <c r="DF75" s="795"/>
      <c r="DG75" s="793"/>
      <c r="DH75" s="794"/>
      <c r="DI75" s="794"/>
      <c r="DJ75" s="794"/>
      <c r="DK75" s="795"/>
      <c r="DL75" s="793"/>
      <c r="DM75" s="794"/>
      <c r="DN75" s="794"/>
      <c r="DO75" s="794"/>
      <c r="DP75" s="795"/>
      <c r="DQ75" s="793"/>
      <c r="DR75" s="794"/>
      <c r="DS75" s="794"/>
      <c r="DT75" s="794"/>
      <c r="DU75" s="795"/>
      <c r="DV75" s="796"/>
      <c r="DW75" s="797"/>
      <c r="DX75" s="797"/>
      <c r="DY75" s="797"/>
      <c r="DZ75" s="799"/>
      <c r="EA75" s="54"/>
    </row>
    <row r="76" spans="1:131" s="51" customFormat="1" ht="26.25" customHeight="1" x14ac:dyDescent="0.2">
      <c r="A76" s="59">
        <v>9</v>
      </c>
      <c r="B76" s="731"/>
      <c r="C76" s="732"/>
      <c r="D76" s="732"/>
      <c r="E76" s="732"/>
      <c r="F76" s="732"/>
      <c r="G76" s="732"/>
      <c r="H76" s="732"/>
      <c r="I76" s="732"/>
      <c r="J76" s="732"/>
      <c r="K76" s="732"/>
      <c r="L76" s="732"/>
      <c r="M76" s="732"/>
      <c r="N76" s="732"/>
      <c r="O76" s="732"/>
      <c r="P76" s="733"/>
      <c r="Q76" s="734"/>
      <c r="R76" s="726"/>
      <c r="S76" s="726"/>
      <c r="T76" s="726"/>
      <c r="U76" s="728"/>
      <c r="V76" s="724"/>
      <c r="W76" s="726"/>
      <c r="X76" s="726"/>
      <c r="Y76" s="726"/>
      <c r="Z76" s="728"/>
      <c r="AA76" s="724"/>
      <c r="AB76" s="726"/>
      <c r="AC76" s="726"/>
      <c r="AD76" s="726"/>
      <c r="AE76" s="728"/>
      <c r="AF76" s="724"/>
      <c r="AG76" s="726"/>
      <c r="AH76" s="726"/>
      <c r="AI76" s="726"/>
      <c r="AJ76" s="728"/>
      <c r="AK76" s="724"/>
      <c r="AL76" s="726"/>
      <c r="AM76" s="726"/>
      <c r="AN76" s="726"/>
      <c r="AO76" s="728"/>
      <c r="AP76" s="724"/>
      <c r="AQ76" s="726"/>
      <c r="AR76" s="726"/>
      <c r="AS76" s="726"/>
      <c r="AT76" s="728"/>
      <c r="AU76" s="724"/>
      <c r="AV76" s="726"/>
      <c r="AW76" s="726"/>
      <c r="AX76" s="726"/>
      <c r="AY76" s="728"/>
      <c r="AZ76" s="729"/>
      <c r="BA76" s="729"/>
      <c r="BB76" s="729"/>
      <c r="BC76" s="729"/>
      <c r="BD76" s="730"/>
      <c r="BE76" s="62"/>
      <c r="BF76" s="62"/>
      <c r="BG76" s="62"/>
      <c r="BH76" s="62"/>
      <c r="BI76" s="62"/>
      <c r="BJ76" s="62"/>
      <c r="BK76" s="62"/>
      <c r="BL76" s="62"/>
      <c r="BM76" s="62"/>
      <c r="BN76" s="62"/>
      <c r="BO76" s="62"/>
      <c r="BP76" s="62"/>
      <c r="BQ76" s="59">
        <v>70</v>
      </c>
      <c r="BR76" s="88"/>
      <c r="BS76" s="796"/>
      <c r="BT76" s="797"/>
      <c r="BU76" s="797"/>
      <c r="BV76" s="797"/>
      <c r="BW76" s="797"/>
      <c r="BX76" s="797"/>
      <c r="BY76" s="797"/>
      <c r="BZ76" s="797"/>
      <c r="CA76" s="797"/>
      <c r="CB76" s="797"/>
      <c r="CC76" s="797"/>
      <c r="CD76" s="797"/>
      <c r="CE76" s="797"/>
      <c r="CF76" s="797"/>
      <c r="CG76" s="798"/>
      <c r="CH76" s="793"/>
      <c r="CI76" s="794"/>
      <c r="CJ76" s="794"/>
      <c r="CK76" s="794"/>
      <c r="CL76" s="795"/>
      <c r="CM76" s="793"/>
      <c r="CN76" s="794"/>
      <c r="CO76" s="794"/>
      <c r="CP76" s="794"/>
      <c r="CQ76" s="795"/>
      <c r="CR76" s="793"/>
      <c r="CS76" s="794"/>
      <c r="CT76" s="794"/>
      <c r="CU76" s="794"/>
      <c r="CV76" s="795"/>
      <c r="CW76" s="793"/>
      <c r="CX76" s="794"/>
      <c r="CY76" s="794"/>
      <c r="CZ76" s="794"/>
      <c r="DA76" s="795"/>
      <c r="DB76" s="793"/>
      <c r="DC76" s="794"/>
      <c r="DD76" s="794"/>
      <c r="DE76" s="794"/>
      <c r="DF76" s="795"/>
      <c r="DG76" s="793"/>
      <c r="DH76" s="794"/>
      <c r="DI76" s="794"/>
      <c r="DJ76" s="794"/>
      <c r="DK76" s="795"/>
      <c r="DL76" s="793"/>
      <c r="DM76" s="794"/>
      <c r="DN76" s="794"/>
      <c r="DO76" s="794"/>
      <c r="DP76" s="795"/>
      <c r="DQ76" s="793"/>
      <c r="DR76" s="794"/>
      <c r="DS76" s="794"/>
      <c r="DT76" s="794"/>
      <c r="DU76" s="795"/>
      <c r="DV76" s="796"/>
      <c r="DW76" s="797"/>
      <c r="DX76" s="797"/>
      <c r="DY76" s="797"/>
      <c r="DZ76" s="799"/>
      <c r="EA76" s="54"/>
    </row>
    <row r="77" spans="1:131" s="51" customFormat="1" ht="26.25" customHeight="1" x14ac:dyDescent="0.2">
      <c r="A77" s="59">
        <v>10</v>
      </c>
      <c r="B77" s="731"/>
      <c r="C77" s="732"/>
      <c r="D77" s="732"/>
      <c r="E77" s="732"/>
      <c r="F77" s="732"/>
      <c r="G77" s="732"/>
      <c r="H77" s="732"/>
      <c r="I77" s="732"/>
      <c r="J77" s="732"/>
      <c r="K77" s="732"/>
      <c r="L77" s="732"/>
      <c r="M77" s="732"/>
      <c r="N77" s="732"/>
      <c r="O77" s="732"/>
      <c r="P77" s="733"/>
      <c r="Q77" s="734"/>
      <c r="R77" s="726"/>
      <c r="S77" s="726"/>
      <c r="T77" s="726"/>
      <c r="U77" s="728"/>
      <c r="V77" s="724"/>
      <c r="W77" s="726"/>
      <c r="X77" s="726"/>
      <c r="Y77" s="726"/>
      <c r="Z77" s="728"/>
      <c r="AA77" s="724"/>
      <c r="AB77" s="726"/>
      <c r="AC77" s="726"/>
      <c r="AD77" s="726"/>
      <c r="AE77" s="728"/>
      <c r="AF77" s="724"/>
      <c r="AG77" s="726"/>
      <c r="AH77" s="726"/>
      <c r="AI77" s="726"/>
      <c r="AJ77" s="728"/>
      <c r="AK77" s="724"/>
      <c r="AL77" s="726"/>
      <c r="AM77" s="726"/>
      <c r="AN77" s="726"/>
      <c r="AO77" s="728"/>
      <c r="AP77" s="724"/>
      <c r="AQ77" s="726"/>
      <c r="AR77" s="726"/>
      <c r="AS77" s="726"/>
      <c r="AT77" s="728"/>
      <c r="AU77" s="724"/>
      <c r="AV77" s="726"/>
      <c r="AW77" s="726"/>
      <c r="AX77" s="726"/>
      <c r="AY77" s="728"/>
      <c r="AZ77" s="729"/>
      <c r="BA77" s="729"/>
      <c r="BB77" s="729"/>
      <c r="BC77" s="729"/>
      <c r="BD77" s="730"/>
      <c r="BE77" s="62"/>
      <c r="BF77" s="62"/>
      <c r="BG77" s="62"/>
      <c r="BH77" s="62"/>
      <c r="BI77" s="62"/>
      <c r="BJ77" s="62"/>
      <c r="BK77" s="62"/>
      <c r="BL77" s="62"/>
      <c r="BM77" s="62"/>
      <c r="BN77" s="62"/>
      <c r="BO77" s="62"/>
      <c r="BP77" s="62"/>
      <c r="BQ77" s="59">
        <v>71</v>
      </c>
      <c r="BR77" s="88"/>
      <c r="BS77" s="796"/>
      <c r="BT77" s="797"/>
      <c r="BU77" s="797"/>
      <c r="BV77" s="797"/>
      <c r="BW77" s="797"/>
      <c r="BX77" s="797"/>
      <c r="BY77" s="797"/>
      <c r="BZ77" s="797"/>
      <c r="CA77" s="797"/>
      <c r="CB77" s="797"/>
      <c r="CC77" s="797"/>
      <c r="CD77" s="797"/>
      <c r="CE77" s="797"/>
      <c r="CF77" s="797"/>
      <c r="CG77" s="798"/>
      <c r="CH77" s="793"/>
      <c r="CI77" s="794"/>
      <c r="CJ77" s="794"/>
      <c r="CK77" s="794"/>
      <c r="CL77" s="795"/>
      <c r="CM77" s="793"/>
      <c r="CN77" s="794"/>
      <c r="CO77" s="794"/>
      <c r="CP77" s="794"/>
      <c r="CQ77" s="795"/>
      <c r="CR77" s="793"/>
      <c r="CS77" s="794"/>
      <c r="CT77" s="794"/>
      <c r="CU77" s="794"/>
      <c r="CV77" s="795"/>
      <c r="CW77" s="793"/>
      <c r="CX77" s="794"/>
      <c r="CY77" s="794"/>
      <c r="CZ77" s="794"/>
      <c r="DA77" s="795"/>
      <c r="DB77" s="793"/>
      <c r="DC77" s="794"/>
      <c r="DD77" s="794"/>
      <c r="DE77" s="794"/>
      <c r="DF77" s="795"/>
      <c r="DG77" s="793"/>
      <c r="DH77" s="794"/>
      <c r="DI77" s="794"/>
      <c r="DJ77" s="794"/>
      <c r="DK77" s="795"/>
      <c r="DL77" s="793"/>
      <c r="DM77" s="794"/>
      <c r="DN77" s="794"/>
      <c r="DO77" s="794"/>
      <c r="DP77" s="795"/>
      <c r="DQ77" s="793"/>
      <c r="DR77" s="794"/>
      <c r="DS77" s="794"/>
      <c r="DT77" s="794"/>
      <c r="DU77" s="795"/>
      <c r="DV77" s="796"/>
      <c r="DW77" s="797"/>
      <c r="DX77" s="797"/>
      <c r="DY77" s="797"/>
      <c r="DZ77" s="799"/>
      <c r="EA77" s="54"/>
    </row>
    <row r="78" spans="1:131" s="51" customFormat="1" ht="26.25" customHeight="1" x14ac:dyDescent="0.2">
      <c r="A78" s="59">
        <v>11</v>
      </c>
      <c r="B78" s="731"/>
      <c r="C78" s="732"/>
      <c r="D78" s="732"/>
      <c r="E78" s="732"/>
      <c r="F78" s="732"/>
      <c r="G78" s="732"/>
      <c r="H78" s="732"/>
      <c r="I78" s="732"/>
      <c r="J78" s="732"/>
      <c r="K78" s="732"/>
      <c r="L78" s="732"/>
      <c r="M78" s="732"/>
      <c r="N78" s="732"/>
      <c r="O78" s="732"/>
      <c r="P78" s="733"/>
      <c r="Q78" s="722"/>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9"/>
      <c r="BA78" s="729"/>
      <c r="BB78" s="729"/>
      <c r="BC78" s="729"/>
      <c r="BD78" s="730"/>
      <c r="BE78" s="62"/>
      <c r="BF78" s="62"/>
      <c r="BG78" s="62"/>
      <c r="BH78" s="62"/>
      <c r="BI78" s="62"/>
      <c r="BJ78" s="54"/>
      <c r="BK78" s="54"/>
      <c r="BL78" s="54"/>
      <c r="BM78" s="54"/>
      <c r="BN78" s="54"/>
      <c r="BO78" s="62"/>
      <c r="BP78" s="62"/>
      <c r="BQ78" s="59">
        <v>72</v>
      </c>
      <c r="BR78" s="88"/>
      <c r="BS78" s="796"/>
      <c r="BT78" s="797"/>
      <c r="BU78" s="797"/>
      <c r="BV78" s="797"/>
      <c r="BW78" s="797"/>
      <c r="BX78" s="797"/>
      <c r="BY78" s="797"/>
      <c r="BZ78" s="797"/>
      <c r="CA78" s="797"/>
      <c r="CB78" s="797"/>
      <c r="CC78" s="797"/>
      <c r="CD78" s="797"/>
      <c r="CE78" s="797"/>
      <c r="CF78" s="797"/>
      <c r="CG78" s="798"/>
      <c r="CH78" s="793"/>
      <c r="CI78" s="794"/>
      <c r="CJ78" s="794"/>
      <c r="CK78" s="794"/>
      <c r="CL78" s="795"/>
      <c r="CM78" s="793"/>
      <c r="CN78" s="794"/>
      <c r="CO78" s="794"/>
      <c r="CP78" s="794"/>
      <c r="CQ78" s="795"/>
      <c r="CR78" s="793"/>
      <c r="CS78" s="794"/>
      <c r="CT78" s="794"/>
      <c r="CU78" s="794"/>
      <c r="CV78" s="795"/>
      <c r="CW78" s="793"/>
      <c r="CX78" s="794"/>
      <c r="CY78" s="794"/>
      <c r="CZ78" s="794"/>
      <c r="DA78" s="795"/>
      <c r="DB78" s="793"/>
      <c r="DC78" s="794"/>
      <c r="DD78" s="794"/>
      <c r="DE78" s="794"/>
      <c r="DF78" s="795"/>
      <c r="DG78" s="793"/>
      <c r="DH78" s="794"/>
      <c r="DI78" s="794"/>
      <c r="DJ78" s="794"/>
      <c r="DK78" s="795"/>
      <c r="DL78" s="793"/>
      <c r="DM78" s="794"/>
      <c r="DN78" s="794"/>
      <c r="DO78" s="794"/>
      <c r="DP78" s="795"/>
      <c r="DQ78" s="793"/>
      <c r="DR78" s="794"/>
      <c r="DS78" s="794"/>
      <c r="DT78" s="794"/>
      <c r="DU78" s="795"/>
      <c r="DV78" s="796"/>
      <c r="DW78" s="797"/>
      <c r="DX78" s="797"/>
      <c r="DY78" s="797"/>
      <c r="DZ78" s="799"/>
      <c r="EA78" s="54"/>
    </row>
    <row r="79" spans="1:131" s="51" customFormat="1" ht="26.25" customHeight="1" x14ac:dyDescent="0.2">
      <c r="A79" s="59">
        <v>12</v>
      </c>
      <c r="B79" s="731"/>
      <c r="C79" s="732"/>
      <c r="D79" s="732"/>
      <c r="E79" s="732"/>
      <c r="F79" s="732"/>
      <c r="G79" s="732"/>
      <c r="H79" s="732"/>
      <c r="I79" s="732"/>
      <c r="J79" s="732"/>
      <c r="K79" s="732"/>
      <c r="L79" s="732"/>
      <c r="M79" s="732"/>
      <c r="N79" s="732"/>
      <c r="O79" s="732"/>
      <c r="P79" s="733"/>
      <c r="Q79" s="722"/>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9"/>
      <c r="BA79" s="729"/>
      <c r="BB79" s="729"/>
      <c r="BC79" s="729"/>
      <c r="BD79" s="730"/>
      <c r="BE79" s="62"/>
      <c r="BF79" s="62"/>
      <c r="BG79" s="62"/>
      <c r="BH79" s="62"/>
      <c r="BI79" s="62"/>
      <c r="BJ79" s="54"/>
      <c r="BK79" s="54"/>
      <c r="BL79" s="54"/>
      <c r="BM79" s="54"/>
      <c r="BN79" s="54"/>
      <c r="BO79" s="62"/>
      <c r="BP79" s="62"/>
      <c r="BQ79" s="59">
        <v>73</v>
      </c>
      <c r="BR79" s="88"/>
      <c r="BS79" s="796"/>
      <c r="BT79" s="797"/>
      <c r="BU79" s="797"/>
      <c r="BV79" s="797"/>
      <c r="BW79" s="797"/>
      <c r="BX79" s="797"/>
      <c r="BY79" s="797"/>
      <c r="BZ79" s="797"/>
      <c r="CA79" s="797"/>
      <c r="CB79" s="797"/>
      <c r="CC79" s="797"/>
      <c r="CD79" s="797"/>
      <c r="CE79" s="797"/>
      <c r="CF79" s="797"/>
      <c r="CG79" s="798"/>
      <c r="CH79" s="793"/>
      <c r="CI79" s="794"/>
      <c r="CJ79" s="794"/>
      <c r="CK79" s="794"/>
      <c r="CL79" s="795"/>
      <c r="CM79" s="793"/>
      <c r="CN79" s="794"/>
      <c r="CO79" s="794"/>
      <c r="CP79" s="794"/>
      <c r="CQ79" s="795"/>
      <c r="CR79" s="793"/>
      <c r="CS79" s="794"/>
      <c r="CT79" s="794"/>
      <c r="CU79" s="794"/>
      <c r="CV79" s="795"/>
      <c r="CW79" s="793"/>
      <c r="CX79" s="794"/>
      <c r="CY79" s="794"/>
      <c r="CZ79" s="794"/>
      <c r="DA79" s="795"/>
      <c r="DB79" s="793"/>
      <c r="DC79" s="794"/>
      <c r="DD79" s="794"/>
      <c r="DE79" s="794"/>
      <c r="DF79" s="795"/>
      <c r="DG79" s="793"/>
      <c r="DH79" s="794"/>
      <c r="DI79" s="794"/>
      <c r="DJ79" s="794"/>
      <c r="DK79" s="795"/>
      <c r="DL79" s="793"/>
      <c r="DM79" s="794"/>
      <c r="DN79" s="794"/>
      <c r="DO79" s="794"/>
      <c r="DP79" s="795"/>
      <c r="DQ79" s="793"/>
      <c r="DR79" s="794"/>
      <c r="DS79" s="794"/>
      <c r="DT79" s="794"/>
      <c r="DU79" s="795"/>
      <c r="DV79" s="796"/>
      <c r="DW79" s="797"/>
      <c r="DX79" s="797"/>
      <c r="DY79" s="797"/>
      <c r="DZ79" s="799"/>
      <c r="EA79" s="54"/>
    </row>
    <row r="80" spans="1:131" s="51" customFormat="1" ht="26.25" customHeight="1" x14ac:dyDescent="0.2">
      <c r="A80" s="59">
        <v>13</v>
      </c>
      <c r="B80" s="731"/>
      <c r="C80" s="732"/>
      <c r="D80" s="732"/>
      <c r="E80" s="732"/>
      <c r="F80" s="732"/>
      <c r="G80" s="732"/>
      <c r="H80" s="732"/>
      <c r="I80" s="732"/>
      <c r="J80" s="732"/>
      <c r="K80" s="732"/>
      <c r="L80" s="732"/>
      <c r="M80" s="732"/>
      <c r="N80" s="732"/>
      <c r="O80" s="732"/>
      <c r="P80" s="733"/>
      <c r="Q80" s="722"/>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9"/>
      <c r="BA80" s="729"/>
      <c r="BB80" s="729"/>
      <c r="BC80" s="729"/>
      <c r="BD80" s="730"/>
      <c r="BE80" s="62"/>
      <c r="BF80" s="62"/>
      <c r="BG80" s="62"/>
      <c r="BH80" s="62"/>
      <c r="BI80" s="62"/>
      <c r="BJ80" s="62"/>
      <c r="BK80" s="62"/>
      <c r="BL80" s="62"/>
      <c r="BM80" s="62"/>
      <c r="BN80" s="62"/>
      <c r="BO80" s="62"/>
      <c r="BP80" s="62"/>
      <c r="BQ80" s="59">
        <v>74</v>
      </c>
      <c r="BR80" s="88"/>
      <c r="BS80" s="796"/>
      <c r="BT80" s="797"/>
      <c r="BU80" s="797"/>
      <c r="BV80" s="797"/>
      <c r="BW80" s="797"/>
      <c r="BX80" s="797"/>
      <c r="BY80" s="797"/>
      <c r="BZ80" s="797"/>
      <c r="CA80" s="797"/>
      <c r="CB80" s="797"/>
      <c r="CC80" s="797"/>
      <c r="CD80" s="797"/>
      <c r="CE80" s="797"/>
      <c r="CF80" s="797"/>
      <c r="CG80" s="798"/>
      <c r="CH80" s="793"/>
      <c r="CI80" s="794"/>
      <c r="CJ80" s="794"/>
      <c r="CK80" s="794"/>
      <c r="CL80" s="795"/>
      <c r="CM80" s="793"/>
      <c r="CN80" s="794"/>
      <c r="CO80" s="794"/>
      <c r="CP80" s="794"/>
      <c r="CQ80" s="795"/>
      <c r="CR80" s="793"/>
      <c r="CS80" s="794"/>
      <c r="CT80" s="794"/>
      <c r="CU80" s="794"/>
      <c r="CV80" s="795"/>
      <c r="CW80" s="793"/>
      <c r="CX80" s="794"/>
      <c r="CY80" s="794"/>
      <c r="CZ80" s="794"/>
      <c r="DA80" s="795"/>
      <c r="DB80" s="793"/>
      <c r="DC80" s="794"/>
      <c r="DD80" s="794"/>
      <c r="DE80" s="794"/>
      <c r="DF80" s="795"/>
      <c r="DG80" s="793"/>
      <c r="DH80" s="794"/>
      <c r="DI80" s="794"/>
      <c r="DJ80" s="794"/>
      <c r="DK80" s="795"/>
      <c r="DL80" s="793"/>
      <c r="DM80" s="794"/>
      <c r="DN80" s="794"/>
      <c r="DO80" s="794"/>
      <c r="DP80" s="795"/>
      <c r="DQ80" s="793"/>
      <c r="DR80" s="794"/>
      <c r="DS80" s="794"/>
      <c r="DT80" s="794"/>
      <c r="DU80" s="795"/>
      <c r="DV80" s="796"/>
      <c r="DW80" s="797"/>
      <c r="DX80" s="797"/>
      <c r="DY80" s="797"/>
      <c r="DZ80" s="799"/>
      <c r="EA80" s="54"/>
    </row>
    <row r="81" spans="1:131" s="51" customFormat="1" ht="26.25" customHeight="1" x14ac:dyDescent="0.2">
      <c r="A81" s="59">
        <v>14</v>
      </c>
      <c r="B81" s="731"/>
      <c r="C81" s="732"/>
      <c r="D81" s="732"/>
      <c r="E81" s="732"/>
      <c r="F81" s="732"/>
      <c r="G81" s="732"/>
      <c r="H81" s="732"/>
      <c r="I81" s="732"/>
      <c r="J81" s="732"/>
      <c r="K81" s="732"/>
      <c r="L81" s="732"/>
      <c r="M81" s="732"/>
      <c r="N81" s="732"/>
      <c r="O81" s="732"/>
      <c r="P81" s="733"/>
      <c r="Q81" s="722"/>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9"/>
      <c r="BA81" s="729"/>
      <c r="BB81" s="729"/>
      <c r="BC81" s="729"/>
      <c r="BD81" s="730"/>
      <c r="BE81" s="62"/>
      <c r="BF81" s="62"/>
      <c r="BG81" s="62"/>
      <c r="BH81" s="62"/>
      <c r="BI81" s="62"/>
      <c r="BJ81" s="62"/>
      <c r="BK81" s="62"/>
      <c r="BL81" s="62"/>
      <c r="BM81" s="62"/>
      <c r="BN81" s="62"/>
      <c r="BO81" s="62"/>
      <c r="BP81" s="62"/>
      <c r="BQ81" s="59">
        <v>75</v>
      </c>
      <c r="BR81" s="88"/>
      <c r="BS81" s="796"/>
      <c r="BT81" s="797"/>
      <c r="BU81" s="797"/>
      <c r="BV81" s="797"/>
      <c r="BW81" s="797"/>
      <c r="BX81" s="797"/>
      <c r="BY81" s="797"/>
      <c r="BZ81" s="797"/>
      <c r="CA81" s="797"/>
      <c r="CB81" s="797"/>
      <c r="CC81" s="797"/>
      <c r="CD81" s="797"/>
      <c r="CE81" s="797"/>
      <c r="CF81" s="797"/>
      <c r="CG81" s="798"/>
      <c r="CH81" s="793"/>
      <c r="CI81" s="794"/>
      <c r="CJ81" s="794"/>
      <c r="CK81" s="794"/>
      <c r="CL81" s="795"/>
      <c r="CM81" s="793"/>
      <c r="CN81" s="794"/>
      <c r="CO81" s="794"/>
      <c r="CP81" s="794"/>
      <c r="CQ81" s="795"/>
      <c r="CR81" s="793"/>
      <c r="CS81" s="794"/>
      <c r="CT81" s="794"/>
      <c r="CU81" s="794"/>
      <c r="CV81" s="795"/>
      <c r="CW81" s="793"/>
      <c r="CX81" s="794"/>
      <c r="CY81" s="794"/>
      <c r="CZ81" s="794"/>
      <c r="DA81" s="795"/>
      <c r="DB81" s="793"/>
      <c r="DC81" s="794"/>
      <c r="DD81" s="794"/>
      <c r="DE81" s="794"/>
      <c r="DF81" s="795"/>
      <c r="DG81" s="793"/>
      <c r="DH81" s="794"/>
      <c r="DI81" s="794"/>
      <c r="DJ81" s="794"/>
      <c r="DK81" s="795"/>
      <c r="DL81" s="793"/>
      <c r="DM81" s="794"/>
      <c r="DN81" s="794"/>
      <c r="DO81" s="794"/>
      <c r="DP81" s="795"/>
      <c r="DQ81" s="793"/>
      <c r="DR81" s="794"/>
      <c r="DS81" s="794"/>
      <c r="DT81" s="794"/>
      <c r="DU81" s="795"/>
      <c r="DV81" s="796"/>
      <c r="DW81" s="797"/>
      <c r="DX81" s="797"/>
      <c r="DY81" s="797"/>
      <c r="DZ81" s="799"/>
      <c r="EA81" s="54"/>
    </row>
    <row r="82" spans="1:131" s="51" customFormat="1" ht="26.25" customHeight="1" x14ac:dyDescent="0.2">
      <c r="A82" s="59">
        <v>15</v>
      </c>
      <c r="B82" s="731"/>
      <c r="C82" s="732"/>
      <c r="D82" s="732"/>
      <c r="E82" s="732"/>
      <c r="F82" s="732"/>
      <c r="G82" s="732"/>
      <c r="H82" s="732"/>
      <c r="I82" s="732"/>
      <c r="J82" s="732"/>
      <c r="K82" s="732"/>
      <c r="L82" s="732"/>
      <c r="M82" s="732"/>
      <c r="N82" s="732"/>
      <c r="O82" s="732"/>
      <c r="P82" s="733"/>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9"/>
      <c r="BA82" s="729"/>
      <c r="BB82" s="729"/>
      <c r="BC82" s="729"/>
      <c r="BD82" s="730"/>
      <c r="BE82" s="62"/>
      <c r="BF82" s="62"/>
      <c r="BG82" s="62"/>
      <c r="BH82" s="62"/>
      <c r="BI82" s="62"/>
      <c r="BJ82" s="62"/>
      <c r="BK82" s="62"/>
      <c r="BL82" s="62"/>
      <c r="BM82" s="62"/>
      <c r="BN82" s="62"/>
      <c r="BO82" s="62"/>
      <c r="BP82" s="62"/>
      <c r="BQ82" s="59">
        <v>76</v>
      </c>
      <c r="BR82" s="88"/>
      <c r="BS82" s="796"/>
      <c r="BT82" s="797"/>
      <c r="BU82" s="797"/>
      <c r="BV82" s="797"/>
      <c r="BW82" s="797"/>
      <c r="BX82" s="797"/>
      <c r="BY82" s="797"/>
      <c r="BZ82" s="797"/>
      <c r="CA82" s="797"/>
      <c r="CB82" s="797"/>
      <c r="CC82" s="797"/>
      <c r="CD82" s="797"/>
      <c r="CE82" s="797"/>
      <c r="CF82" s="797"/>
      <c r="CG82" s="798"/>
      <c r="CH82" s="793"/>
      <c r="CI82" s="794"/>
      <c r="CJ82" s="794"/>
      <c r="CK82" s="794"/>
      <c r="CL82" s="795"/>
      <c r="CM82" s="793"/>
      <c r="CN82" s="794"/>
      <c r="CO82" s="794"/>
      <c r="CP82" s="794"/>
      <c r="CQ82" s="795"/>
      <c r="CR82" s="793"/>
      <c r="CS82" s="794"/>
      <c r="CT82" s="794"/>
      <c r="CU82" s="794"/>
      <c r="CV82" s="795"/>
      <c r="CW82" s="793"/>
      <c r="CX82" s="794"/>
      <c r="CY82" s="794"/>
      <c r="CZ82" s="794"/>
      <c r="DA82" s="795"/>
      <c r="DB82" s="793"/>
      <c r="DC82" s="794"/>
      <c r="DD82" s="794"/>
      <c r="DE82" s="794"/>
      <c r="DF82" s="795"/>
      <c r="DG82" s="793"/>
      <c r="DH82" s="794"/>
      <c r="DI82" s="794"/>
      <c r="DJ82" s="794"/>
      <c r="DK82" s="795"/>
      <c r="DL82" s="793"/>
      <c r="DM82" s="794"/>
      <c r="DN82" s="794"/>
      <c r="DO82" s="794"/>
      <c r="DP82" s="795"/>
      <c r="DQ82" s="793"/>
      <c r="DR82" s="794"/>
      <c r="DS82" s="794"/>
      <c r="DT82" s="794"/>
      <c r="DU82" s="795"/>
      <c r="DV82" s="796"/>
      <c r="DW82" s="797"/>
      <c r="DX82" s="797"/>
      <c r="DY82" s="797"/>
      <c r="DZ82" s="799"/>
      <c r="EA82" s="54"/>
    </row>
    <row r="83" spans="1:131" s="51" customFormat="1" ht="26.25" customHeight="1" x14ac:dyDescent="0.2">
      <c r="A83" s="59">
        <v>16</v>
      </c>
      <c r="B83" s="731"/>
      <c r="C83" s="732"/>
      <c r="D83" s="732"/>
      <c r="E83" s="732"/>
      <c r="F83" s="732"/>
      <c r="G83" s="732"/>
      <c r="H83" s="732"/>
      <c r="I83" s="732"/>
      <c r="J83" s="732"/>
      <c r="K83" s="732"/>
      <c r="L83" s="732"/>
      <c r="M83" s="732"/>
      <c r="N83" s="732"/>
      <c r="O83" s="732"/>
      <c r="P83" s="733"/>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9"/>
      <c r="BA83" s="729"/>
      <c r="BB83" s="729"/>
      <c r="BC83" s="729"/>
      <c r="BD83" s="730"/>
      <c r="BE83" s="62"/>
      <c r="BF83" s="62"/>
      <c r="BG83" s="62"/>
      <c r="BH83" s="62"/>
      <c r="BI83" s="62"/>
      <c r="BJ83" s="62"/>
      <c r="BK83" s="62"/>
      <c r="BL83" s="62"/>
      <c r="BM83" s="62"/>
      <c r="BN83" s="62"/>
      <c r="BO83" s="62"/>
      <c r="BP83" s="62"/>
      <c r="BQ83" s="59">
        <v>77</v>
      </c>
      <c r="BR83" s="88"/>
      <c r="BS83" s="796"/>
      <c r="BT83" s="797"/>
      <c r="BU83" s="797"/>
      <c r="BV83" s="797"/>
      <c r="BW83" s="797"/>
      <c r="BX83" s="797"/>
      <c r="BY83" s="797"/>
      <c r="BZ83" s="797"/>
      <c r="CA83" s="797"/>
      <c r="CB83" s="797"/>
      <c r="CC83" s="797"/>
      <c r="CD83" s="797"/>
      <c r="CE83" s="797"/>
      <c r="CF83" s="797"/>
      <c r="CG83" s="798"/>
      <c r="CH83" s="793"/>
      <c r="CI83" s="794"/>
      <c r="CJ83" s="794"/>
      <c r="CK83" s="794"/>
      <c r="CL83" s="795"/>
      <c r="CM83" s="793"/>
      <c r="CN83" s="794"/>
      <c r="CO83" s="794"/>
      <c r="CP83" s="794"/>
      <c r="CQ83" s="795"/>
      <c r="CR83" s="793"/>
      <c r="CS83" s="794"/>
      <c r="CT83" s="794"/>
      <c r="CU83" s="794"/>
      <c r="CV83" s="795"/>
      <c r="CW83" s="793"/>
      <c r="CX83" s="794"/>
      <c r="CY83" s="794"/>
      <c r="CZ83" s="794"/>
      <c r="DA83" s="795"/>
      <c r="DB83" s="793"/>
      <c r="DC83" s="794"/>
      <c r="DD83" s="794"/>
      <c r="DE83" s="794"/>
      <c r="DF83" s="795"/>
      <c r="DG83" s="793"/>
      <c r="DH83" s="794"/>
      <c r="DI83" s="794"/>
      <c r="DJ83" s="794"/>
      <c r="DK83" s="795"/>
      <c r="DL83" s="793"/>
      <c r="DM83" s="794"/>
      <c r="DN83" s="794"/>
      <c r="DO83" s="794"/>
      <c r="DP83" s="795"/>
      <c r="DQ83" s="793"/>
      <c r="DR83" s="794"/>
      <c r="DS83" s="794"/>
      <c r="DT83" s="794"/>
      <c r="DU83" s="795"/>
      <c r="DV83" s="796"/>
      <c r="DW83" s="797"/>
      <c r="DX83" s="797"/>
      <c r="DY83" s="797"/>
      <c r="DZ83" s="799"/>
      <c r="EA83" s="54"/>
    </row>
    <row r="84" spans="1:131" s="51" customFormat="1" ht="26.25" customHeight="1" x14ac:dyDescent="0.2">
      <c r="A84" s="59">
        <v>17</v>
      </c>
      <c r="B84" s="731"/>
      <c r="C84" s="732"/>
      <c r="D84" s="732"/>
      <c r="E84" s="732"/>
      <c r="F84" s="732"/>
      <c r="G84" s="732"/>
      <c r="H84" s="732"/>
      <c r="I84" s="732"/>
      <c r="J84" s="732"/>
      <c r="K84" s="732"/>
      <c r="L84" s="732"/>
      <c r="M84" s="732"/>
      <c r="N84" s="732"/>
      <c r="O84" s="732"/>
      <c r="P84" s="733"/>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9"/>
      <c r="BA84" s="729"/>
      <c r="BB84" s="729"/>
      <c r="BC84" s="729"/>
      <c r="BD84" s="730"/>
      <c r="BE84" s="62"/>
      <c r="BF84" s="62"/>
      <c r="BG84" s="62"/>
      <c r="BH84" s="62"/>
      <c r="BI84" s="62"/>
      <c r="BJ84" s="62"/>
      <c r="BK84" s="62"/>
      <c r="BL84" s="62"/>
      <c r="BM84" s="62"/>
      <c r="BN84" s="62"/>
      <c r="BO84" s="62"/>
      <c r="BP84" s="62"/>
      <c r="BQ84" s="59">
        <v>78</v>
      </c>
      <c r="BR84" s="88"/>
      <c r="BS84" s="796"/>
      <c r="BT84" s="797"/>
      <c r="BU84" s="797"/>
      <c r="BV84" s="797"/>
      <c r="BW84" s="797"/>
      <c r="BX84" s="797"/>
      <c r="BY84" s="797"/>
      <c r="BZ84" s="797"/>
      <c r="CA84" s="797"/>
      <c r="CB84" s="797"/>
      <c r="CC84" s="797"/>
      <c r="CD84" s="797"/>
      <c r="CE84" s="797"/>
      <c r="CF84" s="797"/>
      <c r="CG84" s="798"/>
      <c r="CH84" s="793"/>
      <c r="CI84" s="794"/>
      <c r="CJ84" s="794"/>
      <c r="CK84" s="794"/>
      <c r="CL84" s="795"/>
      <c r="CM84" s="793"/>
      <c r="CN84" s="794"/>
      <c r="CO84" s="794"/>
      <c r="CP84" s="794"/>
      <c r="CQ84" s="795"/>
      <c r="CR84" s="793"/>
      <c r="CS84" s="794"/>
      <c r="CT84" s="794"/>
      <c r="CU84" s="794"/>
      <c r="CV84" s="795"/>
      <c r="CW84" s="793"/>
      <c r="CX84" s="794"/>
      <c r="CY84" s="794"/>
      <c r="CZ84" s="794"/>
      <c r="DA84" s="795"/>
      <c r="DB84" s="793"/>
      <c r="DC84" s="794"/>
      <c r="DD84" s="794"/>
      <c r="DE84" s="794"/>
      <c r="DF84" s="795"/>
      <c r="DG84" s="793"/>
      <c r="DH84" s="794"/>
      <c r="DI84" s="794"/>
      <c r="DJ84" s="794"/>
      <c r="DK84" s="795"/>
      <c r="DL84" s="793"/>
      <c r="DM84" s="794"/>
      <c r="DN84" s="794"/>
      <c r="DO84" s="794"/>
      <c r="DP84" s="795"/>
      <c r="DQ84" s="793"/>
      <c r="DR84" s="794"/>
      <c r="DS84" s="794"/>
      <c r="DT84" s="794"/>
      <c r="DU84" s="795"/>
      <c r="DV84" s="796"/>
      <c r="DW84" s="797"/>
      <c r="DX84" s="797"/>
      <c r="DY84" s="797"/>
      <c r="DZ84" s="799"/>
      <c r="EA84" s="54"/>
    </row>
    <row r="85" spans="1:131" s="51" customFormat="1" ht="26.25" customHeight="1" x14ac:dyDescent="0.2">
      <c r="A85" s="59">
        <v>18</v>
      </c>
      <c r="B85" s="731"/>
      <c r="C85" s="732"/>
      <c r="D85" s="732"/>
      <c r="E85" s="732"/>
      <c r="F85" s="732"/>
      <c r="G85" s="732"/>
      <c r="H85" s="732"/>
      <c r="I85" s="732"/>
      <c r="J85" s="732"/>
      <c r="K85" s="732"/>
      <c r="L85" s="732"/>
      <c r="M85" s="732"/>
      <c r="N85" s="732"/>
      <c r="O85" s="732"/>
      <c r="P85" s="733"/>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9"/>
      <c r="BA85" s="729"/>
      <c r="BB85" s="729"/>
      <c r="BC85" s="729"/>
      <c r="BD85" s="730"/>
      <c r="BE85" s="62"/>
      <c r="BF85" s="62"/>
      <c r="BG85" s="62"/>
      <c r="BH85" s="62"/>
      <c r="BI85" s="62"/>
      <c r="BJ85" s="62"/>
      <c r="BK85" s="62"/>
      <c r="BL85" s="62"/>
      <c r="BM85" s="62"/>
      <c r="BN85" s="62"/>
      <c r="BO85" s="62"/>
      <c r="BP85" s="62"/>
      <c r="BQ85" s="59">
        <v>79</v>
      </c>
      <c r="BR85" s="88"/>
      <c r="BS85" s="796"/>
      <c r="BT85" s="797"/>
      <c r="BU85" s="797"/>
      <c r="BV85" s="797"/>
      <c r="BW85" s="797"/>
      <c r="BX85" s="797"/>
      <c r="BY85" s="797"/>
      <c r="BZ85" s="797"/>
      <c r="CA85" s="797"/>
      <c r="CB85" s="797"/>
      <c r="CC85" s="797"/>
      <c r="CD85" s="797"/>
      <c r="CE85" s="797"/>
      <c r="CF85" s="797"/>
      <c r="CG85" s="798"/>
      <c r="CH85" s="793"/>
      <c r="CI85" s="794"/>
      <c r="CJ85" s="794"/>
      <c r="CK85" s="794"/>
      <c r="CL85" s="795"/>
      <c r="CM85" s="793"/>
      <c r="CN85" s="794"/>
      <c r="CO85" s="794"/>
      <c r="CP85" s="794"/>
      <c r="CQ85" s="795"/>
      <c r="CR85" s="793"/>
      <c r="CS85" s="794"/>
      <c r="CT85" s="794"/>
      <c r="CU85" s="794"/>
      <c r="CV85" s="795"/>
      <c r="CW85" s="793"/>
      <c r="CX85" s="794"/>
      <c r="CY85" s="794"/>
      <c r="CZ85" s="794"/>
      <c r="DA85" s="795"/>
      <c r="DB85" s="793"/>
      <c r="DC85" s="794"/>
      <c r="DD85" s="794"/>
      <c r="DE85" s="794"/>
      <c r="DF85" s="795"/>
      <c r="DG85" s="793"/>
      <c r="DH85" s="794"/>
      <c r="DI85" s="794"/>
      <c r="DJ85" s="794"/>
      <c r="DK85" s="795"/>
      <c r="DL85" s="793"/>
      <c r="DM85" s="794"/>
      <c r="DN85" s="794"/>
      <c r="DO85" s="794"/>
      <c r="DP85" s="795"/>
      <c r="DQ85" s="793"/>
      <c r="DR85" s="794"/>
      <c r="DS85" s="794"/>
      <c r="DT85" s="794"/>
      <c r="DU85" s="795"/>
      <c r="DV85" s="796"/>
      <c r="DW85" s="797"/>
      <c r="DX85" s="797"/>
      <c r="DY85" s="797"/>
      <c r="DZ85" s="799"/>
      <c r="EA85" s="54"/>
    </row>
    <row r="86" spans="1:131" s="51" customFormat="1" ht="26.25" customHeight="1" x14ac:dyDescent="0.2">
      <c r="A86" s="59">
        <v>19</v>
      </c>
      <c r="B86" s="731"/>
      <c r="C86" s="732"/>
      <c r="D86" s="732"/>
      <c r="E86" s="732"/>
      <c r="F86" s="732"/>
      <c r="G86" s="732"/>
      <c r="H86" s="732"/>
      <c r="I86" s="732"/>
      <c r="J86" s="732"/>
      <c r="K86" s="732"/>
      <c r="L86" s="732"/>
      <c r="M86" s="732"/>
      <c r="N86" s="732"/>
      <c r="O86" s="732"/>
      <c r="P86" s="733"/>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9"/>
      <c r="BA86" s="729"/>
      <c r="BB86" s="729"/>
      <c r="BC86" s="729"/>
      <c r="BD86" s="730"/>
      <c r="BE86" s="62"/>
      <c r="BF86" s="62"/>
      <c r="BG86" s="62"/>
      <c r="BH86" s="62"/>
      <c r="BI86" s="62"/>
      <c r="BJ86" s="62"/>
      <c r="BK86" s="62"/>
      <c r="BL86" s="62"/>
      <c r="BM86" s="62"/>
      <c r="BN86" s="62"/>
      <c r="BO86" s="62"/>
      <c r="BP86" s="62"/>
      <c r="BQ86" s="59">
        <v>80</v>
      </c>
      <c r="BR86" s="88"/>
      <c r="BS86" s="796"/>
      <c r="BT86" s="797"/>
      <c r="BU86" s="797"/>
      <c r="BV86" s="797"/>
      <c r="BW86" s="797"/>
      <c r="BX86" s="797"/>
      <c r="BY86" s="797"/>
      <c r="BZ86" s="797"/>
      <c r="CA86" s="797"/>
      <c r="CB86" s="797"/>
      <c r="CC86" s="797"/>
      <c r="CD86" s="797"/>
      <c r="CE86" s="797"/>
      <c r="CF86" s="797"/>
      <c r="CG86" s="798"/>
      <c r="CH86" s="793"/>
      <c r="CI86" s="794"/>
      <c r="CJ86" s="794"/>
      <c r="CK86" s="794"/>
      <c r="CL86" s="795"/>
      <c r="CM86" s="793"/>
      <c r="CN86" s="794"/>
      <c r="CO86" s="794"/>
      <c r="CP86" s="794"/>
      <c r="CQ86" s="795"/>
      <c r="CR86" s="793"/>
      <c r="CS86" s="794"/>
      <c r="CT86" s="794"/>
      <c r="CU86" s="794"/>
      <c r="CV86" s="795"/>
      <c r="CW86" s="793"/>
      <c r="CX86" s="794"/>
      <c r="CY86" s="794"/>
      <c r="CZ86" s="794"/>
      <c r="DA86" s="795"/>
      <c r="DB86" s="793"/>
      <c r="DC86" s="794"/>
      <c r="DD86" s="794"/>
      <c r="DE86" s="794"/>
      <c r="DF86" s="795"/>
      <c r="DG86" s="793"/>
      <c r="DH86" s="794"/>
      <c r="DI86" s="794"/>
      <c r="DJ86" s="794"/>
      <c r="DK86" s="795"/>
      <c r="DL86" s="793"/>
      <c r="DM86" s="794"/>
      <c r="DN86" s="794"/>
      <c r="DO86" s="794"/>
      <c r="DP86" s="795"/>
      <c r="DQ86" s="793"/>
      <c r="DR86" s="794"/>
      <c r="DS86" s="794"/>
      <c r="DT86" s="794"/>
      <c r="DU86" s="795"/>
      <c r="DV86" s="796"/>
      <c r="DW86" s="797"/>
      <c r="DX86" s="797"/>
      <c r="DY86" s="797"/>
      <c r="DZ86" s="799"/>
      <c r="EA86" s="54"/>
    </row>
    <row r="87" spans="1:131" s="51" customFormat="1" ht="26.25" customHeight="1" x14ac:dyDescent="0.2">
      <c r="A87" s="64">
        <v>20</v>
      </c>
      <c r="B87" s="800"/>
      <c r="C87" s="801"/>
      <c r="D87" s="801"/>
      <c r="E87" s="801"/>
      <c r="F87" s="801"/>
      <c r="G87" s="801"/>
      <c r="H87" s="801"/>
      <c r="I87" s="801"/>
      <c r="J87" s="801"/>
      <c r="K87" s="801"/>
      <c r="L87" s="801"/>
      <c r="M87" s="801"/>
      <c r="N87" s="801"/>
      <c r="O87" s="801"/>
      <c r="P87" s="802"/>
      <c r="Q87" s="803"/>
      <c r="R87" s="804"/>
      <c r="S87" s="804"/>
      <c r="T87" s="804"/>
      <c r="U87" s="804"/>
      <c r="V87" s="804"/>
      <c r="W87" s="804"/>
      <c r="X87" s="804"/>
      <c r="Y87" s="804"/>
      <c r="Z87" s="804"/>
      <c r="AA87" s="804"/>
      <c r="AB87" s="804"/>
      <c r="AC87" s="804"/>
      <c r="AD87" s="804"/>
      <c r="AE87" s="804"/>
      <c r="AF87" s="804"/>
      <c r="AG87" s="804"/>
      <c r="AH87" s="804"/>
      <c r="AI87" s="804"/>
      <c r="AJ87" s="804"/>
      <c r="AK87" s="804"/>
      <c r="AL87" s="804"/>
      <c r="AM87" s="804"/>
      <c r="AN87" s="804"/>
      <c r="AO87" s="804"/>
      <c r="AP87" s="804"/>
      <c r="AQ87" s="804"/>
      <c r="AR87" s="804"/>
      <c r="AS87" s="804"/>
      <c r="AT87" s="804"/>
      <c r="AU87" s="804"/>
      <c r="AV87" s="804"/>
      <c r="AW87" s="804"/>
      <c r="AX87" s="804"/>
      <c r="AY87" s="804"/>
      <c r="AZ87" s="805"/>
      <c r="BA87" s="805"/>
      <c r="BB87" s="805"/>
      <c r="BC87" s="805"/>
      <c r="BD87" s="806"/>
      <c r="BE87" s="62"/>
      <c r="BF87" s="62"/>
      <c r="BG87" s="62"/>
      <c r="BH87" s="62"/>
      <c r="BI87" s="62"/>
      <c r="BJ87" s="62"/>
      <c r="BK87" s="62"/>
      <c r="BL87" s="62"/>
      <c r="BM87" s="62"/>
      <c r="BN87" s="62"/>
      <c r="BO87" s="62"/>
      <c r="BP87" s="62"/>
      <c r="BQ87" s="59">
        <v>81</v>
      </c>
      <c r="BR87" s="88"/>
      <c r="BS87" s="796"/>
      <c r="BT87" s="797"/>
      <c r="BU87" s="797"/>
      <c r="BV87" s="797"/>
      <c r="BW87" s="797"/>
      <c r="BX87" s="797"/>
      <c r="BY87" s="797"/>
      <c r="BZ87" s="797"/>
      <c r="CA87" s="797"/>
      <c r="CB87" s="797"/>
      <c r="CC87" s="797"/>
      <c r="CD87" s="797"/>
      <c r="CE87" s="797"/>
      <c r="CF87" s="797"/>
      <c r="CG87" s="798"/>
      <c r="CH87" s="793"/>
      <c r="CI87" s="794"/>
      <c r="CJ87" s="794"/>
      <c r="CK87" s="794"/>
      <c r="CL87" s="795"/>
      <c r="CM87" s="793"/>
      <c r="CN87" s="794"/>
      <c r="CO87" s="794"/>
      <c r="CP87" s="794"/>
      <c r="CQ87" s="795"/>
      <c r="CR87" s="793"/>
      <c r="CS87" s="794"/>
      <c r="CT87" s="794"/>
      <c r="CU87" s="794"/>
      <c r="CV87" s="795"/>
      <c r="CW87" s="793"/>
      <c r="CX87" s="794"/>
      <c r="CY87" s="794"/>
      <c r="CZ87" s="794"/>
      <c r="DA87" s="795"/>
      <c r="DB87" s="793"/>
      <c r="DC87" s="794"/>
      <c r="DD87" s="794"/>
      <c r="DE87" s="794"/>
      <c r="DF87" s="795"/>
      <c r="DG87" s="793"/>
      <c r="DH87" s="794"/>
      <c r="DI87" s="794"/>
      <c r="DJ87" s="794"/>
      <c r="DK87" s="795"/>
      <c r="DL87" s="793"/>
      <c r="DM87" s="794"/>
      <c r="DN87" s="794"/>
      <c r="DO87" s="794"/>
      <c r="DP87" s="795"/>
      <c r="DQ87" s="793"/>
      <c r="DR87" s="794"/>
      <c r="DS87" s="794"/>
      <c r="DT87" s="794"/>
      <c r="DU87" s="795"/>
      <c r="DV87" s="796"/>
      <c r="DW87" s="797"/>
      <c r="DX87" s="797"/>
      <c r="DY87" s="797"/>
      <c r="DZ87" s="799"/>
      <c r="EA87" s="54"/>
    </row>
    <row r="88" spans="1:131" s="51" customFormat="1" ht="26.25" customHeight="1" x14ac:dyDescent="0.2">
      <c r="A88" s="60" t="s">
        <v>265</v>
      </c>
      <c r="B88" s="751" t="s">
        <v>468</v>
      </c>
      <c r="C88" s="752"/>
      <c r="D88" s="752"/>
      <c r="E88" s="752"/>
      <c r="F88" s="752"/>
      <c r="G88" s="752"/>
      <c r="H88" s="752"/>
      <c r="I88" s="752"/>
      <c r="J88" s="752"/>
      <c r="K88" s="752"/>
      <c r="L88" s="752"/>
      <c r="M88" s="752"/>
      <c r="N88" s="752"/>
      <c r="O88" s="752"/>
      <c r="P88" s="753"/>
      <c r="Q88" s="790"/>
      <c r="R88" s="760"/>
      <c r="S88" s="760"/>
      <c r="T88" s="760"/>
      <c r="U88" s="760"/>
      <c r="V88" s="760"/>
      <c r="W88" s="760"/>
      <c r="X88" s="760"/>
      <c r="Y88" s="760"/>
      <c r="Z88" s="760"/>
      <c r="AA88" s="760"/>
      <c r="AB88" s="760"/>
      <c r="AC88" s="760"/>
      <c r="AD88" s="760"/>
      <c r="AE88" s="760"/>
      <c r="AF88" s="755">
        <v>3424</v>
      </c>
      <c r="AG88" s="755"/>
      <c r="AH88" s="755"/>
      <c r="AI88" s="755"/>
      <c r="AJ88" s="755"/>
      <c r="AK88" s="760"/>
      <c r="AL88" s="760"/>
      <c r="AM88" s="760"/>
      <c r="AN88" s="760"/>
      <c r="AO88" s="760"/>
      <c r="AP88" s="755"/>
      <c r="AQ88" s="755"/>
      <c r="AR88" s="755"/>
      <c r="AS88" s="755"/>
      <c r="AT88" s="755"/>
      <c r="AU88" s="755"/>
      <c r="AV88" s="755"/>
      <c r="AW88" s="755"/>
      <c r="AX88" s="755"/>
      <c r="AY88" s="755"/>
      <c r="AZ88" s="761"/>
      <c r="BA88" s="761"/>
      <c r="BB88" s="761"/>
      <c r="BC88" s="761"/>
      <c r="BD88" s="762"/>
      <c r="BE88" s="62"/>
      <c r="BF88" s="62"/>
      <c r="BG88" s="62"/>
      <c r="BH88" s="62"/>
      <c r="BI88" s="62"/>
      <c r="BJ88" s="62"/>
      <c r="BK88" s="62"/>
      <c r="BL88" s="62"/>
      <c r="BM88" s="62"/>
      <c r="BN88" s="62"/>
      <c r="BO88" s="62"/>
      <c r="BP88" s="62"/>
      <c r="BQ88" s="59">
        <v>82</v>
      </c>
      <c r="BR88" s="88"/>
      <c r="BS88" s="796"/>
      <c r="BT88" s="797"/>
      <c r="BU88" s="797"/>
      <c r="BV88" s="797"/>
      <c r="BW88" s="797"/>
      <c r="BX88" s="797"/>
      <c r="BY88" s="797"/>
      <c r="BZ88" s="797"/>
      <c r="CA88" s="797"/>
      <c r="CB88" s="797"/>
      <c r="CC88" s="797"/>
      <c r="CD88" s="797"/>
      <c r="CE88" s="797"/>
      <c r="CF88" s="797"/>
      <c r="CG88" s="798"/>
      <c r="CH88" s="793"/>
      <c r="CI88" s="794"/>
      <c r="CJ88" s="794"/>
      <c r="CK88" s="794"/>
      <c r="CL88" s="795"/>
      <c r="CM88" s="793"/>
      <c r="CN88" s="794"/>
      <c r="CO88" s="794"/>
      <c r="CP88" s="794"/>
      <c r="CQ88" s="795"/>
      <c r="CR88" s="793"/>
      <c r="CS88" s="794"/>
      <c r="CT88" s="794"/>
      <c r="CU88" s="794"/>
      <c r="CV88" s="795"/>
      <c r="CW88" s="793"/>
      <c r="CX88" s="794"/>
      <c r="CY88" s="794"/>
      <c r="CZ88" s="794"/>
      <c r="DA88" s="795"/>
      <c r="DB88" s="793"/>
      <c r="DC88" s="794"/>
      <c r="DD88" s="794"/>
      <c r="DE88" s="794"/>
      <c r="DF88" s="795"/>
      <c r="DG88" s="793"/>
      <c r="DH88" s="794"/>
      <c r="DI88" s="794"/>
      <c r="DJ88" s="794"/>
      <c r="DK88" s="795"/>
      <c r="DL88" s="793"/>
      <c r="DM88" s="794"/>
      <c r="DN88" s="794"/>
      <c r="DO88" s="794"/>
      <c r="DP88" s="795"/>
      <c r="DQ88" s="793"/>
      <c r="DR88" s="794"/>
      <c r="DS88" s="794"/>
      <c r="DT88" s="794"/>
      <c r="DU88" s="795"/>
      <c r="DV88" s="796"/>
      <c r="DW88" s="797"/>
      <c r="DX88" s="797"/>
      <c r="DY88" s="797"/>
      <c r="DZ88" s="799"/>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6"/>
      <c r="BT89" s="797"/>
      <c r="BU89" s="797"/>
      <c r="BV89" s="797"/>
      <c r="BW89" s="797"/>
      <c r="BX89" s="797"/>
      <c r="BY89" s="797"/>
      <c r="BZ89" s="797"/>
      <c r="CA89" s="797"/>
      <c r="CB89" s="797"/>
      <c r="CC89" s="797"/>
      <c r="CD89" s="797"/>
      <c r="CE89" s="797"/>
      <c r="CF89" s="797"/>
      <c r="CG89" s="798"/>
      <c r="CH89" s="793"/>
      <c r="CI89" s="794"/>
      <c r="CJ89" s="794"/>
      <c r="CK89" s="794"/>
      <c r="CL89" s="795"/>
      <c r="CM89" s="793"/>
      <c r="CN89" s="794"/>
      <c r="CO89" s="794"/>
      <c r="CP89" s="794"/>
      <c r="CQ89" s="795"/>
      <c r="CR89" s="793"/>
      <c r="CS89" s="794"/>
      <c r="CT89" s="794"/>
      <c r="CU89" s="794"/>
      <c r="CV89" s="795"/>
      <c r="CW89" s="793"/>
      <c r="CX89" s="794"/>
      <c r="CY89" s="794"/>
      <c r="CZ89" s="794"/>
      <c r="DA89" s="795"/>
      <c r="DB89" s="793"/>
      <c r="DC89" s="794"/>
      <c r="DD89" s="794"/>
      <c r="DE89" s="794"/>
      <c r="DF89" s="795"/>
      <c r="DG89" s="793"/>
      <c r="DH89" s="794"/>
      <c r="DI89" s="794"/>
      <c r="DJ89" s="794"/>
      <c r="DK89" s="795"/>
      <c r="DL89" s="793"/>
      <c r="DM89" s="794"/>
      <c r="DN89" s="794"/>
      <c r="DO89" s="794"/>
      <c r="DP89" s="795"/>
      <c r="DQ89" s="793"/>
      <c r="DR89" s="794"/>
      <c r="DS89" s="794"/>
      <c r="DT89" s="794"/>
      <c r="DU89" s="795"/>
      <c r="DV89" s="796"/>
      <c r="DW89" s="797"/>
      <c r="DX89" s="797"/>
      <c r="DY89" s="797"/>
      <c r="DZ89" s="799"/>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6"/>
      <c r="BT90" s="797"/>
      <c r="BU90" s="797"/>
      <c r="BV90" s="797"/>
      <c r="BW90" s="797"/>
      <c r="BX90" s="797"/>
      <c r="BY90" s="797"/>
      <c r="BZ90" s="797"/>
      <c r="CA90" s="797"/>
      <c r="CB90" s="797"/>
      <c r="CC90" s="797"/>
      <c r="CD90" s="797"/>
      <c r="CE90" s="797"/>
      <c r="CF90" s="797"/>
      <c r="CG90" s="798"/>
      <c r="CH90" s="793"/>
      <c r="CI90" s="794"/>
      <c r="CJ90" s="794"/>
      <c r="CK90" s="794"/>
      <c r="CL90" s="795"/>
      <c r="CM90" s="793"/>
      <c r="CN90" s="794"/>
      <c r="CO90" s="794"/>
      <c r="CP90" s="794"/>
      <c r="CQ90" s="795"/>
      <c r="CR90" s="793"/>
      <c r="CS90" s="794"/>
      <c r="CT90" s="794"/>
      <c r="CU90" s="794"/>
      <c r="CV90" s="795"/>
      <c r="CW90" s="793"/>
      <c r="CX90" s="794"/>
      <c r="CY90" s="794"/>
      <c r="CZ90" s="794"/>
      <c r="DA90" s="795"/>
      <c r="DB90" s="793"/>
      <c r="DC90" s="794"/>
      <c r="DD90" s="794"/>
      <c r="DE90" s="794"/>
      <c r="DF90" s="795"/>
      <c r="DG90" s="793"/>
      <c r="DH90" s="794"/>
      <c r="DI90" s="794"/>
      <c r="DJ90" s="794"/>
      <c r="DK90" s="795"/>
      <c r="DL90" s="793"/>
      <c r="DM90" s="794"/>
      <c r="DN90" s="794"/>
      <c r="DO90" s="794"/>
      <c r="DP90" s="795"/>
      <c r="DQ90" s="793"/>
      <c r="DR90" s="794"/>
      <c r="DS90" s="794"/>
      <c r="DT90" s="794"/>
      <c r="DU90" s="795"/>
      <c r="DV90" s="796"/>
      <c r="DW90" s="797"/>
      <c r="DX90" s="797"/>
      <c r="DY90" s="797"/>
      <c r="DZ90" s="799"/>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6"/>
      <c r="BT91" s="797"/>
      <c r="BU91" s="797"/>
      <c r="BV91" s="797"/>
      <c r="BW91" s="797"/>
      <c r="BX91" s="797"/>
      <c r="BY91" s="797"/>
      <c r="BZ91" s="797"/>
      <c r="CA91" s="797"/>
      <c r="CB91" s="797"/>
      <c r="CC91" s="797"/>
      <c r="CD91" s="797"/>
      <c r="CE91" s="797"/>
      <c r="CF91" s="797"/>
      <c r="CG91" s="798"/>
      <c r="CH91" s="793"/>
      <c r="CI91" s="794"/>
      <c r="CJ91" s="794"/>
      <c r="CK91" s="794"/>
      <c r="CL91" s="795"/>
      <c r="CM91" s="793"/>
      <c r="CN91" s="794"/>
      <c r="CO91" s="794"/>
      <c r="CP91" s="794"/>
      <c r="CQ91" s="795"/>
      <c r="CR91" s="793"/>
      <c r="CS91" s="794"/>
      <c r="CT91" s="794"/>
      <c r="CU91" s="794"/>
      <c r="CV91" s="795"/>
      <c r="CW91" s="793"/>
      <c r="CX91" s="794"/>
      <c r="CY91" s="794"/>
      <c r="CZ91" s="794"/>
      <c r="DA91" s="795"/>
      <c r="DB91" s="793"/>
      <c r="DC91" s="794"/>
      <c r="DD91" s="794"/>
      <c r="DE91" s="794"/>
      <c r="DF91" s="795"/>
      <c r="DG91" s="793"/>
      <c r="DH91" s="794"/>
      <c r="DI91" s="794"/>
      <c r="DJ91" s="794"/>
      <c r="DK91" s="795"/>
      <c r="DL91" s="793"/>
      <c r="DM91" s="794"/>
      <c r="DN91" s="794"/>
      <c r="DO91" s="794"/>
      <c r="DP91" s="795"/>
      <c r="DQ91" s="793"/>
      <c r="DR91" s="794"/>
      <c r="DS91" s="794"/>
      <c r="DT91" s="794"/>
      <c r="DU91" s="795"/>
      <c r="DV91" s="796"/>
      <c r="DW91" s="797"/>
      <c r="DX91" s="797"/>
      <c r="DY91" s="797"/>
      <c r="DZ91" s="799"/>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6"/>
      <c r="BT92" s="797"/>
      <c r="BU92" s="797"/>
      <c r="BV92" s="797"/>
      <c r="BW92" s="797"/>
      <c r="BX92" s="797"/>
      <c r="BY92" s="797"/>
      <c r="BZ92" s="797"/>
      <c r="CA92" s="797"/>
      <c r="CB92" s="797"/>
      <c r="CC92" s="797"/>
      <c r="CD92" s="797"/>
      <c r="CE92" s="797"/>
      <c r="CF92" s="797"/>
      <c r="CG92" s="798"/>
      <c r="CH92" s="793"/>
      <c r="CI92" s="794"/>
      <c r="CJ92" s="794"/>
      <c r="CK92" s="794"/>
      <c r="CL92" s="795"/>
      <c r="CM92" s="793"/>
      <c r="CN92" s="794"/>
      <c r="CO92" s="794"/>
      <c r="CP92" s="794"/>
      <c r="CQ92" s="795"/>
      <c r="CR92" s="793"/>
      <c r="CS92" s="794"/>
      <c r="CT92" s="794"/>
      <c r="CU92" s="794"/>
      <c r="CV92" s="795"/>
      <c r="CW92" s="793"/>
      <c r="CX92" s="794"/>
      <c r="CY92" s="794"/>
      <c r="CZ92" s="794"/>
      <c r="DA92" s="795"/>
      <c r="DB92" s="793"/>
      <c r="DC92" s="794"/>
      <c r="DD92" s="794"/>
      <c r="DE92" s="794"/>
      <c r="DF92" s="795"/>
      <c r="DG92" s="793"/>
      <c r="DH92" s="794"/>
      <c r="DI92" s="794"/>
      <c r="DJ92" s="794"/>
      <c r="DK92" s="795"/>
      <c r="DL92" s="793"/>
      <c r="DM92" s="794"/>
      <c r="DN92" s="794"/>
      <c r="DO92" s="794"/>
      <c r="DP92" s="795"/>
      <c r="DQ92" s="793"/>
      <c r="DR92" s="794"/>
      <c r="DS92" s="794"/>
      <c r="DT92" s="794"/>
      <c r="DU92" s="795"/>
      <c r="DV92" s="796"/>
      <c r="DW92" s="797"/>
      <c r="DX92" s="797"/>
      <c r="DY92" s="797"/>
      <c r="DZ92" s="799"/>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6"/>
      <c r="BT93" s="797"/>
      <c r="BU93" s="797"/>
      <c r="BV93" s="797"/>
      <c r="BW93" s="797"/>
      <c r="BX93" s="797"/>
      <c r="BY93" s="797"/>
      <c r="BZ93" s="797"/>
      <c r="CA93" s="797"/>
      <c r="CB93" s="797"/>
      <c r="CC93" s="797"/>
      <c r="CD93" s="797"/>
      <c r="CE93" s="797"/>
      <c r="CF93" s="797"/>
      <c r="CG93" s="798"/>
      <c r="CH93" s="793"/>
      <c r="CI93" s="794"/>
      <c r="CJ93" s="794"/>
      <c r="CK93" s="794"/>
      <c r="CL93" s="795"/>
      <c r="CM93" s="793"/>
      <c r="CN93" s="794"/>
      <c r="CO93" s="794"/>
      <c r="CP93" s="794"/>
      <c r="CQ93" s="795"/>
      <c r="CR93" s="793"/>
      <c r="CS93" s="794"/>
      <c r="CT93" s="794"/>
      <c r="CU93" s="794"/>
      <c r="CV93" s="795"/>
      <c r="CW93" s="793"/>
      <c r="CX93" s="794"/>
      <c r="CY93" s="794"/>
      <c r="CZ93" s="794"/>
      <c r="DA93" s="795"/>
      <c r="DB93" s="793"/>
      <c r="DC93" s="794"/>
      <c r="DD93" s="794"/>
      <c r="DE93" s="794"/>
      <c r="DF93" s="795"/>
      <c r="DG93" s="793"/>
      <c r="DH93" s="794"/>
      <c r="DI93" s="794"/>
      <c r="DJ93" s="794"/>
      <c r="DK93" s="795"/>
      <c r="DL93" s="793"/>
      <c r="DM93" s="794"/>
      <c r="DN93" s="794"/>
      <c r="DO93" s="794"/>
      <c r="DP93" s="795"/>
      <c r="DQ93" s="793"/>
      <c r="DR93" s="794"/>
      <c r="DS93" s="794"/>
      <c r="DT93" s="794"/>
      <c r="DU93" s="795"/>
      <c r="DV93" s="796"/>
      <c r="DW93" s="797"/>
      <c r="DX93" s="797"/>
      <c r="DY93" s="797"/>
      <c r="DZ93" s="799"/>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6"/>
      <c r="BT94" s="797"/>
      <c r="BU94" s="797"/>
      <c r="BV94" s="797"/>
      <c r="BW94" s="797"/>
      <c r="BX94" s="797"/>
      <c r="BY94" s="797"/>
      <c r="BZ94" s="797"/>
      <c r="CA94" s="797"/>
      <c r="CB94" s="797"/>
      <c r="CC94" s="797"/>
      <c r="CD94" s="797"/>
      <c r="CE94" s="797"/>
      <c r="CF94" s="797"/>
      <c r="CG94" s="798"/>
      <c r="CH94" s="793"/>
      <c r="CI94" s="794"/>
      <c r="CJ94" s="794"/>
      <c r="CK94" s="794"/>
      <c r="CL94" s="795"/>
      <c r="CM94" s="793"/>
      <c r="CN94" s="794"/>
      <c r="CO94" s="794"/>
      <c r="CP94" s="794"/>
      <c r="CQ94" s="795"/>
      <c r="CR94" s="793"/>
      <c r="CS94" s="794"/>
      <c r="CT94" s="794"/>
      <c r="CU94" s="794"/>
      <c r="CV94" s="795"/>
      <c r="CW94" s="793"/>
      <c r="CX94" s="794"/>
      <c r="CY94" s="794"/>
      <c r="CZ94" s="794"/>
      <c r="DA94" s="795"/>
      <c r="DB94" s="793"/>
      <c r="DC94" s="794"/>
      <c r="DD94" s="794"/>
      <c r="DE94" s="794"/>
      <c r="DF94" s="795"/>
      <c r="DG94" s="793"/>
      <c r="DH94" s="794"/>
      <c r="DI94" s="794"/>
      <c r="DJ94" s="794"/>
      <c r="DK94" s="795"/>
      <c r="DL94" s="793"/>
      <c r="DM94" s="794"/>
      <c r="DN94" s="794"/>
      <c r="DO94" s="794"/>
      <c r="DP94" s="795"/>
      <c r="DQ94" s="793"/>
      <c r="DR94" s="794"/>
      <c r="DS94" s="794"/>
      <c r="DT94" s="794"/>
      <c r="DU94" s="795"/>
      <c r="DV94" s="796"/>
      <c r="DW94" s="797"/>
      <c r="DX94" s="797"/>
      <c r="DY94" s="797"/>
      <c r="DZ94" s="799"/>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6"/>
      <c r="BT95" s="797"/>
      <c r="BU95" s="797"/>
      <c r="BV95" s="797"/>
      <c r="BW95" s="797"/>
      <c r="BX95" s="797"/>
      <c r="BY95" s="797"/>
      <c r="BZ95" s="797"/>
      <c r="CA95" s="797"/>
      <c r="CB95" s="797"/>
      <c r="CC95" s="797"/>
      <c r="CD95" s="797"/>
      <c r="CE95" s="797"/>
      <c r="CF95" s="797"/>
      <c r="CG95" s="798"/>
      <c r="CH95" s="793"/>
      <c r="CI95" s="794"/>
      <c r="CJ95" s="794"/>
      <c r="CK95" s="794"/>
      <c r="CL95" s="795"/>
      <c r="CM95" s="793"/>
      <c r="CN95" s="794"/>
      <c r="CO95" s="794"/>
      <c r="CP95" s="794"/>
      <c r="CQ95" s="795"/>
      <c r="CR95" s="793"/>
      <c r="CS95" s="794"/>
      <c r="CT95" s="794"/>
      <c r="CU95" s="794"/>
      <c r="CV95" s="795"/>
      <c r="CW95" s="793"/>
      <c r="CX95" s="794"/>
      <c r="CY95" s="794"/>
      <c r="CZ95" s="794"/>
      <c r="DA95" s="795"/>
      <c r="DB95" s="793"/>
      <c r="DC95" s="794"/>
      <c r="DD95" s="794"/>
      <c r="DE95" s="794"/>
      <c r="DF95" s="795"/>
      <c r="DG95" s="793"/>
      <c r="DH95" s="794"/>
      <c r="DI95" s="794"/>
      <c r="DJ95" s="794"/>
      <c r="DK95" s="795"/>
      <c r="DL95" s="793"/>
      <c r="DM95" s="794"/>
      <c r="DN95" s="794"/>
      <c r="DO95" s="794"/>
      <c r="DP95" s="795"/>
      <c r="DQ95" s="793"/>
      <c r="DR95" s="794"/>
      <c r="DS95" s="794"/>
      <c r="DT95" s="794"/>
      <c r="DU95" s="795"/>
      <c r="DV95" s="796"/>
      <c r="DW95" s="797"/>
      <c r="DX95" s="797"/>
      <c r="DY95" s="797"/>
      <c r="DZ95" s="799"/>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6"/>
      <c r="BT96" s="797"/>
      <c r="BU96" s="797"/>
      <c r="BV96" s="797"/>
      <c r="BW96" s="797"/>
      <c r="BX96" s="797"/>
      <c r="BY96" s="797"/>
      <c r="BZ96" s="797"/>
      <c r="CA96" s="797"/>
      <c r="CB96" s="797"/>
      <c r="CC96" s="797"/>
      <c r="CD96" s="797"/>
      <c r="CE96" s="797"/>
      <c r="CF96" s="797"/>
      <c r="CG96" s="798"/>
      <c r="CH96" s="793"/>
      <c r="CI96" s="794"/>
      <c r="CJ96" s="794"/>
      <c r="CK96" s="794"/>
      <c r="CL96" s="795"/>
      <c r="CM96" s="793"/>
      <c r="CN96" s="794"/>
      <c r="CO96" s="794"/>
      <c r="CP96" s="794"/>
      <c r="CQ96" s="795"/>
      <c r="CR96" s="793"/>
      <c r="CS96" s="794"/>
      <c r="CT96" s="794"/>
      <c r="CU96" s="794"/>
      <c r="CV96" s="795"/>
      <c r="CW96" s="793"/>
      <c r="CX96" s="794"/>
      <c r="CY96" s="794"/>
      <c r="CZ96" s="794"/>
      <c r="DA96" s="795"/>
      <c r="DB96" s="793"/>
      <c r="DC96" s="794"/>
      <c r="DD96" s="794"/>
      <c r="DE96" s="794"/>
      <c r="DF96" s="795"/>
      <c r="DG96" s="793"/>
      <c r="DH96" s="794"/>
      <c r="DI96" s="794"/>
      <c r="DJ96" s="794"/>
      <c r="DK96" s="795"/>
      <c r="DL96" s="793"/>
      <c r="DM96" s="794"/>
      <c r="DN96" s="794"/>
      <c r="DO96" s="794"/>
      <c r="DP96" s="795"/>
      <c r="DQ96" s="793"/>
      <c r="DR96" s="794"/>
      <c r="DS96" s="794"/>
      <c r="DT96" s="794"/>
      <c r="DU96" s="795"/>
      <c r="DV96" s="796"/>
      <c r="DW96" s="797"/>
      <c r="DX96" s="797"/>
      <c r="DY96" s="797"/>
      <c r="DZ96" s="799"/>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6"/>
      <c r="BT97" s="797"/>
      <c r="BU97" s="797"/>
      <c r="BV97" s="797"/>
      <c r="BW97" s="797"/>
      <c r="BX97" s="797"/>
      <c r="BY97" s="797"/>
      <c r="BZ97" s="797"/>
      <c r="CA97" s="797"/>
      <c r="CB97" s="797"/>
      <c r="CC97" s="797"/>
      <c r="CD97" s="797"/>
      <c r="CE97" s="797"/>
      <c r="CF97" s="797"/>
      <c r="CG97" s="798"/>
      <c r="CH97" s="793"/>
      <c r="CI97" s="794"/>
      <c r="CJ97" s="794"/>
      <c r="CK97" s="794"/>
      <c r="CL97" s="795"/>
      <c r="CM97" s="793"/>
      <c r="CN97" s="794"/>
      <c r="CO97" s="794"/>
      <c r="CP97" s="794"/>
      <c r="CQ97" s="795"/>
      <c r="CR97" s="793"/>
      <c r="CS97" s="794"/>
      <c r="CT97" s="794"/>
      <c r="CU97" s="794"/>
      <c r="CV97" s="795"/>
      <c r="CW97" s="793"/>
      <c r="CX97" s="794"/>
      <c r="CY97" s="794"/>
      <c r="CZ97" s="794"/>
      <c r="DA97" s="795"/>
      <c r="DB97" s="793"/>
      <c r="DC97" s="794"/>
      <c r="DD97" s="794"/>
      <c r="DE97" s="794"/>
      <c r="DF97" s="795"/>
      <c r="DG97" s="793"/>
      <c r="DH97" s="794"/>
      <c r="DI97" s="794"/>
      <c r="DJ97" s="794"/>
      <c r="DK97" s="795"/>
      <c r="DL97" s="793"/>
      <c r="DM97" s="794"/>
      <c r="DN97" s="794"/>
      <c r="DO97" s="794"/>
      <c r="DP97" s="795"/>
      <c r="DQ97" s="793"/>
      <c r="DR97" s="794"/>
      <c r="DS97" s="794"/>
      <c r="DT97" s="794"/>
      <c r="DU97" s="795"/>
      <c r="DV97" s="796"/>
      <c r="DW97" s="797"/>
      <c r="DX97" s="797"/>
      <c r="DY97" s="797"/>
      <c r="DZ97" s="799"/>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6"/>
      <c r="BT98" s="797"/>
      <c r="BU98" s="797"/>
      <c r="BV98" s="797"/>
      <c r="BW98" s="797"/>
      <c r="BX98" s="797"/>
      <c r="BY98" s="797"/>
      <c r="BZ98" s="797"/>
      <c r="CA98" s="797"/>
      <c r="CB98" s="797"/>
      <c r="CC98" s="797"/>
      <c r="CD98" s="797"/>
      <c r="CE98" s="797"/>
      <c r="CF98" s="797"/>
      <c r="CG98" s="798"/>
      <c r="CH98" s="793"/>
      <c r="CI98" s="794"/>
      <c r="CJ98" s="794"/>
      <c r="CK98" s="794"/>
      <c r="CL98" s="795"/>
      <c r="CM98" s="793"/>
      <c r="CN98" s="794"/>
      <c r="CO98" s="794"/>
      <c r="CP98" s="794"/>
      <c r="CQ98" s="795"/>
      <c r="CR98" s="793"/>
      <c r="CS98" s="794"/>
      <c r="CT98" s="794"/>
      <c r="CU98" s="794"/>
      <c r="CV98" s="795"/>
      <c r="CW98" s="793"/>
      <c r="CX98" s="794"/>
      <c r="CY98" s="794"/>
      <c r="CZ98" s="794"/>
      <c r="DA98" s="795"/>
      <c r="DB98" s="793"/>
      <c r="DC98" s="794"/>
      <c r="DD98" s="794"/>
      <c r="DE98" s="794"/>
      <c r="DF98" s="795"/>
      <c r="DG98" s="793"/>
      <c r="DH98" s="794"/>
      <c r="DI98" s="794"/>
      <c r="DJ98" s="794"/>
      <c r="DK98" s="795"/>
      <c r="DL98" s="793"/>
      <c r="DM98" s="794"/>
      <c r="DN98" s="794"/>
      <c r="DO98" s="794"/>
      <c r="DP98" s="795"/>
      <c r="DQ98" s="793"/>
      <c r="DR98" s="794"/>
      <c r="DS98" s="794"/>
      <c r="DT98" s="794"/>
      <c r="DU98" s="795"/>
      <c r="DV98" s="796"/>
      <c r="DW98" s="797"/>
      <c r="DX98" s="797"/>
      <c r="DY98" s="797"/>
      <c r="DZ98" s="799"/>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6"/>
      <c r="BT99" s="797"/>
      <c r="BU99" s="797"/>
      <c r="BV99" s="797"/>
      <c r="BW99" s="797"/>
      <c r="BX99" s="797"/>
      <c r="BY99" s="797"/>
      <c r="BZ99" s="797"/>
      <c r="CA99" s="797"/>
      <c r="CB99" s="797"/>
      <c r="CC99" s="797"/>
      <c r="CD99" s="797"/>
      <c r="CE99" s="797"/>
      <c r="CF99" s="797"/>
      <c r="CG99" s="798"/>
      <c r="CH99" s="793"/>
      <c r="CI99" s="794"/>
      <c r="CJ99" s="794"/>
      <c r="CK99" s="794"/>
      <c r="CL99" s="795"/>
      <c r="CM99" s="793"/>
      <c r="CN99" s="794"/>
      <c r="CO99" s="794"/>
      <c r="CP99" s="794"/>
      <c r="CQ99" s="795"/>
      <c r="CR99" s="793"/>
      <c r="CS99" s="794"/>
      <c r="CT99" s="794"/>
      <c r="CU99" s="794"/>
      <c r="CV99" s="795"/>
      <c r="CW99" s="793"/>
      <c r="CX99" s="794"/>
      <c r="CY99" s="794"/>
      <c r="CZ99" s="794"/>
      <c r="DA99" s="795"/>
      <c r="DB99" s="793"/>
      <c r="DC99" s="794"/>
      <c r="DD99" s="794"/>
      <c r="DE99" s="794"/>
      <c r="DF99" s="795"/>
      <c r="DG99" s="793"/>
      <c r="DH99" s="794"/>
      <c r="DI99" s="794"/>
      <c r="DJ99" s="794"/>
      <c r="DK99" s="795"/>
      <c r="DL99" s="793"/>
      <c r="DM99" s="794"/>
      <c r="DN99" s="794"/>
      <c r="DO99" s="794"/>
      <c r="DP99" s="795"/>
      <c r="DQ99" s="793"/>
      <c r="DR99" s="794"/>
      <c r="DS99" s="794"/>
      <c r="DT99" s="794"/>
      <c r="DU99" s="795"/>
      <c r="DV99" s="796"/>
      <c r="DW99" s="797"/>
      <c r="DX99" s="797"/>
      <c r="DY99" s="797"/>
      <c r="DZ99" s="799"/>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6"/>
      <c r="BT100" s="797"/>
      <c r="BU100" s="797"/>
      <c r="BV100" s="797"/>
      <c r="BW100" s="797"/>
      <c r="BX100" s="797"/>
      <c r="BY100" s="797"/>
      <c r="BZ100" s="797"/>
      <c r="CA100" s="797"/>
      <c r="CB100" s="797"/>
      <c r="CC100" s="797"/>
      <c r="CD100" s="797"/>
      <c r="CE100" s="797"/>
      <c r="CF100" s="797"/>
      <c r="CG100" s="798"/>
      <c r="CH100" s="793"/>
      <c r="CI100" s="794"/>
      <c r="CJ100" s="794"/>
      <c r="CK100" s="794"/>
      <c r="CL100" s="795"/>
      <c r="CM100" s="793"/>
      <c r="CN100" s="794"/>
      <c r="CO100" s="794"/>
      <c r="CP100" s="794"/>
      <c r="CQ100" s="795"/>
      <c r="CR100" s="793"/>
      <c r="CS100" s="794"/>
      <c r="CT100" s="794"/>
      <c r="CU100" s="794"/>
      <c r="CV100" s="795"/>
      <c r="CW100" s="793"/>
      <c r="CX100" s="794"/>
      <c r="CY100" s="794"/>
      <c r="CZ100" s="794"/>
      <c r="DA100" s="795"/>
      <c r="DB100" s="793"/>
      <c r="DC100" s="794"/>
      <c r="DD100" s="794"/>
      <c r="DE100" s="794"/>
      <c r="DF100" s="795"/>
      <c r="DG100" s="793"/>
      <c r="DH100" s="794"/>
      <c r="DI100" s="794"/>
      <c r="DJ100" s="794"/>
      <c r="DK100" s="795"/>
      <c r="DL100" s="793"/>
      <c r="DM100" s="794"/>
      <c r="DN100" s="794"/>
      <c r="DO100" s="794"/>
      <c r="DP100" s="795"/>
      <c r="DQ100" s="793"/>
      <c r="DR100" s="794"/>
      <c r="DS100" s="794"/>
      <c r="DT100" s="794"/>
      <c r="DU100" s="795"/>
      <c r="DV100" s="796"/>
      <c r="DW100" s="797"/>
      <c r="DX100" s="797"/>
      <c r="DY100" s="797"/>
      <c r="DZ100" s="799"/>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6"/>
      <c r="BT101" s="797"/>
      <c r="BU101" s="797"/>
      <c r="BV101" s="797"/>
      <c r="BW101" s="797"/>
      <c r="BX101" s="797"/>
      <c r="BY101" s="797"/>
      <c r="BZ101" s="797"/>
      <c r="CA101" s="797"/>
      <c r="CB101" s="797"/>
      <c r="CC101" s="797"/>
      <c r="CD101" s="797"/>
      <c r="CE101" s="797"/>
      <c r="CF101" s="797"/>
      <c r="CG101" s="798"/>
      <c r="CH101" s="793"/>
      <c r="CI101" s="794"/>
      <c r="CJ101" s="794"/>
      <c r="CK101" s="794"/>
      <c r="CL101" s="795"/>
      <c r="CM101" s="793"/>
      <c r="CN101" s="794"/>
      <c r="CO101" s="794"/>
      <c r="CP101" s="794"/>
      <c r="CQ101" s="795"/>
      <c r="CR101" s="793"/>
      <c r="CS101" s="794"/>
      <c r="CT101" s="794"/>
      <c r="CU101" s="794"/>
      <c r="CV101" s="795"/>
      <c r="CW101" s="793"/>
      <c r="CX101" s="794"/>
      <c r="CY101" s="794"/>
      <c r="CZ101" s="794"/>
      <c r="DA101" s="795"/>
      <c r="DB101" s="793"/>
      <c r="DC101" s="794"/>
      <c r="DD101" s="794"/>
      <c r="DE101" s="794"/>
      <c r="DF101" s="795"/>
      <c r="DG101" s="793"/>
      <c r="DH101" s="794"/>
      <c r="DI101" s="794"/>
      <c r="DJ101" s="794"/>
      <c r="DK101" s="795"/>
      <c r="DL101" s="793"/>
      <c r="DM101" s="794"/>
      <c r="DN101" s="794"/>
      <c r="DO101" s="794"/>
      <c r="DP101" s="795"/>
      <c r="DQ101" s="793"/>
      <c r="DR101" s="794"/>
      <c r="DS101" s="794"/>
      <c r="DT101" s="794"/>
      <c r="DU101" s="795"/>
      <c r="DV101" s="796"/>
      <c r="DW101" s="797"/>
      <c r="DX101" s="797"/>
      <c r="DY101" s="797"/>
      <c r="DZ101" s="799"/>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265</v>
      </c>
      <c r="BR102" s="751" t="s">
        <v>452</v>
      </c>
      <c r="BS102" s="752"/>
      <c r="BT102" s="752"/>
      <c r="BU102" s="752"/>
      <c r="BV102" s="752"/>
      <c r="BW102" s="752"/>
      <c r="BX102" s="752"/>
      <c r="BY102" s="752"/>
      <c r="BZ102" s="752"/>
      <c r="CA102" s="752"/>
      <c r="CB102" s="752"/>
      <c r="CC102" s="752"/>
      <c r="CD102" s="752"/>
      <c r="CE102" s="752"/>
      <c r="CF102" s="752"/>
      <c r="CG102" s="753"/>
      <c r="CH102" s="807"/>
      <c r="CI102" s="808"/>
      <c r="CJ102" s="808"/>
      <c r="CK102" s="808"/>
      <c r="CL102" s="809"/>
      <c r="CM102" s="807"/>
      <c r="CN102" s="808"/>
      <c r="CO102" s="808"/>
      <c r="CP102" s="808"/>
      <c r="CQ102" s="809"/>
      <c r="CR102" s="810">
        <v>13</v>
      </c>
      <c r="CS102" s="764"/>
      <c r="CT102" s="764"/>
      <c r="CU102" s="764"/>
      <c r="CV102" s="811"/>
      <c r="CW102" s="810">
        <v>7</v>
      </c>
      <c r="CX102" s="764"/>
      <c r="CY102" s="764"/>
      <c r="CZ102" s="764"/>
      <c r="DA102" s="811"/>
      <c r="DB102" s="810">
        <v>58</v>
      </c>
      <c r="DC102" s="764"/>
      <c r="DD102" s="764"/>
      <c r="DE102" s="764"/>
      <c r="DF102" s="811"/>
      <c r="DG102" s="810" t="s">
        <v>208</v>
      </c>
      <c r="DH102" s="764"/>
      <c r="DI102" s="764"/>
      <c r="DJ102" s="764"/>
      <c r="DK102" s="811"/>
      <c r="DL102" s="810" t="s">
        <v>208</v>
      </c>
      <c r="DM102" s="764"/>
      <c r="DN102" s="764"/>
      <c r="DO102" s="764"/>
      <c r="DP102" s="811"/>
      <c r="DQ102" s="810">
        <v>4</v>
      </c>
      <c r="DR102" s="764"/>
      <c r="DS102" s="764"/>
      <c r="DT102" s="764"/>
      <c r="DU102" s="811"/>
      <c r="DV102" s="751"/>
      <c r="DW102" s="752"/>
      <c r="DX102" s="752"/>
      <c r="DY102" s="752"/>
      <c r="DZ102" s="812"/>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3" t="s">
        <v>469</v>
      </c>
      <c r="BR103" s="813"/>
      <c r="BS103" s="813"/>
      <c r="BT103" s="813"/>
      <c r="BU103" s="813"/>
      <c r="BV103" s="813"/>
      <c r="BW103" s="813"/>
      <c r="BX103" s="813"/>
      <c r="BY103" s="813"/>
      <c r="BZ103" s="813"/>
      <c r="CA103" s="813"/>
      <c r="CB103" s="813"/>
      <c r="CC103" s="813"/>
      <c r="CD103" s="813"/>
      <c r="CE103" s="813"/>
      <c r="CF103" s="813"/>
      <c r="CG103" s="813"/>
      <c r="CH103" s="813"/>
      <c r="CI103" s="813"/>
      <c r="CJ103" s="813"/>
      <c r="CK103" s="813"/>
      <c r="CL103" s="813"/>
      <c r="CM103" s="813"/>
      <c r="CN103" s="813"/>
      <c r="CO103" s="813"/>
      <c r="CP103" s="813"/>
      <c r="CQ103" s="813"/>
      <c r="CR103" s="813"/>
      <c r="CS103" s="813"/>
      <c r="CT103" s="813"/>
      <c r="CU103" s="813"/>
      <c r="CV103" s="813"/>
      <c r="CW103" s="813"/>
      <c r="CX103" s="813"/>
      <c r="CY103" s="813"/>
      <c r="CZ103" s="813"/>
      <c r="DA103" s="813"/>
      <c r="DB103" s="813"/>
      <c r="DC103" s="813"/>
      <c r="DD103" s="813"/>
      <c r="DE103" s="813"/>
      <c r="DF103" s="813"/>
      <c r="DG103" s="813"/>
      <c r="DH103" s="813"/>
      <c r="DI103" s="813"/>
      <c r="DJ103" s="813"/>
      <c r="DK103" s="813"/>
      <c r="DL103" s="813"/>
      <c r="DM103" s="813"/>
      <c r="DN103" s="813"/>
      <c r="DO103" s="813"/>
      <c r="DP103" s="813"/>
      <c r="DQ103" s="813"/>
      <c r="DR103" s="813"/>
      <c r="DS103" s="813"/>
      <c r="DT103" s="813"/>
      <c r="DU103" s="813"/>
      <c r="DV103" s="813"/>
      <c r="DW103" s="813"/>
      <c r="DX103" s="813"/>
      <c r="DY103" s="813"/>
      <c r="DZ103" s="813"/>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4" t="s">
        <v>470</v>
      </c>
      <c r="BR104" s="814"/>
      <c r="BS104" s="814"/>
      <c r="BT104" s="814"/>
      <c r="BU104" s="814"/>
      <c r="BV104" s="814"/>
      <c r="BW104" s="814"/>
      <c r="BX104" s="814"/>
      <c r="BY104" s="814"/>
      <c r="BZ104" s="814"/>
      <c r="CA104" s="814"/>
      <c r="CB104" s="814"/>
      <c r="CC104" s="814"/>
      <c r="CD104" s="814"/>
      <c r="CE104" s="814"/>
      <c r="CF104" s="814"/>
      <c r="CG104" s="814"/>
      <c r="CH104" s="814"/>
      <c r="CI104" s="814"/>
      <c r="CJ104" s="814"/>
      <c r="CK104" s="814"/>
      <c r="CL104" s="814"/>
      <c r="CM104" s="814"/>
      <c r="CN104" s="814"/>
      <c r="CO104" s="814"/>
      <c r="CP104" s="814"/>
      <c r="CQ104" s="814"/>
      <c r="CR104" s="814"/>
      <c r="CS104" s="814"/>
      <c r="CT104" s="814"/>
      <c r="CU104" s="814"/>
      <c r="CV104" s="814"/>
      <c r="CW104" s="814"/>
      <c r="CX104" s="814"/>
      <c r="CY104" s="814"/>
      <c r="CZ104" s="814"/>
      <c r="DA104" s="814"/>
      <c r="DB104" s="814"/>
      <c r="DC104" s="814"/>
      <c r="DD104" s="814"/>
      <c r="DE104" s="814"/>
      <c r="DF104" s="814"/>
      <c r="DG104" s="814"/>
      <c r="DH104" s="814"/>
      <c r="DI104" s="814"/>
      <c r="DJ104" s="814"/>
      <c r="DK104" s="814"/>
      <c r="DL104" s="814"/>
      <c r="DM104" s="814"/>
      <c r="DN104" s="814"/>
      <c r="DO104" s="814"/>
      <c r="DP104" s="814"/>
      <c r="DQ104" s="814"/>
      <c r="DR104" s="814"/>
      <c r="DS104" s="814"/>
      <c r="DT104" s="814"/>
      <c r="DU104" s="814"/>
      <c r="DV104" s="814"/>
      <c r="DW104" s="814"/>
      <c r="DX104" s="814"/>
      <c r="DY104" s="814"/>
      <c r="DZ104" s="814"/>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815" t="s">
        <v>472</v>
      </c>
      <c r="B108" s="816"/>
      <c r="C108" s="816"/>
      <c r="D108" s="816"/>
      <c r="E108" s="816"/>
      <c r="F108" s="816"/>
      <c r="G108" s="816"/>
      <c r="H108" s="816"/>
      <c r="I108" s="816"/>
      <c r="J108" s="816"/>
      <c r="K108" s="816"/>
      <c r="L108" s="816"/>
      <c r="M108" s="816"/>
      <c r="N108" s="816"/>
      <c r="O108" s="816"/>
      <c r="P108" s="816"/>
      <c r="Q108" s="816"/>
      <c r="R108" s="816"/>
      <c r="S108" s="816"/>
      <c r="T108" s="816"/>
      <c r="U108" s="816"/>
      <c r="V108" s="816"/>
      <c r="W108" s="816"/>
      <c r="X108" s="816"/>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7"/>
      <c r="AU108" s="815" t="s">
        <v>210</v>
      </c>
      <c r="AV108" s="816"/>
      <c r="AW108" s="816"/>
      <c r="AX108" s="816"/>
      <c r="AY108" s="816"/>
      <c r="AZ108" s="816"/>
      <c r="BA108" s="816"/>
      <c r="BB108" s="816"/>
      <c r="BC108" s="816"/>
      <c r="BD108" s="816"/>
      <c r="BE108" s="816"/>
      <c r="BF108" s="816"/>
      <c r="BG108" s="816"/>
      <c r="BH108" s="816"/>
      <c r="BI108" s="816"/>
      <c r="BJ108" s="816"/>
      <c r="BK108" s="816"/>
      <c r="BL108" s="816"/>
      <c r="BM108" s="816"/>
      <c r="BN108" s="816"/>
      <c r="BO108" s="816"/>
      <c r="BP108" s="816"/>
      <c r="BQ108" s="816"/>
      <c r="BR108" s="816"/>
      <c r="BS108" s="816"/>
      <c r="BT108" s="816"/>
      <c r="BU108" s="816"/>
      <c r="BV108" s="816"/>
      <c r="BW108" s="816"/>
      <c r="BX108" s="816"/>
      <c r="BY108" s="816"/>
      <c r="BZ108" s="816"/>
      <c r="CA108" s="816"/>
      <c r="CB108" s="816"/>
      <c r="CC108" s="816"/>
      <c r="CD108" s="816"/>
      <c r="CE108" s="816"/>
      <c r="CF108" s="816"/>
      <c r="CG108" s="816"/>
      <c r="CH108" s="816"/>
      <c r="CI108" s="816"/>
      <c r="CJ108" s="816"/>
      <c r="CK108" s="816"/>
      <c r="CL108" s="816"/>
      <c r="CM108" s="816"/>
      <c r="CN108" s="816"/>
      <c r="CO108" s="816"/>
      <c r="CP108" s="816"/>
      <c r="CQ108" s="816"/>
      <c r="CR108" s="816"/>
      <c r="CS108" s="816"/>
      <c r="CT108" s="816"/>
      <c r="CU108" s="816"/>
      <c r="CV108" s="816"/>
      <c r="CW108" s="816"/>
      <c r="CX108" s="816"/>
      <c r="CY108" s="816"/>
      <c r="CZ108" s="816"/>
      <c r="DA108" s="816"/>
      <c r="DB108" s="816"/>
      <c r="DC108" s="816"/>
      <c r="DD108" s="816"/>
      <c r="DE108" s="816"/>
      <c r="DF108" s="816"/>
      <c r="DG108" s="816"/>
      <c r="DH108" s="816"/>
      <c r="DI108" s="816"/>
      <c r="DJ108" s="816"/>
      <c r="DK108" s="816"/>
      <c r="DL108" s="816"/>
      <c r="DM108" s="816"/>
      <c r="DN108" s="816"/>
      <c r="DO108" s="816"/>
      <c r="DP108" s="816"/>
      <c r="DQ108" s="816"/>
      <c r="DR108" s="816"/>
      <c r="DS108" s="816"/>
      <c r="DT108" s="816"/>
      <c r="DU108" s="816"/>
      <c r="DV108" s="816"/>
      <c r="DW108" s="816"/>
      <c r="DX108" s="816"/>
      <c r="DY108" s="816"/>
      <c r="DZ108" s="817"/>
    </row>
    <row r="109" spans="1:131" s="54" customFormat="1" ht="26.25" customHeight="1" x14ac:dyDescent="0.2">
      <c r="A109" s="818" t="s">
        <v>473</v>
      </c>
      <c r="B109" s="819"/>
      <c r="C109" s="819"/>
      <c r="D109" s="819"/>
      <c r="E109" s="819"/>
      <c r="F109" s="819"/>
      <c r="G109" s="819"/>
      <c r="H109" s="819"/>
      <c r="I109" s="819"/>
      <c r="J109" s="819"/>
      <c r="K109" s="819"/>
      <c r="L109" s="819"/>
      <c r="M109" s="819"/>
      <c r="N109" s="819"/>
      <c r="O109" s="819"/>
      <c r="P109" s="819"/>
      <c r="Q109" s="819"/>
      <c r="R109" s="819"/>
      <c r="S109" s="819"/>
      <c r="T109" s="819"/>
      <c r="U109" s="819"/>
      <c r="V109" s="819"/>
      <c r="W109" s="819"/>
      <c r="X109" s="819"/>
      <c r="Y109" s="819"/>
      <c r="Z109" s="820"/>
      <c r="AA109" s="821" t="s">
        <v>271</v>
      </c>
      <c r="AB109" s="819"/>
      <c r="AC109" s="819"/>
      <c r="AD109" s="819"/>
      <c r="AE109" s="820"/>
      <c r="AF109" s="821" t="s">
        <v>404</v>
      </c>
      <c r="AG109" s="819"/>
      <c r="AH109" s="819"/>
      <c r="AI109" s="819"/>
      <c r="AJ109" s="820"/>
      <c r="AK109" s="821" t="s">
        <v>168</v>
      </c>
      <c r="AL109" s="819"/>
      <c r="AM109" s="819"/>
      <c r="AN109" s="819"/>
      <c r="AO109" s="820"/>
      <c r="AP109" s="821" t="s">
        <v>474</v>
      </c>
      <c r="AQ109" s="819"/>
      <c r="AR109" s="819"/>
      <c r="AS109" s="819"/>
      <c r="AT109" s="822"/>
      <c r="AU109" s="818" t="s">
        <v>473</v>
      </c>
      <c r="AV109" s="819"/>
      <c r="AW109" s="819"/>
      <c r="AX109" s="819"/>
      <c r="AY109" s="819"/>
      <c r="AZ109" s="819"/>
      <c r="BA109" s="819"/>
      <c r="BB109" s="819"/>
      <c r="BC109" s="819"/>
      <c r="BD109" s="819"/>
      <c r="BE109" s="819"/>
      <c r="BF109" s="819"/>
      <c r="BG109" s="819"/>
      <c r="BH109" s="819"/>
      <c r="BI109" s="819"/>
      <c r="BJ109" s="819"/>
      <c r="BK109" s="819"/>
      <c r="BL109" s="819"/>
      <c r="BM109" s="819"/>
      <c r="BN109" s="819"/>
      <c r="BO109" s="819"/>
      <c r="BP109" s="820"/>
      <c r="BQ109" s="821" t="s">
        <v>271</v>
      </c>
      <c r="BR109" s="819"/>
      <c r="BS109" s="819"/>
      <c r="BT109" s="819"/>
      <c r="BU109" s="820"/>
      <c r="BV109" s="821" t="s">
        <v>404</v>
      </c>
      <c r="BW109" s="819"/>
      <c r="BX109" s="819"/>
      <c r="BY109" s="819"/>
      <c r="BZ109" s="820"/>
      <c r="CA109" s="821" t="s">
        <v>168</v>
      </c>
      <c r="CB109" s="819"/>
      <c r="CC109" s="819"/>
      <c r="CD109" s="819"/>
      <c r="CE109" s="820"/>
      <c r="CF109" s="823" t="s">
        <v>474</v>
      </c>
      <c r="CG109" s="823"/>
      <c r="CH109" s="823"/>
      <c r="CI109" s="823"/>
      <c r="CJ109" s="823"/>
      <c r="CK109" s="821" t="s">
        <v>96</v>
      </c>
      <c r="CL109" s="819"/>
      <c r="CM109" s="819"/>
      <c r="CN109" s="819"/>
      <c r="CO109" s="819"/>
      <c r="CP109" s="819"/>
      <c r="CQ109" s="819"/>
      <c r="CR109" s="819"/>
      <c r="CS109" s="819"/>
      <c r="CT109" s="819"/>
      <c r="CU109" s="819"/>
      <c r="CV109" s="819"/>
      <c r="CW109" s="819"/>
      <c r="CX109" s="819"/>
      <c r="CY109" s="819"/>
      <c r="CZ109" s="819"/>
      <c r="DA109" s="819"/>
      <c r="DB109" s="819"/>
      <c r="DC109" s="819"/>
      <c r="DD109" s="819"/>
      <c r="DE109" s="819"/>
      <c r="DF109" s="820"/>
      <c r="DG109" s="821" t="s">
        <v>271</v>
      </c>
      <c r="DH109" s="819"/>
      <c r="DI109" s="819"/>
      <c r="DJ109" s="819"/>
      <c r="DK109" s="820"/>
      <c r="DL109" s="821" t="s">
        <v>404</v>
      </c>
      <c r="DM109" s="819"/>
      <c r="DN109" s="819"/>
      <c r="DO109" s="819"/>
      <c r="DP109" s="820"/>
      <c r="DQ109" s="821" t="s">
        <v>168</v>
      </c>
      <c r="DR109" s="819"/>
      <c r="DS109" s="819"/>
      <c r="DT109" s="819"/>
      <c r="DU109" s="820"/>
      <c r="DV109" s="821" t="s">
        <v>474</v>
      </c>
      <c r="DW109" s="819"/>
      <c r="DX109" s="819"/>
      <c r="DY109" s="819"/>
      <c r="DZ109" s="822"/>
    </row>
    <row r="110" spans="1:131" s="54" customFormat="1" ht="26.25" customHeight="1" x14ac:dyDescent="0.2">
      <c r="A110" s="824" t="s">
        <v>341</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827">
        <v>557856</v>
      </c>
      <c r="AB110" s="828"/>
      <c r="AC110" s="828"/>
      <c r="AD110" s="828"/>
      <c r="AE110" s="829"/>
      <c r="AF110" s="830">
        <v>516837</v>
      </c>
      <c r="AG110" s="828"/>
      <c r="AH110" s="828"/>
      <c r="AI110" s="828"/>
      <c r="AJ110" s="829"/>
      <c r="AK110" s="830">
        <v>478155</v>
      </c>
      <c r="AL110" s="828"/>
      <c r="AM110" s="828"/>
      <c r="AN110" s="828"/>
      <c r="AO110" s="829"/>
      <c r="AP110" s="831">
        <v>22.2</v>
      </c>
      <c r="AQ110" s="832"/>
      <c r="AR110" s="832"/>
      <c r="AS110" s="832"/>
      <c r="AT110" s="833"/>
      <c r="AU110" s="1014" t="s">
        <v>122</v>
      </c>
      <c r="AV110" s="1015"/>
      <c r="AW110" s="1015"/>
      <c r="AX110" s="1015"/>
      <c r="AY110" s="1015"/>
      <c r="AZ110" s="834" t="s">
        <v>15</v>
      </c>
      <c r="BA110" s="825"/>
      <c r="BB110" s="825"/>
      <c r="BC110" s="825"/>
      <c r="BD110" s="825"/>
      <c r="BE110" s="825"/>
      <c r="BF110" s="825"/>
      <c r="BG110" s="825"/>
      <c r="BH110" s="825"/>
      <c r="BI110" s="825"/>
      <c r="BJ110" s="825"/>
      <c r="BK110" s="825"/>
      <c r="BL110" s="825"/>
      <c r="BM110" s="825"/>
      <c r="BN110" s="825"/>
      <c r="BO110" s="825"/>
      <c r="BP110" s="826"/>
      <c r="BQ110" s="835">
        <v>4561406</v>
      </c>
      <c r="BR110" s="836"/>
      <c r="BS110" s="836"/>
      <c r="BT110" s="836"/>
      <c r="BU110" s="836"/>
      <c r="BV110" s="836">
        <v>4583410</v>
      </c>
      <c r="BW110" s="836"/>
      <c r="BX110" s="836"/>
      <c r="BY110" s="836"/>
      <c r="BZ110" s="836"/>
      <c r="CA110" s="836">
        <v>4507219</v>
      </c>
      <c r="CB110" s="836"/>
      <c r="CC110" s="836"/>
      <c r="CD110" s="836"/>
      <c r="CE110" s="836"/>
      <c r="CF110" s="837">
        <v>209</v>
      </c>
      <c r="CG110" s="838"/>
      <c r="CH110" s="838"/>
      <c r="CI110" s="838"/>
      <c r="CJ110" s="838"/>
      <c r="CK110" s="1020" t="s">
        <v>399</v>
      </c>
      <c r="CL110" s="1021"/>
      <c r="CM110" s="839" t="s">
        <v>475</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35" t="s">
        <v>208</v>
      </c>
      <c r="DH110" s="836"/>
      <c r="DI110" s="836"/>
      <c r="DJ110" s="836"/>
      <c r="DK110" s="836"/>
      <c r="DL110" s="836" t="s">
        <v>208</v>
      </c>
      <c r="DM110" s="836"/>
      <c r="DN110" s="836"/>
      <c r="DO110" s="836"/>
      <c r="DP110" s="836"/>
      <c r="DQ110" s="836" t="s">
        <v>208</v>
      </c>
      <c r="DR110" s="836"/>
      <c r="DS110" s="836"/>
      <c r="DT110" s="836"/>
      <c r="DU110" s="836"/>
      <c r="DV110" s="842" t="s">
        <v>208</v>
      </c>
      <c r="DW110" s="842"/>
      <c r="DX110" s="842"/>
      <c r="DY110" s="842"/>
      <c r="DZ110" s="843"/>
    </row>
    <row r="111" spans="1:131" s="54" customFormat="1" ht="26.25" customHeight="1" x14ac:dyDescent="0.2">
      <c r="A111" s="844" t="s">
        <v>454</v>
      </c>
      <c r="B111" s="845"/>
      <c r="C111" s="845"/>
      <c r="D111" s="845"/>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846"/>
      <c r="AA111" s="847" t="s">
        <v>208</v>
      </c>
      <c r="AB111" s="848"/>
      <c r="AC111" s="848"/>
      <c r="AD111" s="848"/>
      <c r="AE111" s="849"/>
      <c r="AF111" s="850" t="s">
        <v>208</v>
      </c>
      <c r="AG111" s="848"/>
      <c r="AH111" s="848"/>
      <c r="AI111" s="848"/>
      <c r="AJ111" s="849"/>
      <c r="AK111" s="850" t="s">
        <v>208</v>
      </c>
      <c r="AL111" s="848"/>
      <c r="AM111" s="848"/>
      <c r="AN111" s="848"/>
      <c r="AO111" s="849"/>
      <c r="AP111" s="851" t="s">
        <v>208</v>
      </c>
      <c r="AQ111" s="852"/>
      <c r="AR111" s="852"/>
      <c r="AS111" s="852"/>
      <c r="AT111" s="853"/>
      <c r="AU111" s="1016"/>
      <c r="AV111" s="1017"/>
      <c r="AW111" s="1017"/>
      <c r="AX111" s="1017"/>
      <c r="AY111" s="1017"/>
      <c r="AZ111" s="854" t="s">
        <v>477</v>
      </c>
      <c r="BA111" s="855"/>
      <c r="BB111" s="855"/>
      <c r="BC111" s="855"/>
      <c r="BD111" s="855"/>
      <c r="BE111" s="855"/>
      <c r="BF111" s="855"/>
      <c r="BG111" s="855"/>
      <c r="BH111" s="855"/>
      <c r="BI111" s="855"/>
      <c r="BJ111" s="855"/>
      <c r="BK111" s="855"/>
      <c r="BL111" s="855"/>
      <c r="BM111" s="855"/>
      <c r="BN111" s="855"/>
      <c r="BO111" s="855"/>
      <c r="BP111" s="856"/>
      <c r="BQ111" s="857" t="s">
        <v>208</v>
      </c>
      <c r="BR111" s="858"/>
      <c r="BS111" s="858"/>
      <c r="BT111" s="858"/>
      <c r="BU111" s="858"/>
      <c r="BV111" s="858" t="s">
        <v>208</v>
      </c>
      <c r="BW111" s="858"/>
      <c r="BX111" s="858"/>
      <c r="BY111" s="858"/>
      <c r="BZ111" s="858"/>
      <c r="CA111" s="858" t="s">
        <v>208</v>
      </c>
      <c r="CB111" s="858"/>
      <c r="CC111" s="858"/>
      <c r="CD111" s="858"/>
      <c r="CE111" s="858"/>
      <c r="CF111" s="859" t="s">
        <v>208</v>
      </c>
      <c r="CG111" s="860"/>
      <c r="CH111" s="860"/>
      <c r="CI111" s="860"/>
      <c r="CJ111" s="860"/>
      <c r="CK111" s="1022"/>
      <c r="CL111" s="1023"/>
      <c r="CM111" s="861" t="s">
        <v>136</v>
      </c>
      <c r="CN111" s="862"/>
      <c r="CO111" s="862"/>
      <c r="CP111" s="862"/>
      <c r="CQ111" s="862"/>
      <c r="CR111" s="862"/>
      <c r="CS111" s="862"/>
      <c r="CT111" s="862"/>
      <c r="CU111" s="862"/>
      <c r="CV111" s="862"/>
      <c r="CW111" s="862"/>
      <c r="CX111" s="862"/>
      <c r="CY111" s="862"/>
      <c r="CZ111" s="862"/>
      <c r="DA111" s="862"/>
      <c r="DB111" s="862"/>
      <c r="DC111" s="862"/>
      <c r="DD111" s="862"/>
      <c r="DE111" s="862"/>
      <c r="DF111" s="863"/>
      <c r="DG111" s="857" t="s">
        <v>208</v>
      </c>
      <c r="DH111" s="858"/>
      <c r="DI111" s="858"/>
      <c r="DJ111" s="858"/>
      <c r="DK111" s="858"/>
      <c r="DL111" s="858" t="s">
        <v>208</v>
      </c>
      <c r="DM111" s="858"/>
      <c r="DN111" s="858"/>
      <c r="DO111" s="858"/>
      <c r="DP111" s="858"/>
      <c r="DQ111" s="858" t="s">
        <v>208</v>
      </c>
      <c r="DR111" s="858"/>
      <c r="DS111" s="858"/>
      <c r="DT111" s="858"/>
      <c r="DU111" s="858"/>
      <c r="DV111" s="864" t="s">
        <v>208</v>
      </c>
      <c r="DW111" s="864"/>
      <c r="DX111" s="864"/>
      <c r="DY111" s="864"/>
      <c r="DZ111" s="865"/>
    </row>
    <row r="112" spans="1:131" s="54" customFormat="1" ht="26.25" customHeight="1" x14ac:dyDescent="0.2">
      <c r="A112" s="983" t="s">
        <v>158</v>
      </c>
      <c r="B112" s="984"/>
      <c r="C112" s="855" t="s">
        <v>478</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47" t="s">
        <v>208</v>
      </c>
      <c r="AB112" s="848"/>
      <c r="AC112" s="848"/>
      <c r="AD112" s="848"/>
      <c r="AE112" s="849"/>
      <c r="AF112" s="850" t="s">
        <v>208</v>
      </c>
      <c r="AG112" s="848"/>
      <c r="AH112" s="848"/>
      <c r="AI112" s="848"/>
      <c r="AJ112" s="849"/>
      <c r="AK112" s="850" t="s">
        <v>208</v>
      </c>
      <c r="AL112" s="848"/>
      <c r="AM112" s="848"/>
      <c r="AN112" s="848"/>
      <c r="AO112" s="849"/>
      <c r="AP112" s="851" t="s">
        <v>208</v>
      </c>
      <c r="AQ112" s="852"/>
      <c r="AR112" s="852"/>
      <c r="AS112" s="852"/>
      <c r="AT112" s="853"/>
      <c r="AU112" s="1016"/>
      <c r="AV112" s="1017"/>
      <c r="AW112" s="1017"/>
      <c r="AX112" s="1017"/>
      <c r="AY112" s="1017"/>
      <c r="AZ112" s="854" t="s">
        <v>285</v>
      </c>
      <c r="BA112" s="855"/>
      <c r="BB112" s="855"/>
      <c r="BC112" s="855"/>
      <c r="BD112" s="855"/>
      <c r="BE112" s="855"/>
      <c r="BF112" s="855"/>
      <c r="BG112" s="855"/>
      <c r="BH112" s="855"/>
      <c r="BI112" s="855"/>
      <c r="BJ112" s="855"/>
      <c r="BK112" s="855"/>
      <c r="BL112" s="855"/>
      <c r="BM112" s="855"/>
      <c r="BN112" s="855"/>
      <c r="BO112" s="855"/>
      <c r="BP112" s="856"/>
      <c r="BQ112" s="857">
        <v>818793</v>
      </c>
      <c r="BR112" s="858"/>
      <c r="BS112" s="858"/>
      <c r="BT112" s="858"/>
      <c r="BU112" s="858"/>
      <c r="BV112" s="858">
        <v>744431</v>
      </c>
      <c r="BW112" s="858"/>
      <c r="BX112" s="858"/>
      <c r="BY112" s="858"/>
      <c r="BZ112" s="858"/>
      <c r="CA112" s="858">
        <v>743027</v>
      </c>
      <c r="CB112" s="858"/>
      <c r="CC112" s="858"/>
      <c r="CD112" s="858"/>
      <c r="CE112" s="858"/>
      <c r="CF112" s="859">
        <v>34.5</v>
      </c>
      <c r="CG112" s="860"/>
      <c r="CH112" s="860"/>
      <c r="CI112" s="860"/>
      <c r="CJ112" s="860"/>
      <c r="CK112" s="1022"/>
      <c r="CL112" s="1023"/>
      <c r="CM112" s="861" t="s">
        <v>216</v>
      </c>
      <c r="CN112" s="862"/>
      <c r="CO112" s="862"/>
      <c r="CP112" s="862"/>
      <c r="CQ112" s="862"/>
      <c r="CR112" s="862"/>
      <c r="CS112" s="862"/>
      <c r="CT112" s="862"/>
      <c r="CU112" s="862"/>
      <c r="CV112" s="862"/>
      <c r="CW112" s="862"/>
      <c r="CX112" s="862"/>
      <c r="CY112" s="862"/>
      <c r="CZ112" s="862"/>
      <c r="DA112" s="862"/>
      <c r="DB112" s="862"/>
      <c r="DC112" s="862"/>
      <c r="DD112" s="862"/>
      <c r="DE112" s="862"/>
      <c r="DF112" s="863"/>
      <c r="DG112" s="857" t="s">
        <v>208</v>
      </c>
      <c r="DH112" s="858"/>
      <c r="DI112" s="858"/>
      <c r="DJ112" s="858"/>
      <c r="DK112" s="858"/>
      <c r="DL112" s="858" t="s">
        <v>208</v>
      </c>
      <c r="DM112" s="858"/>
      <c r="DN112" s="858"/>
      <c r="DO112" s="858"/>
      <c r="DP112" s="858"/>
      <c r="DQ112" s="858" t="s">
        <v>208</v>
      </c>
      <c r="DR112" s="858"/>
      <c r="DS112" s="858"/>
      <c r="DT112" s="858"/>
      <c r="DU112" s="858"/>
      <c r="DV112" s="864" t="s">
        <v>208</v>
      </c>
      <c r="DW112" s="864"/>
      <c r="DX112" s="864"/>
      <c r="DY112" s="864"/>
      <c r="DZ112" s="865"/>
    </row>
    <row r="113" spans="1:130" s="54" customFormat="1" ht="26.25" customHeight="1" x14ac:dyDescent="0.2">
      <c r="A113" s="985"/>
      <c r="B113" s="986"/>
      <c r="C113" s="855" t="s">
        <v>480</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847">
        <v>29694</v>
      </c>
      <c r="AB113" s="848"/>
      <c r="AC113" s="848"/>
      <c r="AD113" s="848"/>
      <c r="AE113" s="849"/>
      <c r="AF113" s="850">
        <v>42460</v>
      </c>
      <c r="AG113" s="848"/>
      <c r="AH113" s="848"/>
      <c r="AI113" s="848"/>
      <c r="AJ113" s="849"/>
      <c r="AK113" s="850">
        <v>47406</v>
      </c>
      <c r="AL113" s="848"/>
      <c r="AM113" s="848"/>
      <c r="AN113" s="848"/>
      <c r="AO113" s="849"/>
      <c r="AP113" s="851">
        <v>2.2000000000000002</v>
      </c>
      <c r="AQ113" s="852"/>
      <c r="AR113" s="852"/>
      <c r="AS113" s="852"/>
      <c r="AT113" s="853"/>
      <c r="AU113" s="1016"/>
      <c r="AV113" s="1017"/>
      <c r="AW113" s="1017"/>
      <c r="AX113" s="1017"/>
      <c r="AY113" s="1017"/>
      <c r="AZ113" s="854" t="s">
        <v>481</v>
      </c>
      <c r="BA113" s="855"/>
      <c r="BB113" s="855"/>
      <c r="BC113" s="855"/>
      <c r="BD113" s="855"/>
      <c r="BE113" s="855"/>
      <c r="BF113" s="855"/>
      <c r="BG113" s="855"/>
      <c r="BH113" s="855"/>
      <c r="BI113" s="855"/>
      <c r="BJ113" s="855"/>
      <c r="BK113" s="855"/>
      <c r="BL113" s="855"/>
      <c r="BM113" s="855"/>
      <c r="BN113" s="855"/>
      <c r="BO113" s="855"/>
      <c r="BP113" s="856"/>
      <c r="BQ113" s="857" t="s">
        <v>208</v>
      </c>
      <c r="BR113" s="858"/>
      <c r="BS113" s="858"/>
      <c r="BT113" s="858"/>
      <c r="BU113" s="858"/>
      <c r="BV113" s="858" t="s">
        <v>208</v>
      </c>
      <c r="BW113" s="858"/>
      <c r="BX113" s="858"/>
      <c r="BY113" s="858"/>
      <c r="BZ113" s="858"/>
      <c r="CA113" s="858" t="s">
        <v>208</v>
      </c>
      <c r="CB113" s="858"/>
      <c r="CC113" s="858"/>
      <c r="CD113" s="858"/>
      <c r="CE113" s="858"/>
      <c r="CF113" s="859" t="s">
        <v>208</v>
      </c>
      <c r="CG113" s="860"/>
      <c r="CH113" s="860"/>
      <c r="CI113" s="860"/>
      <c r="CJ113" s="860"/>
      <c r="CK113" s="1022"/>
      <c r="CL113" s="1023"/>
      <c r="CM113" s="861" t="s">
        <v>414</v>
      </c>
      <c r="CN113" s="862"/>
      <c r="CO113" s="862"/>
      <c r="CP113" s="862"/>
      <c r="CQ113" s="862"/>
      <c r="CR113" s="862"/>
      <c r="CS113" s="862"/>
      <c r="CT113" s="862"/>
      <c r="CU113" s="862"/>
      <c r="CV113" s="862"/>
      <c r="CW113" s="862"/>
      <c r="CX113" s="862"/>
      <c r="CY113" s="862"/>
      <c r="CZ113" s="862"/>
      <c r="DA113" s="862"/>
      <c r="DB113" s="862"/>
      <c r="DC113" s="862"/>
      <c r="DD113" s="862"/>
      <c r="DE113" s="862"/>
      <c r="DF113" s="863"/>
      <c r="DG113" s="847" t="s">
        <v>208</v>
      </c>
      <c r="DH113" s="848"/>
      <c r="DI113" s="848"/>
      <c r="DJ113" s="848"/>
      <c r="DK113" s="849"/>
      <c r="DL113" s="850" t="s">
        <v>208</v>
      </c>
      <c r="DM113" s="848"/>
      <c r="DN113" s="848"/>
      <c r="DO113" s="848"/>
      <c r="DP113" s="849"/>
      <c r="DQ113" s="850" t="s">
        <v>208</v>
      </c>
      <c r="DR113" s="848"/>
      <c r="DS113" s="848"/>
      <c r="DT113" s="848"/>
      <c r="DU113" s="849"/>
      <c r="DV113" s="851" t="s">
        <v>208</v>
      </c>
      <c r="DW113" s="852"/>
      <c r="DX113" s="852"/>
      <c r="DY113" s="852"/>
      <c r="DZ113" s="853"/>
    </row>
    <row r="114" spans="1:130" s="54" customFormat="1" ht="26.25" customHeight="1" x14ac:dyDescent="0.2">
      <c r="A114" s="985"/>
      <c r="B114" s="986"/>
      <c r="C114" s="855" t="s">
        <v>482</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47" t="s">
        <v>208</v>
      </c>
      <c r="AB114" s="848"/>
      <c r="AC114" s="848"/>
      <c r="AD114" s="848"/>
      <c r="AE114" s="849"/>
      <c r="AF114" s="850" t="s">
        <v>208</v>
      </c>
      <c r="AG114" s="848"/>
      <c r="AH114" s="848"/>
      <c r="AI114" s="848"/>
      <c r="AJ114" s="849"/>
      <c r="AK114" s="850" t="s">
        <v>208</v>
      </c>
      <c r="AL114" s="848"/>
      <c r="AM114" s="848"/>
      <c r="AN114" s="848"/>
      <c r="AO114" s="849"/>
      <c r="AP114" s="851" t="s">
        <v>208</v>
      </c>
      <c r="AQ114" s="852"/>
      <c r="AR114" s="852"/>
      <c r="AS114" s="852"/>
      <c r="AT114" s="853"/>
      <c r="AU114" s="1016"/>
      <c r="AV114" s="1017"/>
      <c r="AW114" s="1017"/>
      <c r="AX114" s="1017"/>
      <c r="AY114" s="1017"/>
      <c r="AZ114" s="854" t="s">
        <v>483</v>
      </c>
      <c r="BA114" s="855"/>
      <c r="BB114" s="855"/>
      <c r="BC114" s="855"/>
      <c r="BD114" s="855"/>
      <c r="BE114" s="855"/>
      <c r="BF114" s="855"/>
      <c r="BG114" s="855"/>
      <c r="BH114" s="855"/>
      <c r="BI114" s="855"/>
      <c r="BJ114" s="855"/>
      <c r="BK114" s="855"/>
      <c r="BL114" s="855"/>
      <c r="BM114" s="855"/>
      <c r="BN114" s="855"/>
      <c r="BO114" s="855"/>
      <c r="BP114" s="856"/>
      <c r="BQ114" s="857">
        <v>542112</v>
      </c>
      <c r="BR114" s="858"/>
      <c r="BS114" s="858"/>
      <c r="BT114" s="858"/>
      <c r="BU114" s="858"/>
      <c r="BV114" s="858">
        <v>516052</v>
      </c>
      <c r="BW114" s="858"/>
      <c r="BX114" s="858"/>
      <c r="BY114" s="858"/>
      <c r="BZ114" s="858"/>
      <c r="CA114" s="858">
        <v>430917</v>
      </c>
      <c r="CB114" s="858"/>
      <c r="CC114" s="858"/>
      <c r="CD114" s="858"/>
      <c r="CE114" s="858"/>
      <c r="CF114" s="859">
        <v>20</v>
      </c>
      <c r="CG114" s="860"/>
      <c r="CH114" s="860"/>
      <c r="CI114" s="860"/>
      <c r="CJ114" s="860"/>
      <c r="CK114" s="1022"/>
      <c r="CL114" s="1023"/>
      <c r="CM114" s="861" t="s">
        <v>484</v>
      </c>
      <c r="CN114" s="862"/>
      <c r="CO114" s="862"/>
      <c r="CP114" s="862"/>
      <c r="CQ114" s="862"/>
      <c r="CR114" s="862"/>
      <c r="CS114" s="862"/>
      <c r="CT114" s="862"/>
      <c r="CU114" s="862"/>
      <c r="CV114" s="862"/>
      <c r="CW114" s="862"/>
      <c r="CX114" s="862"/>
      <c r="CY114" s="862"/>
      <c r="CZ114" s="862"/>
      <c r="DA114" s="862"/>
      <c r="DB114" s="862"/>
      <c r="DC114" s="862"/>
      <c r="DD114" s="862"/>
      <c r="DE114" s="862"/>
      <c r="DF114" s="863"/>
      <c r="DG114" s="847" t="s">
        <v>208</v>
      </c>
      <c r="DH114" s="848"/>
      <c r="DI114" s="848"/>
      <c r="DJ114" s="848"/>
      <c r="DK114" s="849"/>
      <c r="DL114" s="850" t="s">
        <v>208</v>
      </c>
      <c r="DM114" s="848"/>
      <c r="DN114" s="848"/>
      <c r="DO114" s="848"/>
      <c r="DP114" s="849"/>
      <c r="DQ114" s="850" t="s">
        <v>208</v>
      </c>
      <c r="DR114" s="848"/>
      <c r="DS114" s="848"/>
      <c r="DT114" s="848"/>
      <c r="DU114" s="849"/>
      <c r="DV114" s="851" t="s">
        <v>208</v>
      </c>
      <c r="DW114" s="852"/>
      <c r="DX114" s="852"/>
      <c r="DY114" s="852"/>
      <c r="DZ114" s="853"/>
    </row>
    <row r="115" spans="1:130" s="54" customFormat="1" ht="26.25" customHeight="1" x14ac:dyDescent="0.2">
      <c r="A115" s="985"/>
      <c r="B115" s="986"/>
      <c r="C115" s="855" t="s">
        <v>390</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847" t="s">
        <v>208</v>
      </c>
      <c r="AB115" s="848"/>
      <c r="AC115" s="848"/>
      <c r="AD115" s="848"/>
      <c r="AE115" s="849"/>
      <c r="AF115" s="850" t="s">
        <v>208</v>
      </c>
      <c r="AG115" s="848"/>
      <c r="AH115" s="848"/>
      <c r="AI115" s="848"/>
      <c r="AJ115" s="849"/>
      <c r="AK115" s="850" t="s">
        <v>208</v>
      </c>
      <c r="AL115" s="848"/>
      <c r="AM115" s="848"/>
      <c r="AN115" s="848"/>
      <c r="AO115" s="849"/>
      <c r="AP115" s="851" t="s">
        <v>208</v>
      </c>
      <c r="AQ115" s="852"/>
      <c r="AR115" s="852"/>
      <c r="AS115" s="852"/>
      <c r="AT115" s="853"/>
      <c r="AU115" s="1016"/>
      <c r="AV115" s="1017"/>
      <c r="AW115" s="1017"/>
      <c r="AX115" s="1017"/>
      <c r="AY115" s="1017"/>
      <c r="AZ115" s="854" t="s">
        <v>359</v>
      </c>
      <c r="BA115" s="855"/>
      <c r="BB115" s="855"/>
      <c r="BC115" s="855"/>
      <c r="BD115" s="855"/>
      <c r="BE115" s="855"/>
      <c r="BF115" s="855"/>
      <c r="BG115" s="855"/>
      <c r="BH115" s="855"/>
      <c r="BI115" s="855"/>
      <c r="BJ115" s="855"/>
      <c r="BK115" s="855"/>
      <c r="BL115" s="855"/>
      <c r="BM115" s="855"/>
      <c r="BN115" s="855"/>
      <c r="BO115" s="855"/>
      <c r="BP115" s="856"/>
      <c r="BQ115" s="857">
        <v>43193</v>
      </c>
      <c r="BR115" s="858"/>
      <c r="BS115" s="858"/>
      <c r="BT115" s="858"/>
      <c r="BU115" s="858"/>
      <c r="BV115" s="858">
        <v>41528</v>
      </c>
      <c r="BW115" s="858"/>
      <c r="BX115" s="858"/>
      <c r="BY115" s="858"/>
      <c r="BZ115" s="858"/>
      <c r="CA115" s="858">
        <v>41967</v>
      </c>
      <c r="CB115" s="858"/>
      <c r="CC115" s="858"/>
      <c r="CD115" s="858"/>
      <c r="CE115" s="858"/>
      <c r="CF115" s="859">
        <v>1.9</v>
      </c>
      <c r="CG115" s="860"/>
      <c r="CH115" s="860"/>
      <c r="CI115" s="860"/>
      <c r="CJ115" s="860"/>
      <c r="CK115" s="1022"/>
      <c r="CL115" s="1023"/>
      <c r="CM115" s="854" t="s">
        <v>32</v>
      </c>
      <c r="CN115" s="866"/>
      <c r="CO115" s="866"/>
      <c r="CP115" s="866"/>
      <c r="CQ115" s="866"/>
      <c r="CR115" s="866"/>
      <c r="CS115" s="866"/>
      <c r="CT115" s="866"/>
      <c r="CU115" s="866"/>
      <c r="CV115" s="866"/>
      <c r="CW115" s="866"/>
      <c r="CX115" s="866"/>
      <c r="CY115" s="866"/>
      <c r="CZ115" s="866"/>
      <c r="DA115" s="866"/>
      <c r="DB115" s="866"/>
      <c r="DC115" s="866"/>
      <c r="DD115" s="866"/>
      <c r="DE115" s="866"/>
      <c r="DF115" s="856"/>
      <c r="DG115" s="847" t="s">
        <v>208</v>
      </c>
      <c r="DH115" s="848"/>
      <c r="DI115" s="848"/>
      <c r="DJ115" s="848"/>
      <c r="DK115" s="849"/>
      <c r="DL115" s="850" t="s">
        <v>208</v>
      </c>
      <c r="DM115" s="848"/>
      <c r="DN115" s="848"/>
      <c r="DO115" s="848"/>
      <c r="DP115" s="849"/>
      <c r="DQ115" s="850" t="s">
        <v>208</v>
      </c>
      <c r="DR115" s="848"/>
      <c r="DS115" s="848"/>
      <c r="DT115" s="848"/>
      <c r="DU115" s="849"/>
      <c r="DV115" s="851" t="s">
        <v>208</v>
      </c>
      <c r="DW115" s="852"/>
      <c r="DX115" s="852"/>
      <c r="DY115" s="852"/>
      <c r="DZ115" s="853"/>
    </row>
    <row r="116" spans="1:130" s="54" customFormat="1" ht="26.25" customHeight="1" x14ac:dyDescent="0.2">
      <c r="A116" s="987"/>
      <c r="B116" s="988"/>
      <c r="C116" s="867" t="s">
        <v>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47" t="s">
        <v>208</v>
      </c>
      <c r="AB116" s="848"/>
      <c r="AC116" s="848"/>
      <c r="AD116" s="848"/>
      <c r="AE116" s="849"/>
      <c r="AF116" s="850" t="s">
        <v>208</v>
      </c>
      <c r="AG116" s="848"/>
      <c r="AH116" s="848"/>
      <c r="AI116" s="848"/>
      <c r="AJ116" s="849"/>
      <c r="AK116" s="850" t="s">
        <v>208</v>
      </c>
      <c r="AL116" s="848"/>
      <c r="AM116" s="848"/>
      <c r="AN116" s="848"/>
      <c r="AO116" s="849"/>
      <c r="AP116" s="851" t="s">
        <v>208</v>
      </c>
      <c r="AQ116" s="852"/>
      <c r="AR116" s="852"/>
      <c r="AS116" s="852"/>
      <c r="AT116" s="853"/>
      <c r="AU116" s="1016"/>
      <c r="AV116" s="1017"/>
      <c r="AW116" s="1017"/>
      <c r="AX116" s="1017"/>
      <c r="AY116" s="1017"/>
      <c r="AZ116" s="869" t="s">
        <v>234</v>
      </c>
      <c r="BA116" s="870"/>
      <c r="BB116" s="870"/>
      <c r="BC116" s="870"/>
      <c r="BD116" s="870"/>
      <c r="BE116" s="870"/>
      <c r="BF116" s="870"/>
      <c r="BG116" s="870"/>
      <c r="BH116" s="870"/>
      <c r="BI116" s="870"/>
      <c r="BJ116" s="870"/>
      <c r="BK116" s="870"/>
      <c r="BL116" s="870"/>
      <c r="BM116" s="870"/>
      <c r="BN116" s="870"/>
      <c r="BO116" s="870"/>
      <c r="BP116" s="871"/>
      <c r="BQ116" s="857" t="s">
        <v>208</v>
      </c>
      <c r="BR116" s="858"/>
      <c r="BS116" s="858"/>
      <c r="BT116" s="858"/>
      <c r="BU116" s="858"/>
      <c r="BV116" s="858" t="s">
        <v>208</v>
      </c>
      <c r="BW116" s="858"/>
      <c r="BX116" s="858"/>
      <c r="BY116" s="858"/>
      <c r="BZ116" s="858"/>
      <c r="CA116" s="858" t="s">
        <v>208</v>
      </c>
      <c r="CB116" s="858"/>
      <c r="CC116" s="858"/>
      <c r="CD116" s="858"/>
      <c r="CE116" s="858"/>
      <c r="CF116" s="859" t="s">
        <v>208</v>
      </c>
      <c r="CG116" s="860"/>
      <c r="CH116" s="860"/>
      <c r="CI116" s="860"/>
      <c r="CJ116" s="860"/>
      <c r="CK116" s="1022"/>
      <c r="CL116" s="1023"/>
      <c r="CM116" s="861" t="s">
        <v>485</v>
      </c>
      <c r="CN116" s="862"/>
      <c r="CO116" s="862"/>
      <c r="CP116" s="862"/>
      <c r="CQ116" s="862"/>
      <c r="CR116" s="862"/>
      <c r="CS116" s="862"/>
      <c r="CT116" s="862"/>
      <c r="CU116" s="862"/>
      <c r="CV116" s="862"/>
      <c r="CW116" s="862"/>
      <c r="CX116" s="862"/>
      <c r="CY116" s="862"/>
      <c r="CZ116" s="862"/>
      <c r="DA116" s="862"/>
      <c r="DB116" s="862"/>
      <c r="DC116" s="862"/>
      <c r="DD116" s="862"/>
      <c r="DE116" s="862"/>
      <c r="DF116" s="863"/>
      <c r="DG116" s="847" t="s">
        <v>208</v>
      </c>
      <c r="DH116" s="848"/>
      <c r="DI116" s="848"/>
      <c r="DJ116" s="848"/>
      <c r="DK116" s="849"/>
      <c r="DL116" s="850" t="s">
        <v>208</v>
      </c>
      <c r="DM116" s="848"/>
      <c r="DN116" s="848"/>
      <c r="DO116" s="848"/>
      <c r="DP116" s="849"/>
      <c r="DQ116" s="850" t="s">
        <v>208</v>
      </c>
      <c r="DR116" s="848"/>
      <c r="DS116" s="848"/>
      <c r="DT116" s="848"/>
      <c r="DU116" s="849"/>
      <c r="DV116" s="851" t="s">
        <v>208</v>
      </c>
      <c r="DW116" s="852"/>
      <c r="DX116" s="852"/>
      <c r="DY116" s="852"/>
      <c r="DZ116" s="853"/>
    </row>
    <row r="117" spans="1:130" s="54" customFormat="1" ht="26.25" customHeight="1" x14ac:dyDescent="0.2">
      <c r="A117" s="818" t="s">
        <v>289</v>
      </c>
      <c r="B117" s="819"/>
      <c r="C117" s="819"/>
      <c r="D117" s="819"/>
      <c r="E117" s="819"/>
      <c r="F117" s="819"/>
      <c r="G117" s="819"/>
      <c r="H117" s="819"/>
      <c r="I117" s="819"/>
      <c r="J117" s="819"/>
      <c r="K117" s="819"/>
      <c r="L117" s="819"/>
      <c r="M117" s="819"/>
      <c r="N117" s="819"/>
      <c r="O117" s="819"/>
      <c r="P117" s="819"/>
      <c r="Q117" s="819"/>
      <c r="R117" s="819"/>
      <c r="S117" s="819"/>
      <c r="T117" s="819"/>
      <c r="U117" s="819"/>
      <c r="V117" s="819"/>
      <c r="W117" s="819"/>
      <c r="X117" s="819"/>
      <c r="Y117" s="872" t="s">
        <v>336</v>
      </c>
      <c r="Z117" s="820"/>
      <c r="AA117" s="873">
        <v>587550</v>
      </c>
      <c r="AB117" s="874"/>
      <c r="AC117" s="874"/>
      <c r="AD117" s="874"/>
      <c r="AE117" s="875"/>
      <c r="AF117" s="876">
        <v>559297</v>
      </c>
      <c r="AG117" s="874"/>
      <c r="AH117" s="874"/>
      <c r="AI117" s="874"/>
      <c r="AJ117" s="875"/>
      <c r="AK117" s="876">
        <v>525561</v>
      </c>
      <c r="AL117" s="874"/>
      <c r="AM117" s="874"/>
      <c r="AN117" s="874"/>
      <c r="AO117" s="875"/>
      <c r="AP117" s="877"/>
      <c r="AQ117" s="878"/>
      <c r="AR117" s="878"/>
      <c r="AS117" s="878"/>
      <c r="AT117" s="879"/>
      <c r="AU117" s="1016"/>
      <c r="AV117" s="1017"/>
      <c r="AW117" s="1017"/>
      <c r="AX117" s="1017"/>
      <c r="AY117" s="1017"/>
      <c r="AZ117" s="869" t="s">
        <v>486</v>
      </c>
      <c r="BA117" s="870"/>
      <c r="BB117" s="870"/>
      <c r="BC117" s="870"/>
      <c r="BD117" s="870"/>
      <c r="BE117" s="870"/>
      <c r="BF117" s="870"/>
      <c r="BG117" s="870"/>
      <c r="BH117" s="870"/>
      <c r="BI117" s="870"/>
      <c r="BJ117" s="870"/>
      <c r="BK117" s="870"/>
      <c r="BL117" s="870"/>
      <c r="BM117" s="870"/>
      <c r="BN117" s="870"/>
      <c r="BO117" s="870"/>
      <c r="BP117" s="871"/>
      <c r="BQ117" s="857" t="s">
        <v>208</v>
      </c>
      <c r="BR117" s="858"/>
      <c r="BS117" s="858"/>
      <c r="BT117" s="858"/>
      <c r="BU117" s="858"/>
      <c r="BV117" s="858" t="s">
        <v>208</v>
      </c>
      <c r="BW117" s="858"/>
      <c r="BX117" s="858"/>
      <c r="BY117" s="858"/>
      <c r="BZ117" s="858"/>
      <c r="CA117" s="858" t="s">
        <v>208</v>
      </c>
      <c r="CB117" s="858"/>
      <c r="CC117" s="858"/>
      <c r="CD117" s="858"/>
      <c r="CE117" s="858"/>
      <c r="CF117" s="859" t="s">
        <v>208</v>
      </c>
      <c r="CG117" s="860"/>
      <c r="CH117" s="860"/>
      <c r="CI117" s="860"/>
      <c r="CJ117" s="860"/>
      <c r="CK117" s="1022"/>
      <c r="CL117" s="1023"/>
      <c r="CM117" s="861" t="s">
        <v>351</v>
      </c>
      <c r="CN117" s="862"/>
      <c r="CO117" s="862"/>
      <c r="CP117" s="862"/>
      <c r="CQ117" s="862"/>
      <c r="CR117" s="862"/>
      <c r="CS117" s="862"/>
      <c r="CT117" s="862"/>
      <c r="CU117" s="862"/>
      <c r="CV117" s="862"/>
      <c r="CW117" s="862"/>
      <c r="CX117" s="862"/>
      <c r="CY117" s="862"/>
      <c r="CZ117" s="862"/>
      <c r="DA117" s="862"/>
      <c r="DB117" s="862"/>
      <c r="DC117" s="862"/>
      <c r="DD117" s="862"/>
      <c r="DE117" s="862"/>
      <c r="DF117" s="863"/>
      <c r="DG117" s="847" t="s">
        <v>208</v>
      </c>
      <c r="DH117" s="848"/>
      <c r="DI117" s="848"/>
      <c r="DJ117" s="848"/>
      <c r="DK117" s="849"/>
      <c r="DL117" s="850" t="s">
        <v>208</v>
      </c>
      <c r="DM117" s="848"/>
      <c r="DN117" s="848"/>
      <c r="DO117" s="848"/>
      <c r="DP117" s="849"/>
      <c r="DQ117" s="850" t="s">
        <v>208</v>
      </c>
      <c r="DR117" s="848"/>
      <c r="DS117" s="848"/>
      <c r="DT117" s="848"/>
      <c r="DU117" s="849"/>
      <c r="DV117" s="851" t="s">
        <v>208</v>
      </c>
      <c r="DW117" s="852"/>
      <c r="DX117" s="852"/>
      <c r="DY117" s="852"/>
      <c r="DZ117" s="853"/>
    </row>
    <row r="118" spans="1:130" s="54" customFormat="1" ht="26.25" customHeight="1" x14ac:dyDescent="0.2">
      <c r="A118" s="818" t="s">
        <v>96</v>
      </c>
      <c r="B118" s="819"/>
      <c r="C118" s="819"/>
      <c r="D118" s="819"/>
      <c r="E118" s="819"/>
      <c r="F118" s="819"/>
      <c r="G118" s="819"/>
      <c r="H118" s="819"/>
      <c r="I118" s="819"/>
      <c r="J118" s="819"/>
      <c r="K118" s="819"/>
      <c r="L118" s="819"/>
      <c r="M118" s="819"/>
      <c r="N118" s="819"/>
      <c r="O118" s="819"/>
      <c r="P118" s="819"/>
      <c r="Q118" s="819"/>
      <c r="R118" s="819"/>
      <c r="S118" s="819"/>
      <c r="T118" s="819"/>
      <c r="U118" s="819"/>
      <c r="V118" s="819"/>
      <c r="W118" s="819"/>
      <c r="X118" s="819"/>
      <c r="Y118" s="819"/>
      <c r="Z118" s="820"/>
      <c r="AA118" s="821" t="s">
        <v>271</v>
      </c>
      <c r="AB118" s="819"/>
      <c r="AC118" s="819"/>
      <c r="AD118" s="819"/>
      <c r="AE118" s="820"/>
      <c r="AF118" s="821" t="s">
        <v>404</v>
      </c>
      <c r="AG118" s="819"/>
      <c r="AH118" s="819"/>
      <c r="AI118" s="819"/>
      <c r="AJ118" s="820"/>
      <c r="AK118" s="821" t="s">
        <v>168</v>
      </c>
      <c r="AL118" s="819"/>
      <c r="AM118" s="819"/>
      <c r="AN118" s="819"/>
      <c r="AO118" s="820"/>
      <c r="AP118" s="821" t="s">
        <v>474</v>
      </c>
      <c r="AQ118" s="819"/>
      <c r="AR118" s="819"/>
      <c r="AS118" s="819"/>
      <c r="AT118" s="822"/>
      <c r="AU118" s="1016"/>
      <c r="AV118" s="1017"/>
      <c r="AW118" s="1017"/>
      <c r="AX118" s="1017"/>
      <c r="AY118" s="1017"/>
      <c r="AZ118" s="880" t="s">
        <v>487</v>
      </c>
      <c r="BA118" s="867"/>
      <c r="BB118" s="867"/>
      <c r="BC118" s="867"/>
      <c r="BD118" s="867"/>
      <c r="BE118" s="867"/>
      <c r="BF118" s="867"/>
      <c r="BG118" s="867"/>
      <c r="BH118" s="867"/>
      <c r="BI118" s="867"/>
      <c r="BJ118" s="867"/>
      <c r="BK118" s="867"/>
      <c r="BL118" s="867"/>
      <c r="BM118" s="867"/>
      <c r="BN118" s="867"/>
      <c r="BO118" s="867"/>
      <c r="BP118" s="868"/>
      <c r="BQ118" s="881" t="s">
        <v>208</v>
      </c>
      <c r="BR118" s="882"/>
      <c r="BS118" s="882"/>
      <c r="BT118" s="882"/>
      <c r="BU118" s="882"/>
      <c r="BV118" s="882" t="s">
        <v>208</v>
      </c>
      <c r="BW118" s="882"/>
      <c r="BX118" s="882"/>
      <c r="BY118" s="882"/>
      <c r="BZ118" s="882"/>
      <c r="CA118" s="882" t="s">
        <v>208</v>
      </c>
      <c r="CB118" s="882"/>
      <c r="CC118" s="882"/>
      <c r="CD118" s="882"/>
      <c r="CE118" s="882"/>
      <c r="CF118" s="859" t="s">
        <v>208</v>
      </c>
      <c r="CG118" s="860"/>
      <c r="CH118" s="860"/>
      <c r="CI118" s="860"/>
      <c r="CJ118" s="860"/>
      <c r="CK118" s="1022"/>
      <c r="CL118" s="1023"/>
      <c r="CM118" s="861" t="s">
        <v>488</v>
      </c>
      <c r="CN118" s="862"/>
      <c r="CO118" s="862"/>
      <c r="CP118" s="862"/>
      <c r="CQ118" s="862"/>
      <c r="CR118" s="862"/>
      <c r="CS118" s="862"/>
      <c r="CT118" s="862"/>
      <c r="CU118" s="862"/>
      <c r="CV118" s="862"/>
      <c r="CW118" s="862"/>
      <c r="CX118" s="862"/>
      <c r="CY118" s="862"/>
      <c r="CZ118" s="862"/>
      <c r="DA118" s="862"/>
      <c r="DB118" s="862"/>
      <c r="DC118" s="862"/>
      <c r="DD118" s="862"/>
      <c r="DE118" s="862"/>
      <c r="DF118" s="863"/>
      <c r="DG118" s="847" t="s">
        <v>208</v>
      </c>
      <c r="DH118" s="848"/>
      <c r="DI118" s="848"/>
      <c r="DJ118" s="848"/>
      <c r="DK118" s="849"/>
      <c r="DL118" s="850" t="s">
        <v>208</v>
      </c>
      <c r="DM118" s="848"/>
      <c r="DN118" s="848"/>
      <c r="DO118" s="848"/>
      <c r="DP118" s="849"/>
      <c r="DQ118" s="850" t="s">
        <v>208</v>
      </c>
      <c r="DR118" s="848"/>
      <c r="DS118" s="848"/>
      <c r="DT118" s="848"/>
      <c r="DU118" s="849"/>
      <c r="DV118" s="851" t="s">
        <v>208</v>
      </c>
      <c r="DW118" s="852"/>
      <c r="DX118" s="852"/>
      <c r="DY118" s="852"/>
      <c r="DZ118" s="853"/>
    </row>
    <row r="119" spans="1:130" s="54" customFormat="1" ht="26.25" customHeight="1" x14ac:dyDescent="0.2">
      <c r="A119" s="1026" t="s">
        <v>399</v>
      </c>
      <c r="B119" s="1021"/>
      <c r="C119" s="839" t="s">
        <v>475</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827" t="s">
        <v>208</v>
      </c>
      <c r="AB119" s="828"/>
      <c r="AC119" s="828"/>
      <c r="AD119" s="828"/>
      <c r="AE119" s="829"/>
      <c r="AF119" s="830" t="s">
        <v>208</v>
      </c>
      <c r="AG119" s="828"/>
      <c r="AH119" s="828"/>
      <c r="AI119" s="828"/>
      <c r="AJ119" s="829"/>
      <c r="AK119" s="830" t="s">
        <v>208</v>
      </c>
      <c r="AL119" s="828"/>
      <c r="AM119" s="828"/>
      <c r="AN119" s="828"/>
      <c r="AO119" s="829"/>
      <c r="AP119" s="831" t="s">
        <v>208</v>
      </c>
      <c r="AQ119" s="832"/>
      <c r="AR119" s="832"/>
      <c r="AS119" s="832"/>
      <c r="AT119" s="833"/>
      <c r="AU119" s="1018"/>
      <c r="AV119" s="1019"/>
      <c r="AW119" s="1019"/>
      <c r="AX119" s="1019"/>
      <c r="AY119" s="1019"/>
      <c r="AZ119" s="83" t="s">
        <v>289</v>
      </c>
      <c r="BA119" s="83"/>
      <c r="BB119" s="83"/>
      <c r="BC119" s="83"/>
      <c r="BD119" s="83"/>
      <c r="BE119" s="83"/>
      <c r="BF119" s="83"/>
      <c r="BG119" s="83"/>
      <c r="BH119" s="83"/>
      <c r="BI119" s="83"/>
      <c r="BJ119" s="83"/>
      <c r="BK119" s="83"/>
      <c r="BL119" s="83"/>
      <c r="BM119" s="83"/>
      <c r="BN119" s="83"/>
      <c r="BO119" s="872" t="s">
        <v>173</v>
      </c>
      <c r="BP119" s="883"/>
      <c r="BQ119" s="881">
        <v>5965504</v>
      </c>
      <c r="BR119" s="882"/>
      <c r="BS119" s="882"/>
      <c r="BT119" s="882"/>
      <c r="BU119" s="882"/>
      <c r="BV119" s="882">
        <v>5885421</v>
      </c>
      <c r="BW119" s="882"/>
      <c r="BX119" s="882"/>
      <c r="BY119" s="882"/>
      <c r="BZ119" s="882"/>
      <c r="CA119" s="882">
        <v>5723130</v>
      </c>
      <c r="CB119" s="882"/>
      <c r="CC119" s="882"/>
      <c r="CD119" s="882"/>
      <c r="CE119" s="882"/>
      <c r="CF119" s="884"/>
      <c r="CG119" s="885"/>
      <c r="CH119" s="885"/>
      <c r="CI119" s="885"/>
      <c r="CJ119" s="886"/>
      <c r="CK119" s="1024"/>
      <c r="CL119" s="1025"/>
      <c r="CM119" s="887" t="s">
        <v>489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90" t="s">
        <v>208</v>
      </c>
      <c r="DH119" s="891"/>
      <c r="DI119" s="891"/>
      <c r="DJ119" s="891"/>
      <c r="DK119" s="892"/>
      <c r="DL119" s="893" t="s">
        <v>208</v>
      </c>
      <c r="DM119" s="891"/>
      <c r="DN119" s="891"/>
      <c r="DO119" s="891"/>
      <c r="DP119" s="892"/>
      <c r="DQ119" s="893" t="s">
        <v>208</v>
      </c>
      <c r="DR119" s="891"/>
      <c r="DS119" s="891"/>
      <c r="DT119" s="891"/>
      <c r="DU119" s="892"/>
      <c r="DV119" s="894" t="s">
        <v>208</v>
      </c>
      <c r="DW119" s="895"/>
      <c r="DX119" s="895"/>
      <c r="DY119" s="895"/>
      <c r="DZ119" s="896"/>
    </row>
    <row r="120" spans="1:130" s="54" customFormat="1" ht="26.25" customHeight="1" x14ac:dyDescent="0.2">
      <c r="A120" s="1027"/>
      <c r="B120" s="1023"/>
      <c r="C120" s="861" t="s">
        <v>136</v>
      </c>
      <c r="D120" s="862"/>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3"/>
      <c r="AA120" s="847" t="s">
        <v>208</v>
      </c>
      <c r="AB120" s="848"/>
      <c r="AC120" s="848"/>
      <c r="AD120" s="848"/>
      <c r="AE120" s="849"/>
      <c r="AF120" s="850" t="s">
        <v>208</v>
      </c>
      <c r="AG120" s="848"/>
      <c r="AH120" s="848"/>
      <c r="AI120" s="848"/>
      <c r="AJ120" s="849"/>
      <c r="AK120" s="850" t="s">
        <v>208</v>
      </c>
      <c r="AL120" s="848"/>
      <c r="AM120" s="848"/>
      <c r="AN120" s="848"/>
      <c r="AO120" s="849"/>
      <c r="AP120" s="851" t="s">
        <v>208</v>
      </c>
      <c r="AQ120" s="852"/>
      <c r="AR120" s="852"/>
      <c r="AS120" s="852"/>
      <c r="AT120" s="853"/>
      <c r="AU120" s="989" t="s">
        <v>479</v>
      </c>
      <c r="AV120" s="990"/>
      <c r="AW120" s="990"/>
      <c r="AX120" s="990"/>
      <c r="AY120" s="991"/>
      <c r="AZ120" s="834" t="s">
        <v>226</v>
      </c>
      <c r="BA120" s="825"/>
      <c r="BB120" s="825"/>
      <c r="BC120" s="825"/>
      <c r="BD120" s="825"/>
      <c r="BE120" s="825"/>
      <c r="BF120" s="825"/>
      <c r="BG120" s="825"/>
      <c r="BH120" s="825"/>
      <c r="BI120" s="825"/>
      <c r="BJ120" s="825"/>
      <c r="BK120" s="825"/>
      <c r="BL120" s="825"/>
      <c r="BM120" s="825"/>
      <c r="BN120" s="825"/>
      <c r="BO120" s="825"/>
      <c r="BP120" s="826"/>
      <c r="BQ120" s="835">
        <v>1286680</v>
      </c>
      <c r="BR120" s="836"/>
      <c r="BS120" s="836"/>
      <c r="BT120" s="836"/>
      <c r="BU120" s="836"/>
      <c r="BV120" s="836">
        <v>1017538</v>
      </c>
      <c r="BW120" s="836"/>
      <c r="BX120" s="836"/>
      <c r="BY120" s="836"/>
      <c r="BZ120" s="836"/>
      <c r="CA120" s="836">
        <v>890549</v>
      </c>
      <c r="CB120" s="836"/>
      <c r="CC120" s="836"/>
      <c r="CD120" s="836"/>
      <c r="CE120" s="836"/>
      <c r="CF120" s="837">
        <v>41.3</v>
      </c>
      <c r="CG120" s="838"/>
      <c r="CH120" s="838"/>
      <c r="CI120" s="838"/>
      <c r="CJ120" s="838"/>
      <c r="CK120" s="997" t="s">
        <v>286</v>
      </c>
      <c r="CL120" s="998"/>
      <c r="CM120" s="998"/>
      <c r="CN120" s="998"/>
      <c r="CO120" s="999"/>
      <c r="CP120" s="897" t="s">
        <v>462</v>
      </c>
      <c r="CQ120" s="898"/>
      <c r="CR120" s="898"/>
      <c r="CS120" s="898"/>
      <c r="CT120" s="898"/>
      <c r="CU120" s="898"/>
      <c r="CV120" s="898"/>
      <c r="CW120" s="898"/>
      <c r="CX120" s="898"/>
      <c r="CY120" s="898"/>
      <c r="CZ120" s="898"/>
      <c r="DA120" s="898"/>
      <c r="DB120" s="898"/>
      <c r="DC120" s="898"/>
      <c r="DD120" s="898"/>
      <c r="DE120" s="898"/>
      <c r="DF120" s="899"/>
      <c r="DG120" s="835">
        <v>735787</v>
      </c>
      <c r="DH120" s="836"/>
      <c r="DI120" s="836"/>
      <c r="DJ120" s="836"/>
      <c r="DK120" s="836"/>
      <c r="DL120" s="836">
        <v>668278</v>
      </c>
      <c r="DM120" s="836"/>
      <c r="DN120" s="836"/>
      <c r="DO120" s="836"/>
      <c r="DP120" s="836"/>
      <c r="DQ120" s="836">
        <v>679243</v>
      </c>
      <c r="DR120" s="836"/>
      <c r="DS120" s="836"/>
      <c r="DT120" s="836"/>
      <c r="DU120" s="836"/>
      <c r="DV120" s="842">
        <v>31.5</v>
      </c>
      <c r="DW120" s="842"/>
      <c r="DX120" s="842"/>
      <c r="DY120" s="842"/>
      <c r="DZ120" s="843"/>
    </row>
    <row r="121" spans="1:130" s="54" customFormat="1" ht="26.25" customHeight="1" x14ac:dyDescent="0.2">
      <c r="A121" s="1027"/>
      <c r="B121" s="1023"/>
      <c r="C121" s="869" t="s">
        <v>138</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847" t="s">
        <v>208</v>
      </c>
      <c r="AB121" s="848"/>
      <c r="AC121" s="848"/>
      <c r="AD121" s="848"/>
      <c r="AE121" s="849"/>
      <c r="AF121" s="850" t="s">
        <v>208</v>
      </c>
      <c r="AG121" s="848"/>
      <c r="AH121" s="848"/>
      <c r="AI121" s="848"/>
      <c r="AJ121" s="849"/>
      <c r="AK121" s="850" t="s">
        <v>208</v>
      </c>
      <c r="AL121" s="848"/>
      <c r="AM121" s="848"/>
      <c r="AN121" s="848"/>
      <c r="AO121" s="849"/>
      <c r="AP121" s="851" t="s">
        <v>208</v>
      </c>
      <c r="AQ121" s="852"/>
      <c r="AR121" s="852"/>
      <c r="AS121" s="852"/>
      <c r="AT121" s="853"/>
      <c r="AU121" s="992"/>
      <c r="AV121" s="993"/>
      <c r="AW121" s="993"/>
      <c r="AX121" s="993"/>
      <c r="AY121" s="994"/>
      <c r="AZ121" s="854" t="s">
        <v>490</v>
      </c>
      <c r="BA121" s="855"/>
      <c r="BB121" s="855"/>
      <c r="BC121" s="855"/>
      <c r="BD121" s="855"/>
      <c r="BE121" s="855"/>
      <c r="BF121" s="855"/>
      <c r="BG121" s="855"/>
      <c r="BH121" s="855"/>
      <c r="BI121" s="855"/>
      <c r="BJ121" s="855"/>
      <c r="BK121" s="855"/>
      <c r="BL121" s="855"/>
      <c r="BM121" s="855"/>
      <c r="BN121" s="855"/>
      <c r="BO121" s="855"/>
      <c r="BP121" s="856"/>
      <c r="BQ121" s="857">
        <v>181218</v>
      </c>
      <c r="BR121" s="858"/>
      <c r="BS121" s="858"/>
      <c r="BT121" s="858"/>
      <c r="BU121" s="858"/>
      <c r="BV121" s="858">
        <v>147179</v>
      </c>
      <c r="BW121" s="858"/>
      <c r="BX121" s="858"/>
      <c r="BY121" s="858"/>
      <c r="BZ121" s="858"/>
      <c r="CA121" s="858">
        <v>120951</v>
      </c>
      <c r="CB121" s="858"/>
      <c r="CC121" s="858"/>
      <c r="CD121" s="858"/>
      <c r="CE121" s="858"/>
      <c r="CF121" s="859">
        <v>5.6</v>
      </c>
      <c r="CG121" s="860"/>
      <c r="CH121" s="860"/>
      <c r="CI121" s="860"/>
      <c r="CJ121" s="860"/>
      <c r="CK121" s="1000"/>
      <c r="CL121" s="1001"/>
      <c r="CM121" s="1001"/>
      <c r="CN121" s="1001"/>
      <c r="CO121" s="1002"/>
      <c r="CP121" s="900" t="s">
        <v>465</v>
      </c>
      <c r="CQ121" s="901"/>
      <c r="CR121" s="901"/>
      <c r="CS121" s="901"/>
      <c r="CT121" s="901"/>
      <c r="CU121" s="901"/>
      <c r="CV121" s="901"/>
      <c r="CW121" s="901"/>
      <c r="CX121" s="901"/>
      <c r="CY121" s="901"/>
      <c r="CZ121" s="901"/>
      <c r="DA121" s="901"/>
      <c r="DB121" s="901"/>
      <c r="DC121" s="901"/>
      <c r="DD121" s="901"/>
      <c r="DE121" s="901"/>
      <c r="DF121" s="902"/>
      <c r="DG121" s="857">
        <v>54774</v>
      </c>
      <c r="DH121" s="858"/>
      <c r="DI121" s="858"/>
      <c r="DJ121" s="858"/>
      <c r="DK121" s="858"/>
      <c r="DL121" s="858">
        <v>50427</v>
      </c>
      <c r="DM121" s="858"/>
      <c r="DN121" s="858"/>
      <c r="DO121" s="858"/>
      <c r="DP121" s="858"/>
      <c r="DQ121" s="858">
        <v>39611</v>
      </c>
      <c r="DR121" s="858"/>
      <c r="DS121" s="858"/>
      <c r="DT121" s="858"/>
      <c r="DU121" s="858"/>
      <c r="DV121" s="864">
        <v>1.8</v>
      </c>
      <c r="DW121" s="864"/>
      <c r="DX121" s="864"/>
      <c r="DY121" s="864"/>
      <c r="DZ121" s="865"/>
    </row>
    <row r="122" spans="1:130" s="54" customFormat="1" ht="26.25" customHeight="1" x14ac:dyDescent="0.2">
      <c r="A122" s="1027"/>
      <c r="B122" s="1023"/>
      <c r="C122" s="861" t="s">
        <v>484</v>
      </c>
      <c r="D122" s="862"/>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3"/>
      <c r="AA122" s="847" t="s">
        <v>208</v>
      </c>
      <c r="AB122" s="848"/>
      <c r="AC122" s="848"/>
      <c r="AD122" s="848"/>
      <c r="AE122" s="849"/>
      <c r="AF122" s="850" t="s">
        <v>208</v>
      </c>
      <c r="AG122" s="848"/>
      <c r="AH122" s="848"/>
      <c r="AI122" s="848"/>
      <c r="AJ122" s="849"/>
      <c r="AK122" s="850" t="s">
        <v>208</v>
      </c>
      <c r="AL122" s="848"/>
      <c r="AM122" s="848"/>
      <c r="AN122" s="848"/>
      <c r="AO122" s="849"/>
      <c r="AP122" s="851" t="s">
        <v>208</v>
      </c>
      <c r="AQ122" s="852"/>
      <c r="AR122" s="852"/>
      <c r="AS122" s="852"/>
      <c r="AT122" s="853"/>
      <c r="AU122" s="992"/>
      <c r="AV122" s="993"/>
      <c r="AW122" s="993"/>
      <c r="AX122" s="993"/>
      <c r="AY122" s="994"/>
      <c r="AZ122" s="880" t="s">
        <v>492</v>
      </c>
      <c r="BA122" s="867"/>
      <c r="BB122" s="867"/>
      <c r="BC122" s="867"/>
      <c r="BD122" s="867"/>
      <c r="BE122" s="867"/>
      <c r="BF122" s="867"/>
      <c r="BG122" s="867"/>
      <c r="BH122" s="867"/>
      <c r="BI122" s="867"/>
      <c r="BJ122" s="867"/>
      <c r="BK122" s="867"/>
      <c r="BL122" s="867"/>
      <c r="BM122" s="867"/>
      <c r="BN122" s="867"/>
      <c r="BO122" s="867"/>
      <c r="BP122" s="868"/>
      <c r="BQ122" s="881">
        <v>3565629</v>
      </c>
      <c r="BR122" s="882"/>
      <c r="BS122" s="882"/>
      <c r="BT122" s="882"/>
      <c r="BU122" s="882"/>
      <c r="BV122" s="882">
        <v>3639551</v>
      </c>
      <c r="BW122" s="882"/>
      <c r="BX122" s="882"/>
      <c r="BY122" s="882"/>
      <c r="BZ122" s="882"/>
      <c r="CA122" s="882">
        <v>3581616</v>
      </c>
      <c r="CB122" s="882"/>
      <c r="CC122" s="882"/>
      <c r="CD122" s="882"/>
      <c r="CE122" s="882"/>
      <c r="CF122" s="903">
        <v>166.1</v>
      </c>
      <c r="CG122" s="904"/>
      <c r="CH122" s="904"/>
      <c r="CI122" s="904"/>
      <c r="CJ122" s="904"/>
      <c r="CK122" s="1000"/>
      <c r="CL122" s="1001"/>
      <c r="CM122" s="1001"/>
      <c r="CN122" s="1001"/>
      <c r="CO122" s="1002"/>
      <c r="CP122" s="900" t="s">
        <v>463</v>
      </c>
      <c r="CQ122" s="901"/>
      <c r="CR122" s="901"/>
      <c r="CS122" s="901"/>
      <c r="CT122" s="901"/>
      <c r="CU122" s="901"/>
      <c r="CV122" s="901"/>
      <c r="CW122" s="901"/>
      <c r="CX122" s="901"/>
      <c r="CY122" s="901"/>
      <c r="CZ122" s="901"/>
      <c r="DA122" s="901"/>
      <c r="DB122" s="901"/>
      <c r="DC122" s="901"/>
      <c r="DD122" s="901"/>
      <c r="DE122" s="901"/>
      <c r="DF122" s="902"/>
      <c r="DG122" s="857">
        <v>25416</v>
      </c>
      <c r="DH122" s="858"/>
      <c r="DI122" s="858"/>
      <c r="DJ122" s="858"/>
      <c r="DK122" s="858"/>
      <c r="DL122" s="858">
        <v>23167</v>
      </c>
      <c r="DM122" s="858"/>
      <c r="DN122" s="858"/>
      <c r="DO122" s="858"/>
      <c r="DP122" s="858"/>
      <c r="DQ122" s="858">
        <v>21076</v>
      </c>
      <c r="DR122" s="858"/>
      <c r="DS122" s="858"/>
      <c r="DT122" s="858"/>
      <c r="DU122" s="858"/>
      <c r="DV122" s="864">
        <v>1</v>
      </c>
      <c r="DW122" s="864"/>
      <c r="DX122" s="864"/>
      <c r="DY122" s="864"/>
      <c r="DZ122" s="865"/>
    </row>
    <row r="123" spans="1:130" s="54" customFormat="1" ht="26.25" customHeight="1" x14ac:dyDescent="0.2">
      <c r="A123" s="1027"/>
      <c r="B123" s="1023"/>
      <c r="C123" s="861" t="s">
        <v>485</v>
      </c>
      <c r="D123" s="862"/>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3"/>
      <c r="AA123" s="847" t="s">
        <v>208</v>
      </c>
      <c r="AB123" s="848"/>
      <c r="AC123" s="848"/>
      <c r="AD123" s="848"/>
      <c r="AE123" s="849"/>
      <c r="AF123" s="850" t="s">
        <v>208</v>
      </c>
      <c r="AG123" s="848"/>
      <c r="AH123" s="848"/>
      <c r="AI123" s="848"/>
      <c r="AJ123" s="849"/>
      <c r="AK123" s="850" t="s">
        <v>208</v>
      </c>
      <c r="AL123" s="848"/>
      <c r="AM123" s="848"/>
      <c r="AN123" s="848"/>
      <c r="AO123" s="849"/>
      <c r="AP123" s="851" t="s">
        <v>208</v>
      </c>
      <c r="AQ123" s="852"/>
      <c r="AR123" s="852"/>
      <c r="AS123" s="852"/>
      <c r="AT123" s="853"/>
      <c r="AU123" s="995"/>
      <c r="AV123" s="996"/>
      <c r="AW123" s="996"/>
      <c r="AX123" s="996"/>
      <c r="AY123" s="996"/>
      <c r="AZ123" s="83" t="s">
        <v>289</v>
      </c>
      <c r="BA123" s="83"/>
      <c r="BB123" s="83"/>
      <c r="BC123" s="83"/>
      <c r="BD123" s="83"/>
      <c r="BE123" s="83"/>
      <c r="BF123" s="83"/>
      <c r="BG123" s="83"/>
      <c r="BH123" s="83"/>
      <c r="BI123" s="83"/>
      <c r="BJ123" s="83"/>
      <c r="BK123" s="83"/>
      <c r="BL123" s="83"/>
      <c r="BM123" s="83"/>
      <c r="BN123" s="83"/>
      <c r="BO123" s="872" t="s">
        <v>493</v>
      </c>
      <c r="BP123" s="883"/>
      <c r="BQ123" s="905">
        <v>5033527</v>
      </c>
      <c r="BR123" s="906"/>
      <c r="BS123" s="906"/>
      <c r="BT123" s="906"/>
      <c r="BU123" s="906"/>
      <c r="BV123" s="906">
        <v>4804268</v>
      </c>
      <c r="BW123" s="906"/>
      <c r="BX123" s="906"/>
      <c r="BY123" s="906"/>
      <c r="BZ123" s="906"/>
      <c r="CA123" s="906">
        <v>4593116</v>
      </c>
      <c r="CB123" s="906"/>
      <c r="CC123" s="906"/>
      <c r="CD123" s="906"/>
      <c r="CE123" s="906"/>
      <c r="CF123" s="884"/>
      <c r="CG123" s="885"/>
      <c r="CH123" s="885"/>
      <c r="CI123" s="885"/>
      <c r="CJ123" s="886"/>
      <c r="CK123" s="1000"/>
      <c r="CL123" s="1001"/>
      <c r="CM123" s="1001"/>
      <c r="CN123" s="1001"/>
      <c r="CO123" s="1002"/>
      <c r="CP123" s="900" t="s">
        <v>460</v>
      </c>
      <c r="CQ123" s="901"/>
      <c r="CR123" s="901"/>
      <c r="CS123" s="901"/>
      <c r="CT123" s="901"/>
      <c r="CU123" s="901"/>
      <c r="CV123" s="901"/>
      <c r="CW123" s="901"/>
      <c r="CX123" s="901"/>
      <c r="CY123" s="901"/>
      <c r="CZ123" s="901"/>
      <c r="DA123" s="901"/>
      <c r="DB123" s="901"/>
      <c r="DC123" s="901"/>
      <c r="DD123" s="901"/>
      <c r="DE123" s="901"/>
      <c r="DF123" s="902"/>
      <c r="DG123" s="847">
        <v>2816</v>
      </c>
      <c r="DH123" s="848"/>
      <c r="DI123" s="848"/>
      <c r="DJ123" s="848"/>
      <c r="DK123" s="849"/>
      <c r="DL123" s="850">
        <v>2559</v>
      </c>
      <c r="DM123" s="848"/>
      <c r="DN123" s="848"/>
      <c r="DO123" s="848"/>
      <c r="DP123" s="849"/>
      <c r="DQ123" s="850">
        <v>3097</v>
      </c>
      <c r="DR123" s="848"/>
      <c r="DS123" s="848"/>
      <c r="DT123" s="848"/>
      <c r="DU123" s="849"/>
      <c r="DV123" s="851">
        <v>0.1</v>
      </c>
      <c r="DW123" s="852"/>
      <c r="DX123" s="852"/>
      <c r="DY123" s="852"/>
      <c r="DZ123" s="853"/>
    </row>
    <row r="124" spans="1:130" s="54" customFormat="1" ht="26.25" customHeight="1" x14ac:dyDescent="0.2">
      <c r="A124" s="1027"/>
      <c r="B124" s="1023"/>
      <c r="C124" s="861" t="s">
        <v>351</v>
      </c>
      <c r="D124" s="862"/>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3"/>
      <c r="AA124" s="847" t="s">
        <v>208</v>
      </c>
      <c r="AB124" s="848"/>
      <c r="AC124" s="848"/>
      <c r="AD124" s="848"/>
      <c r="AE124" s="849"/>
      <c r="AF124" s="850" t="s">
        <v>208</v>
      </c>
      <c r="AG124" s="848"/>
      <c r="AH124" s="848"/>
      <c r="AI124" s="848"/>
      <c r="AJ124" s="849"/>
      <c r="AK124" s="850" t="s">
        <v>208</v>
      </c>
      <c r="AL124" s="848"/>
      <c r="AM124" s="848"/>
      <c r="AN124" s="848"/>
      <c r="AO124" s="849"/>
      <c r="AP124" s="851" t="s">
        <v>208</v>
      </c>
      <c r="AQ124" s="852"/>
      <c r="AR124" s="852"/>
      <c r="AS124" s="852"/>
      <c r="AT124" s="853"/>
      <c r="AU124" s="911" t="s">
        <v>494</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42.6</v>
      </c>
      <c r="BR124" s="915"/>
      <c r="BS124" s="915"/>
      <c r="BT124" s="915"/>
      <c r="BU124" s="915"/>
      <c r="BV124" s="915">
        <v>50.2</v>
      </c>
      <c r="BW124" s="915"/>
      <c r="BX124" s="915"/>
      <c r="BY124" s="915"/>
      <c r="BZ124" s="915"/>
      <c r="CA124" s="915">
        <v>52.3</v>
      </c>
      <c r="CB124" s="915"/>
      <c r="CC124" s="915"/>
      <c r="CD124" s="915"/>
      <c r="CE124" s="915"/>
      <c r="CF124" s="916"/>
      <c r="CG124" s="917"/>
      <c r="CH124" s="917"/>
      <c r="CI124" s="917"/>
      <c r="CJ124" s="918"/>
      <c r="CK124" s="1003"/>
      <c r="CL124" s="1003"/>
      <c r="CM124" s="1003"/>
      <c r="CN124" s="1003"/>
      <c r="CO124" s="1004"/>
      <c r="CP124" s="900" t="s">
        <v>495</v>
      </c>
      <c r="CQ124" s="901"/>
      <c r="CR124" s="901"/>
      <c r="CS124" s="901"/>
      <c r="CT124" s="901"/>
      <c r="CU124" s="901"/>
      <c r="CV124" s="901"/>
      <c r="CW124" s="901"/>
      <c r="CX124" s="901"/>
      <c r="CY124" s="901"/>
      <c r="CZ124" s="901"/>
      <c r="DA124" s="901"/>
      <c r="DB124" s="901"/>
      <c r="DC124" s="901"/>
      <c r="DD124" s="901"/>
      <c r="DE124" s="901"/>
      <c r="DF124" s="902"/>
      <c r="DG124" s="890" t="s">
        <v>208</v>
      </c>
      <c r="DH124" s="891"/>
      <c r="DI124" s="891"/>
      <c r="DJ124" s="891"/>
      <c r="DK124" s="892"/>
      <c r="DL124" s="893" t="s">
        <v>208</v>
      </c>
      <c r="DM124" s="891"/>
      <c r="DN124" s="891"/>
      <c r="DO124" s="891"/>
      <c r="DP124" s="892"/>
      <c r="DQ124" s="893" t="s">
        <v>208</v>
      </c>
      <c r="DR124" s="891"/>
      <c r="DS124" s="891"/>
      <c r="DT124" s="891"/>
      <c r="DU124" s="892"/>
      <c r="DV124" s="894" t="s">
        <v>208</v>
      </c>
      <c r="DW124" s="895"/>
      <c r="DX124" s="895"/>
      <c r="DY124" s="895"/>
      <c r="DZ124" s="896"/>
    </row>
    <row r="125" spans="1:130" s="54" customFormat="1" ht="26.25" customHeight="1" x14ac:dyDescent="0.2">
      <c r="A125" s="1027"/>
      <c r="B125" s="1023"/>
      <c r="C125" s="861" t="s">
        <v>488</v>
      </c>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3"/>
      <c r="AA125" s="847" t="s">
        <v>208</v>
      </c>
      <c r="AB125" s="848"/>
      <c r="AC125" s="848"/>
      <c r="AD125" s="848"/>
      <c r="AE125" s="849"/>
      <c r="AF125" s="850" t="s">
        <v>208</v>
      </c>
      <c r="AG125" s="848"/>
      <c r="AH125" s="848"/>
      <c r="AI125" s="848"/>
      <c r="AJ125" s="849"/>
      <c r="AK125" s="850" t="s">
        <v>208</v>
      </c>
      <c r="AL125" s="848"/>
      <c r="AM125" s="848"/>
      <c r="AN125" s="848"/>
      <c r="AO125" s="849"/>
      <c r="AP125" s="851" t="s">
        <v>208</v>
      </c>
      <c r="AQ125" s="852"/>
      <c r="AR125" s="852"/>
      <c r="AS125" s="852"/>
      <c r="AT125" s="85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5" t="s">
        <v>496</v>
      </c>
      <c r="CL125" s="998"/>
      <c r="CM125" s="998"/>
      <c r="CN125" s="998"/>
      <c r="CO125" s="999"/>
      <c r="CP125" s="834" t="s">
        <v>141</v>
      </c>
      <c r="CQ125" s="825"/>
      <c r="CR125" s="825"/>
      <c r="CS125" s="825"/>
      <c r="CT125" s="825"/>
      <c r="CU125" s="825"/>
      <c r="CV125" s="825"/>
      <c r="CW125" s="825"/>
      <c r="CX125" s="825"/>
      <c r="CY125" s="825"/>
      <c r="CZ125" s="825"/>
      <c r="DA125" s="825"/>
      <c r="DB125" s="825"/>
      <c r="DC125" s="825"/>
      <c r="DD125" s="825"/>
      <c r="DE125" s="825"/>
      <c r="DF125" s="826"/>
      <c r="DG125" s="835" t="s">
        <v>208</v>
      </c>
      <c r="DH125" s="836"/>
      <c r="DI125" s="836"/>
      <c r="DJ125" s="836"/>
      <c r="DK125" s="836"/>
      <c r="DL125" s="836" t="s">
        <v>208</v>
      </c>
      <c r="DM125" s="836"/>
      <c r="DN125" s="836"/>
      <c r="DO125" s="836"/>
      <c r="DP125" s="836"/>
      <c r="DQ125" s="836" t="s">
        <v>208</v>
      </c>
      <c r="DR125" s="836"/>
      <c r="DS125" s="836"/>
      <c r="DT125" s="836"/>
      <c r="DU125" s="836"/>
      <c r="DV125" s="842" t="s">
        <v>208</v>
      </c>
      <c r="DW125" s="842"/>
      <c r="DX125" s="842"/>
      <c r="DY125" s="842"/>
      <c r="DZ125" s="843"/>
    </row>
    <row r="126" spans="1:130" s="54" customFormat="1" ht="26.25" customHeight="1" x14ac:dyDescent="0.2">
      <c r="A126" s="1027"/>
      <c r="B126" s="1023"/>
      <c r="C126" s="861" t="s">
        <v>489</v>
      </c>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3"/>
      <c r="AA126" s="847" t="s">
        <v>208</v>
      </c>
      <c r="AB126" s="848"/>
      <c r="AC126" s="848"/>
      <c r="AD126" s="848"/>
      <c r="AE126" s="849"/>
      <c r="AF126" s="850" t="s">
        <v>208</v>
      </c>
      <c r="AG126" s="848"/>
      <c r="AH126" s="848"/>
      <c r="AI126" s="848"/>
      <c r="AJ126" s="849"/>
      <c r="AK126" s="850" t="s">
        <v>208</v>
      </c>
      <c r="AL126" s="848"/>
      <c r="AM126" s="848"/>
      <c r="AN126" s="848"/>
      <c r="AO126" s="849"/>
      <c r="AP126" s="851" t="s">
        <v>208</v>
      </c>
      <c r="AQ126" s="852"/>
      <c r="AR126" s="852"/>
      <c r="AS126" s="852"/>
      <c r="AT126" s="85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6"/>
      <c r="CL126" s="1001"/>
      <c r="CM126" s="1001"/>
      <c r="CN126" s="1001"/>
      <c r="CO126" s="1002"/>
      <c r="CP126" s="854" t="s">
        <v>425</v>
      </c>
      <c r="CQ126" s="855"/>
      <c r="CR126" s="855"/>
      <c r="CS126" s="855"/>
      <c r="CT126" s="855"/>
      <c r="CU126" s="855"/>
      <c r="CV126" s="855"/>
      <c r="CW126" s="855"/>
      <c r="CX126" s="855"/>
      <c r="CY126" s="855"/>
      <c r="CZ126" s="855"/>
      <c r="DA126" s="855"/>
      <c r="DB126" s="855"/>
      <c r="DC126" s="855"/>
      <c r="DD126" s="855"/>
      <c r="DE126" s="855"/>
      <c r="DF126" s="856"/>
      <c r="DG126" s="857">
        <v>39476</v>
      </c>
      <c r="DH126" s="858"/>
      <c r="DI126" s="858"/>
      <c r="DJ126" s="858"/>
      <c r="DK126" s="858"/>
      <c r="DL126" s="858">
        <v>38637</v>
      </c>
      <c r="DM126" s="858"/>
      <c r="DN126" s="858"/>
      <c r="DO126" s="858"/>
      <c r="DP126" s="858"/>
      <c r="DQ126" s="858">
        <v>38250</v>
      </c>
      <c r="DR126" s="858"/>
      <c r="DS126" s="858"/>
      <c r="DT126" s="858"/>
      <c r="DU126" s="858"/>
      <c r="DV126" s="864">
        <v>1.8</v>
      </c>
      <c r="DW126" s="864"/>
      <c r="DX126" s="864"/>
      <c r="DY126" s="864"/>
      <c r="DZ126" s="865"/>
    </row>
    <row r="127" spans="1:130" s="54" customFormat="1" ht="26.25" customHeight="1" x14ac:dyDescent="0.2">
      <c r="A127" s="1028"/>
      <c r="B127" s="1025"/>
      <c r="C127" s="887" t="s">
        <v>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47" t="s">
        <v>208</v>
      </c>
      <c r="AB127" s="848"/>
      <c r="AC127" s="848"/>
      <c r="AD127" s="848"/>
      <c r="AE127" s="849"/>
      <c r="AF127" s="850" t="s">
        <v>208</v>
      </c>
      <c r="AG127" s="848"/>
      <c r="AH127" s="848"/>
      <c r="AI127" s="848"/>
      <c r="AJ127" s="849"/>
      <c r="AK127" s="850" t="s">
        <v>208</v>
      </c>
      <c r="AL127" s="848"/>
      <c r="AM127" s="848"/>
      <c r="AN127" s="848"/>
      <c r="AO127" s="849"/>
      <c r="AP127" s="851" t="s">
        <v>208</v>
      </c>
      <c r="AQ127" s="852"/>
      <c r="AR127" s="852"/>
      <c r="AS127" s="852"/>
      <c r="AT127" s="853"/>
      <c r="AU127" s="77"/>
      <c r="AV127" s="77"/>
      <c r="AW127" s="77"/>
      <c r="AX127" s="938" t="s">
        <v>499</v>
      </c>
      <c r="AY127" s="908"/>
      <c r="AZ127" s="908"/>
      <c r="BA127" s="908"/>
      <c r="BB127" s="908"/>
      <c r="BC127" s="908"/>
      <c r="BD127" s="908"/>
      <c r="BE127" s="909"/>
      <c r="BF127" s="907" t="s">
        <v>500</v>
      </c>
      <c r="BG127" s="908"/>
      <c r="BH127" s="908"/>
      <c r="BI127" s="908"/>
      <c r="BJ127" s="908"/>
      <c r="BK127" s="908"/>
      <c r="BL127" s="909"/>
      <c r="BM127" s="907" t="s">
        <v>426</v>
      </c>
      <c r="BN127" s="908"/>
      <c r="BO127" s="908"/>
      <c r="BP127" s="908"/>
      <c r="BQ127" s="908"/>
      <c r="BR127" s="908"/>
      <c r="BS127" s="909"/>
      <c r="BT127" s="907" t="s">
        <v>419</v>
      </c>
      <c r="BU127" s="908"/>
      <c r="BV127" s="908"/>
      <c r="BW127" s="908"/>
      <c r="BX127" s="908"/>
      <c r="BY127" s="908"/>
      <c r="BZ127" s="910"/>
      <c r="CA127" s="77"/>
      <c r="CB127" s="77"/>
      <c r="CC127" s="77"/>
      <c r="CD127" s="89"/>
      <c r="CE127" s="89"/>
      <c r="CF127" s="89"/>
      <c r="CG127" s="74"/>
      <c r="CH127" s="74"/>
      <c r="CI127" s="74"/>
      <c r="CJ127" s="90"/>
      <c r="CK127" s="1006"/>
      <c r="CL127" s="1001"/>
      <c r="CM127" s="1001"/>
      <c r="CN127" s="1001"/>
      <c r="CO127" s="1002"/>
      <c r="CP127" s="854" t="s">
        <v>449</v>
      </c>
      <c r="CQ127" s="855"/>
      <c r="CR127" s="855"/>
      <c r="CS127" s="855"/>
      <c r="CT127" s="855"/>
      <c r="CU127" s="855"/>
      <c r="CV127" s="855"/>
      <c r="CW127" s="855"/>
      <c r="CX127" s="855"/>
      <c r="CY127" s="855"/>
      <c r="CZ127" s="855"/>
      <c r="DA127" s="855"/>
      <c r="DB127" s="855"/>
      <c r="DC127" s="855"/>
      <c r="DD127" s="855"/>
      <c r="DE127" s="855"/>
      <c r="DF127" s="856"/>
      <c r="DG127" s="857" t="s">
        <v>208</v>
      </c>
      <c r="DH127" s="858"/>
      <c r="DI127" s="858"/>
      <c r="DJ127" s="858"/>
      <c r="DK127" s="858"/>
      <c r="DL127" s="858" t="s">
        <v>208</v>
      </c>
      <c r="DM127" s="858"/>
      <c r="DN127" s="858"/>
      <c r="DO127" s="858"/>
      <c r="DP127" s="858"/>
      <c r="DQ127" s="858" t="s">
        <v>208</v>
      </c>
      <c r="DR127" s="858"/>
      <c r="DS127" s="858"/>
      <c r="DT127" s="858"/>
      <c r="DU127" s="858"/>
      <c r="DV127" s="864" t="s">
        <v>208</v>
      </c>
      <c r="DW127" s="864"/>
      <c r="DX127" s="864"/>
      <c r="DY127" s="864"/>
      <c r="DZ127" s="865"/>
    </row>
    <row r="128" spans="1:130" s="54" customFormat="1" ht="26.25" customHeight="1" x14ac:dyDescent="0.2">
      <c r="A128" s="959" t="s">
        <v>501</v>
      </c>
      <c r="B128" s="960"/>
      <c r="C128" s="960"/>
      <c r="D128" s="960"/>
      <c r="E128" s="960"/>
      <c r="F128" s="960"/>
      <c r="G128" s="960"/>
      <c r="H128" s="960"/>
      <c r="I128" s="960"/>
      <c r="J128" s="960"/>
      <c r="K128" s="960"/>
      <c r="L128" s="960"/>
      <c r="M128" s="960"/>
      <c r="N128" s="960"/>
      <c r="O128" s="960"/>
      <c r="P128" s="960"/>
      <c r="Q128" s="960"/>
      <c r="R128" s="960"/>
      <c r="S128" s="960"/>
      <c r="T128" s="960"/>
      <c r="U128" s="960"/>
      <c r="V128" s="960"/>
      <c r="W128" s="961" t="s">
        <v>8</v>
      </c>
      <c r="X128" s="961"/>
      <c r="Y128" s="961"/>
      <c r="Z128" s="962"/>
      <c r="AA128" s="827">
        <v>37384</v>
      </c>
      <c r="AB128" s="828"/>
      <c r="AC128" s="828"/>
      <c r="AD128" s="828"/>
      <c r="AE128" s="829"/>
      <c r="AF128" s="830">
        <v>35734</v>
      </c>
      <c r="AG128" s="828"/>
      <c r="AH128" s="828"/>
      <c r="AI128" s="828"/>
      <c r="AJ128" s="829"/>
      <c r="AK128" s="830">
        <v>28809</v>
      </c>
      <c r="AL128" s="828"/>
      <c r="AM128" s="828"/>
      <c r="AN128" s="828"/>
      <c r="AO128" s="829"/>
      <c r="AP128" s="963"/>
      <c r="AQ128" s="964"/>
      <c r="AR128" s="964"/>
      <c r="AS128" s="964"/>
      <c r="AT128" s="965"/>
      <c r="AU128" s="77"/>
      <c r="AV128" s="77"/>
      <c r="AW128" s="77"/>
      <c r="AX128" s="824" t="s">
        <v>321</v>
      </c>
      <c r="AY128" s="825"/>
      <c r="AZ128" s="825"/>
      <c r="BA128" s="825"/>
      <c r="BB128" s="825"/>
      <c r="BC128" s="825"/>
      <c r="BD128" s="825"/>
      <c r="BE128" s="826"/>
      <c r="BF128" s="966" t="s">
        <v>208</v>
      </c>
      <c r="BG128" s="967"/>
      <c r="BH128" s="967"/>
      <c r="BI128" s="967"/>
      <c r="BJ128" s="967"/>
      <c r="BK128" s="967"/>
      <c r="BL128" s="968"/>
      <c r="BM128" s="966">
        <v>15</v>
      </c>
      <c r="BN128" s="967"/>
      <c r="BO128" s="967"/>
      <c r="BP128" s="967"/>
      <c r="BQ128" s="967"/>
      <c r="BR128" s="967"/>
      <c r="BS128" s="968"/>
      <c r="BT128" s="966">
        <v>20</v>
      </c>
      <c r="BU128" s="967"/>
      <c r="BV128" s="967"/>
      <c r="BW128" s="967"/>
      <c r="BX128" s="967"/>
      <c r="BY128" s="967"/>
      <c r="BZ128" s="969"/>
      <c r="CA128" s="89"/>
      <c r="CB128" s="89"/>
      <c r="CC128" s="89"/>
      <c r="CD128" s="89"/>
      <c r="CE128" s="89"/>
      <c r="CF128" s="89"/>
      <c r="CG128" s="74"/>
      <c r="CH128" s="74"/>
      <c r="CI128" s="74"/>
      <c r="CJ128" s="90"/>
      <c r="CK128" s="1007"/>
      <c r="CL128" s="1008"/>
      <c r="CM128" s="1008"/>
      <c r="CN128" s="1008"/>
      <c r="CO128" s="1009"/>
      <c r="CP128" s="919" t="s">
        <v>410</v>
      </c>
      <c r="CQ128" s="920"/>
      <c r="CR128" s="920"/>
      <c r="CS128" s="920"/>
      <c r="CT128" s="920"/>
      <c r="CU128" s="920"/>
      <c r="CV128" s="920"/>
      <c r="CW128" s="920"/>
      <c r="CX128" s="920"/>
      <c r="CY128" s="920"/>
      <c r="CZ128" s="920"/>
      <c r="DA128" s="920"/>
      <c r="DB128" s="920"/>
      <c r="DC128" s="920"/>
      <c r="DD128" s="920"/>
      <c r="DE128" s="920"/>
      <c r="DF128" s="921"/>
      <c r="DG128" s="922">
        <v>3717</v>
      </c>
      <c r="DH128" s="923"/>
      <c r="DI128" s="923"/>
      <c r="DJ128" s="923"/>
      <c r="DK128" s="923"/>
      <c r="DL128" s="923">
        <v>2891</v>
      </c>
      <c r="DM128" s="923"/>
      <c r="DN128" s="923"/>
      <c r="DO128" s="923"/>
      <c r="DP128" s="923"/>
      <c r="DQ128" s="923">
        <v>3717</v>
      </c>
      <c r="DR128" s="923"/>
      <c r="DS128" s="923"/>
      <c r="DT128" s="923"/>
      <c r="DU128" s="923"/>
      <c r="DV128" s="924">
        <v>0.2</v>
      </c>
      <c r="DW128" s="924"/>
      <c r="DX128" s="924"/>
      <c r="DY128" s="924"/>
      <c r="DZ128" s="925"/>
    </row>
    <row r="129" spans="1:131" s="54" customFormat="1" ht="26.25" customHeight="1" x14ac:dyDescent="0.2">
      <c r="A129" s="844" t="s">
        <v>177</v>
      </c>
      <c r="B129" s="845"/>
      <c r="C129" s="845"/>
      <c r="D129" s="845"/>
      <c r="E129" s="845"/>
      <c r="F129" s="845"/>
      <c r="G129" s="845"/>
      <c r="H129" s="845"/>
      <c r="I129" s="845"/>
      <c r="J129" s="845"/>
      <c r="K129" s="845"/>
      <c r="L129" s="845"/>
      <c r="M129" s="845"/>
      <c r="N129" s="845"/>
      <c r="O129" s="845"/>
      <c r="P129" s="845"/>
      <c r="Q129" s="845"/>
      <c r="R129" s="845"/>
      <c r="S129" s="845"/>
      <c r="T129" s="845"/>
      <c r="U129" s="845"/>
      <c r="V129" s="845"/>
      <c r="W129" s="926" t="s">
        <v>251</v>
      </c>
      <c r="X129" s="927"/>
      <c r="Y129" s="927"/>
      <c r="Z129" s="928"/>
      <c r="AA129" s="847">
        <v>2551860</v>
      </c>
      <c r="AB129" s="848"/>
      <c r="AC129" s="848"/>
      <c r="AD129" s="848"/>
      <c r="AE129" s="849"/>
      <c r="AF129" s="850">
        <v>2483746</v>
      </c>
      <c r="AG129" s="848"/>
      <c r="AH129" s="848"/>
      <c r="AI129" s="848"/>
      <c r="AJ129" s="849"/>
      <c r="AK129" s="850">
        <v>2482580</v>
      </c>
      <c r="AL129" s="848"/>
      <c r="AM129" s="848"/>
      <c r="AN129" s="848"/>
      <c r="AO129" s="849"/>
      <c r="AP129" s="929"/>
      <c r="AQ129" s="930"/>
      <c r="AR129" s="930"/>
      <c r="AS129" s="930"/>
      <c r="AT129" s="931"/>
      <c r="AU129" s="79"/>
      <c r="AV129" s="79"/>
      <c r="AW129" s="79"/>
      <c r="AX129" s="932" t="s">
        <v>117</v>
      </c>
      <c r="AY129" s="855"/>
      <c r="AZ129" s="855"/>
      <c r="BA129" s="855"/>
      <c r="BB129" s="855"/>
      <c r="BC129" s="855"/>
      <c r="BD129" s="855"/>
      <c r="BE129" s="856"/>
      <c r="BF129" s="933" t="s">
        <v>208</v>
      </c>
      <c r="BG129" s="934"/>
      <c r="BH129" s="934"/>
      <c r="BI129" s="934"/>
      <c r="BJ129" s="934"/>
      <c r="BK129" s="934"/>
      <c r="BL129" s="935"/>
      <c r="BM129" s="933">
        <v>20</v>
      </c>
      <c r="BN129" s="934"/>
      <c r="BO129" s="934"/>
      <c r="BP129" s="934"/>
      <c r="BQ129" s="934"/>
      <c r="BR129" s="934"/>
      <c r="BS129" s="935"/>
      <c r="BT129" s="933">
        <v>30</v>
      </c>
      <c r="BU129" s="936"/>
      <c r="BV129" s="936"/>
      <c r="BW129" s="936"/>
      <c r="BX129" s="936"/>
      <c r="BY129" s="936"/>
      <c r="BZ129" s="937"/>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44" t="s">
        <v>502</v>
      </c>
      <c r="B130" s="845"/>
      <c r="C130" s="845"/>
      <c r="D130" s="845"/>
      <c r="E130" s="845"/>
      <c r="F130" s="845"/>
      <c r="G130" s="845"/>
      <c r="H130" s="845"/>
      <c r="I130" s="845"/>
      <c r="J130" s="845"/>
      <c r="K130" s="845"/>
      <c r="L130" s="845"/>
      <c r="M130" s="845"/>
      <c r="N130" s="845"/>
      <c r="O130" s="845"/>
      <c r="P130" s="845"/>
      <c r="Q130" s="845"/>
      <c r="R130" s="845"/>
      <c r="S130" s="845"/>
      <c r="T130" s="845"/>
      <c r="U130" s="845"/>
      <c r="V130" s="845"/>
      <c r="W130" s="926" t="s">
        <v>503</v>
      </c>
      <c r="X130" s="927"/>
      <c r="Y130" s="927"/>
      <c r="Z130" s="928"/>
      <c r="AA130" s="847">
        <v>367017</v>
      </c>
      <c r="AB130" s="848"/>
      <c r="AC130" s="848"/>
      <c r="AD130" s="848"/>
      <c r="AE130" s="849"/>
      <c r="AF130" s="850">
        <v>331285</v>
      </c>
      <c r="AG130" s="848"/>
      <c r="AH130" s="848"/>
      <c r="AI130" s="848"/>
      <c r="AJ130" s="849"/>
      <c r="AK130" s="850">
        <v>325949</v>
      </c>
      <c r="AL130" s="848"/>
      <c r="AM130" s="848"/>
      <c r="AN130" s="848"/>
      <c r="AO130" s="849"/>
      <c r="AP130" s="929"/>
      <c r="AQ130" s="930"/>
      <c r="AR130" s="930"/>
      <c r="AS130" s="930"/>
      <c r="AT130" s="931"/>
      <c r="AU130" s="79"/>
      <c r="AV130" s="79"/>
      <c r="AW130" s="79"/>
      <c r="AX130" s="932" t="s">
        <v>438</v>
      </c>
      <c r="AY130" s="855"/>
      <c r="AZ130" s="855"/>
      <c r="BA130" s="855"/>
      <c r="BB130" s="855"/>
      <c r="BC130" s="855"/>
      <c r="BD130" s="855"/>
      <c r="BE130" s="856"/>
      <c r="BF130" s="939">
        <v>8.4</v>
      </c>
      <c r="BG130" s="940"/>
      <c r="BH130" s="940"/>
      <c r="BI130" s="940"/>
      <c r="BJ130" s="940"/>
      <c r="BK130" s="940"/>
      <c r="BL130" s="941"/>
      <c r="BM130" s="939">
        <v>25</v>
      </c>
      <c r="BN130" s="940"/>
      <c r="BO130" s="940"/>
      <c r="BP130" s="940"/>
      <c r="BQ130" s="940"/>
      <c r="BR130" s="940"/>
      <c r="BS130" s="941"/>
      <c r="BT130" s="939">
        <v>35</v>
      </c>
      <c r="BU130" s="942"/>
      <c r="BV130" s="942"/>
      <c r="BW130" s="942"/>
      <c r="BX130" s="942"/>
      <c r="BY130" s="942"/>
      <c r="BZ130" s="94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44"/>
      <c r="B131" s="945"/>
      <c r="C131" s="945"/>
      <c r="D131" s="945"/>
      <c r="E131" s="945"/>
      <c r="F131" s="945"/>
      <c r="G131" s="945"/>
      <c r="H131" s="945"/>
      <c r="I131" s="945"/>
      <c r="J131" s="945"/>
      <c r="K131" s="945"/>
      <c r="L131" s="945"/>
      <c r="M131" s="945"/>
      <c r="N131" s="945"/>
      <c r="O131" s="945"/>
      <c r="P131" s="945"/>
      <c r="Q131" s="945"/>
      <c r="R131" s="945"/>
      <c r="S131" s="945"/>
      <c r="T131" s="945"/>
      <c r="U131" s="945"/>
      <c r="V131" s="945"/>
      <c r="W131" s="946" t="s">
        <v>179</v>
      </c>
      <c r="X131" s="947"/>
      <c r="Y131" s="947"/>
      <c r="Z131" s="948"/>
      <c r="AA131" s="890">
        <v>2184843</v>
      </c>
      <c r="AB131" s="891"/>
      <c r="AC131" s="891"/>
      <c r="AD131" s="891"/>
      <c r="AE131" s="892"/>
      <c r="AF131" s="893">
        <v>2152461</v>
      </c>
      <c r="AG131" s="891"/>
      <c r="AH131" s="891"/>
      <c r="AI131" s="891"/>
      <c r="AJ131" s="892"/>
      <c r="AK131" s="893">
        <v>2156631</v>
      </c>
      <c r="AL131" s="891"/>
      <c r="AM131" s="891"/>
      <c r="AN131" s="891"/>
      <c r="AO131" s="892"/>
      <c r="AP131" s="949"/>
      <c r="AQ131" s="950"/>
      <c r="AR131" s="950"/>
      <c r="AS131" s="950"/>
      <c r="AT131" s="951"/>
      <c r="AU131" s="79"/>
      <c r="AV131" s="79"/>
      <c r="AW131" s="79"/>
      <c r="AX131" s="952" t="s">
        <v>476</v>
      </c>
      <c r="AY131" s="920"/>
      <c r="AZ131" s="920"/>
      <c r="BA131" s="920"/>
      <c r="BB131" s="920"/>
      <c r="BC131" s="920"/>
      <c r="BD131" s="920"/>
      <c r="BE131" s="921"/>
      <c r="BF131" s="953">
        <v>52.3</v>
      </c>
      <c r="BG131" s="954"/>
      <c r="BH131" s="954"/>
      <c r="BI131" s="954"/>
      <c r="BJ131" s="954"/>
      <c r="BK131" s="954"/>
      <c r="BL131" s="955"/>
      <c r="BM131" s="953">
        <v>350</v>
      </c>
      <c r="BN131" s="954"/>
      <c r="BO131" s="954"/>
      <c r="BP131" s="954"/>
      <c r="BQ131" s="954"/>
      <c r="BR131" s="954"/>
      <c r="BS131" s="955"/>
      <c r="BT131" s="956"/>
      <c r="BU131" s="957"/>
      <c r="BV131" s="957"/>
      <c r="BW131" s="957"/>
      <c r="BX131" s="957"/>
      <c r="BY131" s="957"/>
      <c r="BZ131" s="95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10" t="s">
        <v>30</v>
      </c>
      <c r="B132" s="1011"/>
      <c r="C132" s="1011"/>
      <c r="D132" s="1011"/>
      <c r="E132" s="1011"/>
      <c r="F132" s="1011"/>
      <c r="G132" s="1011"/>
      <c r="H132" s="1011"/>
      <c r="I132" s="1011"/>
      <c r="J132" s="1011"/>
      <c r="K132" s="1011"/>
      <c r="L132" s="1011"/>
      <c r="M132" s="1011"/>
      <c r="N132" s="1011"/>
      <c r="O132" s="1011"/>
      <c r="P132" s="1011"/>
      <c r="Q132" s="1011"/>
      <c r="R132" s="1011"/>
      <c r="S132" s="1011"/>
      <c r="T132" s="1011"/>
      <c r="U132" s="1011"/>
      <c r="V132" s="1029" t="s">
        <v>504</v>
      </c>
      <c r="W132" s="1029"/>
      <c r="X132" s="1029"/>
      <c r="Y132" s="1029"/>
      <c r="Z132" s="1030"/>
      <c r="AA132" s="1031">
        <v>8.3827075900000008</v>
      </c>
      <c r="AB132" s="1032"/>
      <c r="AC132" s="1032"/>
      <c r="AD132" s="1032"/>
      <c r="AE132" s="1033"/>
      <c r="AF132" s="1034">
        <v>8.9329376929999995</v>
      </c>
      <c r="AG132" s="1032"/>
      <c r="AH132" s="1032"/>
      <c r="AI132" s="1032"/>
      <c r="AJ132" s="1033"/>
      <c r="AK132" s="1034">
        <v>7.919899139</v>
      </c>
      <c r="AL132" s="1032"/>
      <c r="AM132" s="1032"/>
      <c r="AN132" s="1032"/>
      <c r="AO132" s="1033"/>
      <c r="AP132" s="884"/>
      <c r="AQ132" s="885"/>
      <c r="AR132" s="885"/>
      <c r="AS132" s="885"/>
      <c r="AT132" s="10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2"/>
      <c r="B133" s="1013"/>
      <c r="C133" s="1013"/>
      <c r="D133" s="1013"/>
      <c r="E133" s="1013"/>
      <c r="F133" s="1013"/>
      <c r="G133" s="1013"/>
      <c r="H133" s="1013"/>
      <c r="I133" s="1013"/>
      <c r="J133" s="1013"/>
      <c r="K133" s="1013"/>
      <c r="L133" s="1013"/>
      <c r="M133" s="1013"/>
      <c r="N133" s="1013"/>
      <c r="O133" s="1013"/>
      <c r="P133" s="1013"/>
      <c r="Q133" s="1013"/>
      <c r="R133" s="1013"/>
      <c r="S133" s="1013"/>
      <c r="T133" s="1013"/>
      <c r="U133" s="1013"/>
      <c r="V133" s="1036" t="s">
        <v>83</v>
      </c>
      <c r="W133" s="1036"/>
      <c r="X133" s="1036"/>
      <c r="Y133" s="1036"/>
      <c r="Z133" s="1037"/>
      <c r="AA133" s="1038">
        <v>8.4</v>
      </c>
      <c r="AB133" s="1039"/>
      <c r="AC133" s="1039"/>
      <c r="AD133" s="1039"/>
      <c r="AE133" s="1040"/>
      <c r="AF133" s="1038">
        <v>8.4</v>
      </c>
      <c r="AG133" s="1039"/>
      <c r="AH133" s="1039"/>
      <c r="AI133" s="1039"/>
      <c r="AJ133" s="1040"/>
      <c r="AK133" s="1038">
        <v>8.4</v>
      </c>
      <c r="AL133" s="1039"/>
      <c r="AM133" s="1039"/>
      <c r="AN133" s="1039"/>
      <c r="AO133" s="1040"/>
      <c r="AP133" s="916"/>
      <c r="AQ133" s="917"/>
      <c r="AR133" s="917"/>
      <c r="AS133" s="917"/>
      <c r="AT133" s="104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6Qy0GKrmspLMDpGGJbGIEpQ7hz7yVr7JA/lIGoDjPbC/mU675cuwAFctv1/YVVQyKFwUKW8laX5FQs9P8pEPog==" saltValue="5wTbkHYQTghso3zfyBDjB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100</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PeKDN2w/CFZf6G/qZuN/KL4WzknJH2ZKUc+e5LY/Xjzbj762W/bOUUpZsbQar/zLqnFhbQSMiefVy3D8qHTfcw==" saltValue="vYCfsSaqORD5zN2jV1qgN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5vOU/9+AnsQy2pL5ZbGcwJ2PZujqsYkw+tsgGY34FVS2ERVQQ6uEM8hzmDSGPfi6X7FCl+O0Pw4BS45Xs4d4FQ==" saltValue="MSRrfo0s1LPM4qf2VY0/W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506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344</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7" t="s">
        <v>87</v>
      </c>
      <c r="AP7" s="144"/>
      <c r="AQ7" s="155" t="s">
        <v>507</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8"/>
      <c r="AP8" s="145" t="s">
        <v>237</v>
      </c>
      <c r="AQ8" s="156" t="s">
        <v>508</v>
      </c>
      <c r="AR8" s="170" t="s">
        <v>154</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2" t="s">
        <v>464</v>
      </c>
      <c r="AL9" s="1043"/>
      <c r="AM9" s="1043"/>
      <c r="AN9" s="1044"/>
      <c r="AO9" s="134">
        <v>668189</v>
      </c>
      <c r="AP9" s="134">
        <v>91308</v>
      </c>
      <c r="AQ9" s="157">
        <v>140211</v>
      </c>
      <c r="AR9" s="171">
        <v>-34.9</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2" t="s">
        <v>505</v>
      </c>
      <c r="AL10" s="1043"/>
      <c r="AM10" s="1043"/>
      <c r="AN10" s="1044"/>
      <c r="AO10" s="135">
        <v>120331</v>
      </c>
      <c r="AP10" s="135">
        <v>16443</v>
      </c>
      <c r="AQ10" s="158">
        <v>17469</v>
      </c>
      <c r="AR10" s="172">
        <v>-5.9</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2" t="s">
        <v>218</v>
      </c>
      <c r="AL11" s="1043"/>
      <c r="AM11" s="1043"/>
      <c r="AN11" s="1044"/>
      <c r="AO11" s="135">
        <v>5071</v>
      </c>
      <c r="AP11" s="135">
        <v>693</v>
      </c>
      <c r="AQ11" s="158">
        <v>23430</v>
      </c>
      <c r="AR11" s="172">
        <v>-97</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2" t="s">
        <v>408</v>
      </c>
      <c r="AL12" s="1043"/>
      <c r="AM12" s="1043"/>
      <c r="AN12" s="1044"/>
      <c r="AO12" s="135" t="s">
        <v>208</v>
      </c>
      <c r="AP12" s="135" t="s">
        <v>208</v>
      </c>
      <c r="AQ12" s="158">
        <v>2927</v>
      </c>
      <c r="AR12" s="172" t="s">
        <v>208</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2" t="s">
        <v>249</v>
      </c>
      <c r="AL13" s="1043"/>
      <c r="AM13" s="1043"/>
      <c r="AN13" s="1044"/>
      <c r="AO13" s="135" t="s">
        <v>208</v>
      </c>
      <c r="AP13" s="135" t="s">
        <v>208</v>
      </c>
      <c r="AQ13" s="158" t="s">
        <v>208</v>
      </c>
      <c r="AR13" s="172" t="s">
        <v>208</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2" t="s">
        <v>304</v>
      </c>
      <c r="AL14" s="1043"/>
      <c r="AM14" s="1043"/>
      <c r="AN14" s="1044"/>
      <c r="AO14" s="135" t="s">
        <v>208</v>
      </c>
      <c r="AP14" s="135" t="s">
        <v>208</v>
      </c>
      <c r="AQ14" s="158">
        <v>6472</v>
      </c>
      <c r="AR14" s="172" t="s">
        <v>208</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2" t="s">
        <v>509</v>
      </c>
      <c r="AL15" s="1043"/>
      <c r="AM15" s="1043"/>
      <c r="AN15" s="1044"/>
      <c r="AO15" s="135">
        <v>8462</v>
      </c>
      <c r="AP15" s="135">
        <v>1156</v>
      </c>
      <c r="AQ15" s="158">
        <v>3599</v>
      </c>
      <c r="AR15" s="172">
        <v>-67.900000000000006</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5" t="s">
        <v>324</v>
      </c>
      <c r="AL16" s="1046"/>
      <c r="AM16" s="1046"/>
      <c r="AN16" s="1047"/>
      <c r="AO16" s="135">
        <v>-64478</v>
      </c>
      <c r="AP16" s="135">
        <v>-8811</v>
      </c>
      <c r="AQ16" s="158">
        <v>-14458</v>
      </c>
      <c r="AR16" s="172">
        <v>-39.1</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5" t="s">
        <v>289</v>
      </c>
      <c r="AL17" s="1046"/>
      <c r="AM17" s="1046"/>
      <c r="AN17" s="1047"/>
      <c r="AO17" s="135">
        <v>737575</v>
      </c>
      <c r="AP17" s="135">
        <v>100789</v>
      </c>
      <c r="AQ17" s="158">
        <v>179649</v>
      </c>
      <c r="AR17" s="172">
        <v>-43.9</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202</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510</v>
      </c>
      <c r="AP20" s="146" t="s">
        <v>349</v>
      </c>
      <c r="AQ20" s="159" t="s">
        <v>43</v>
      </c>
      <c r="AR20" s="173"/>
    </row>
    <row r="21" spans="1:46" s="98" customFormat="1" ht="13.2" x14ac:dyDescent="0.2">
      <c r="A21" s="100"/>
      <c r="AK21" s="1048" t="s">
        <v>186</v>
      </c>
      <c r="AL21" s="1049"/>
      <c r="AM21" s="1049"/>
      <c r="AN21" s="1050"/>
      <c r="AO21" s="137">
        <v>10.93</v>
      </c>
      <c r="AP21" s="147">
        <v>16.079999999999998</v>
      </c>
      <c r="AQ21" s="160">
        <v>-5.15</v>
      </c>
      <c r="AS21" s="179"/>
      <c r="AT21" s="100"/>
    </row>
    <row r="22" spans="1:46" s="98" customFormat="1" ht="13.2" x14ac:dyDescent="0.2">
      <c r="A22" s="100"/>
      <c r="AK22" s="1048" t="s">
        <v>511</v>
      </c>
      <c r="AL22" s="1049"/>
      <c r="AM22" s="1049"/>
      <c r="AN22" s="1050"/>
      <c r="AO22" s="138">
        <v>95.3</v>
      </c>
      <c r="AP22" s="148">
        <v>96</v>
      </c>
      <c r="AQ22" s="161">
        <v>-0.7</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512</v>
      </c>
      <c r="AP26" s="149"/>
      <c r="AQ26" s="149"/>
      <c r="AR26" s="149"/>
      <c r="AS26" s="102"/>
      <c r="AT26" s="102"/>
    </row>
    <row r="27" spans="1:46" ht="13.2" x14ac:dyDescent="0.2">
      <c r="A27" s="103"/>
      <c r="AO27" s="108"/>
      <c r="AP27" s="108"/>
      <c r="AQ27" s="108"/>
      <c r="AR27" s="108"/>
      <c r="AS27" s="108"/>
      <c r="AT27" s="108"/>
    </row>
    <row r="28" spans="1:46" ht="16.2" x14ac:dyDescent="0.2">
      <c r="A28" s="99" t="s">
        <v>278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7" t="s">
        <v>87</v>
      </c>
      <c r="AP30" s="144"/>
      <c r="AQ30" s="155" t="s">
        <v>507</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8"/>
      <c r="AP31" s="145" t="s">
        <v>237</v>
      </c>
      <c r="AQ31" s="156" t="s">
        <v>508</v>
      </c>
      <c r="AR31" s="170" t="s">
        <v>154</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1" t="s">
        <v>513</v>
      </c>
      <c r="AL32" s="1062"/>
      <c r="AM32" s="1062"/>
      <c r="AN32" s="1063"/>
      <c r="AO32" s="135">
        <v>478155</v>
      </c>
      <c r="AP32" s="135">
        <v>65340</v>
      </c>
      <c r="AQ32" s="162">
        <v>107391</v>
      </c>
      <c r="AR32" s="172">
        <v>-39.200000000000003</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1" t="s">
        <v>514</v>
      </c>
      <c r="AL33" s="1062"/>
      <c r="AM33" s="1062"/>
      <c r="AN33" s="1063"/>
      <c r="AO33" s="135" t="s">
        <v>208</v>
      </c>
      <c r="AP33" s="135" t="s">
        <v>208</v>
      </c>
      <c r="AQ33" s="162">
        <v>130</v>
      </c>
      <c r="AR33" s="172" t="s">
        <v>208</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1" t="s">
        <v>60</v>
      </c>
      <c r="AL34" s="1062"/>
      <c r="AM34" s="1062"/>
      <c r="AN34" s="1063"/>
      <c r="AO34" s="135" t="s">
        <v>208</v>
      </c>
      <c r="AP34" s="135" t="s">
        <v>208</v>
      </c>
      <c r="AQ34" s="162">
        <v>239</v>
      </c>
      <c r="AR34" s="172" t="s">
        <v>208</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1" t="s">
        <v>515</v>
      </c>
      <c r="AL35" s="1062"/>
      <c r="AM35" s="1062"/>
      <c r="AN35" s="1063"/>
      <c r="AO35" s="135">
        <v>47406</v>
      </c>
      <c r="AP35" s="135">
        <v>6478</v>
      </c>
      <c r="AQ35" s="162">
        <v>23019</v>
      </c>
      <c r="AR35" s="172">
        <v>-71.900000000000006</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1" t="s">
        <v>36</v>
      </c>
      <c r="AL36" s="1062"/>
      <c r="AM36" s="1062"/>
      <c r="AN36" s="1063"/>
      <c r="AO36" s="135" t="s">
        <v>208</v>
      </c>
      <c r="AP36" s="135" t="s">
        <v>208</v>
      </c>
      <c r="AQ36" s="162">
        <v>3575</v>
      </c>
      <c r="AR36" s="172" t="s">
        <v>208</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1" t="s">
        <v>362</v>
      </c>
      <c r="AL37" s="1062"/>
      <c r="AM37" s="1062"/>
      <c r="AN37" s="1063"/>
      <c r="AO37" s="135" t="s">
        <v>208</v>
      </c>
      <c r="AP37" s="135" t="s">
        <v>208</v>
      </c>
      <c r="AQ37" s="162">
        <v>750</v>
      </c>
      <c r="AR37" s="172" t="s">
        <v>208</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4" t="s">
        <v>231</v>
      </c>
      <c r="AL38" s="1065"/>
      <c r="AM38" s="1065"/>
      <c r="AN38" s="1066"/>
      <c r="AO38" s="139" t="s">
        <v>208</v>
      </c>
      <c r="AP38" s="139" t="s">
        <v>208</v>
      </c>
      <c r="AQ38" s="163">
        <v>17</v>
      </c>
      <c r="AR38" s="161" t="s">
        <v>208</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4" t="s">
        <v>85</v>
      </c>
      <c r="AL39" s="1065"/>
      <c r="AM39" s="1065"/>
      <c r="AN39" s="1066"/>
      <c r="AO39" s="135">
        <v>-28809</v>
      </c>
      <c r="AP39" s="135">
        <v>-3937</v>
      </c>
      <c r="AQ39" s="162">
        <v>-4961</v>
      </c>
      <c r="AR39" s="172">
        <v>-20.6</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1" t="s">
        <v>516</v>
      </c>
      <c r="AL40" s="1062"/>
      <c r="AM40" s="1062"/>
      <c r="AN40" s="1063"/>
      <c r="AO40" s="135">
        <v>-325949</v>
      </c>
      <c r="AP40" s="135">
        <v>-44541</v>
      </c>
      <c r="AQ40" s="162">
        <v>-92273</v>
      </c>
      <c r="AR40" s="172">
        <v>-51.7</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1" t="s">
        <v>402</v>
      </c>
      <c r="AL41" s="1052"/>
      <c r="AM41" s="1052"/>
      <c r="AN41" s="1053"/>
      <c r="AO41" s="135">
        <v>170803</v>
      </c>
      <c r="AP41" s="135">
        <v>23340</v>
      </c>
      <c r="AQ41" s="162">
        <v>37889</v>
      </c>
      <c r="AR41" s="172">
        <v>-38.4</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181</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9" t="s">
        <v>87</v>
      </c>
      <c r="AN49" s="1054" t="s">
        <v>133</v>
      </c>
      <c r="AO49" s="1055"/>
      <c r="AP49" s="1055"/>
      <c r="AQ49" s="1055"/>
      <c r="AR49" s="1056"/>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0"/>
      <c r="AN50" s="131" t="s">
        <v>497</v>
      </c>
      <c r="AO50" s="141" t="s">
        <v>498</v>
      </c>
      <c r="AP50" s="152" t="s">
        <v>519</v>
      </c>
      <c r="AQ50" s="165" t="s">
        <v>396</v>
      </c>
      <c r="AR50" s="175" t="s">
        <v>520</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246</v>
      </c>
      <c r="AL51" s="120"/>
      <c r="AM51" s="125">
        <v>552335</v>
      </c>
      <c r="AN51" s="132">
        <v>72144</v>
      </c>
      <c r="AO51" s="142">
        <v>-34</v>
      </c>
      <c r="AP51" s="153">
        <v>162193</v>
      </c>
      <c r="AQ51" s="166">
        <v>-7.7</v>
      </c>
      <c r="AR51" s="176">
        <v>-26.3</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291</v>
      </c>
      <c r="AM52" s="126">
        <v>225648</v>
      </c>
      <c r="AN52" s="133">
        <v>29473</v>
      </c>
      <c r="AO52" s="143">
        <v>-52.1</v>
      </c>
      <c r="AP52" s="154">
        <v>79985</v>
      </c>
      <c r="AQ52" s="167">
        <v>-8.8000000000000007</v>
      </c>
      <c r="AR52" s="177">
        <v>-43.3</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135</v>
      </c>
      <c r="AL53" s="120"/>
      <c r="AM53" s="125">
        <v>935633</v>
      </c>
      <c r="AN53" s="132">
        <v>123794</v>
      </c>
      <c r="AO53" s="142">
        <v>71.599999999999994</v>
      </c>
      <c r="AP53" s="153">
        <v>168868</v>
      </c>
      <c r="AQ53" s="166">
        <v>4.0999999999999996</v>
      </c>
      <c r="AR53" s="176">
        <v>67.5</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291</v>
      </c>
      <c r="AM54" s="126">
        <v>285856</v>
      </c>
      <c r="AN54" s="133">
        <v>37822</v>
      </c>
      <c r="AO54" s="143">
        <v>28.3</v>
      </c>
      <c r="AP54" s="154">
        <v>79360</v>
      </c>
      <c r="AQ54" s="167">
        <v>-0.8</v>
      </c>
      <c r="AR54" s="177">
        <v>29.1</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244</v>
      </c>
      <c r="AL55" s="120"/>
      <c r="AM55" s="125">
        <v>761329</v>
      </c>
      <c r="AN55" s="132">
        <v>102274</v>
      </c>
      <c r="AO55" s="142">
        <v>-17.399999999999999</v>
      </c>
      <c r="AP55" s="153">
        <v>202870</v>
      </c>
      <c r="AQ55" s="166">
        <v>20.100000000000001</v>
      </c>
      <c r="AR55" s="176">
        <v>-37.5</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291</v>
      </c>
      <c r="AM56" s="126">
        <v>224276</v>
      </c>
      <c r="AN56" s="133">
        <v>30128</v>
      </c>
      <c r="AO56" s="143">
        <v>-20.3</v>
      </c>
      <c r="AP56" s="154">
        <v>79735</v>
      </c>
      <c r="AQ56" s="167">
        <v>0.5</v>
      </c>
      <c r="AR56" s="177">
        <v>-20.8</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239</v>
      </c>
      <c r="AL57" s="120"/>
      <c r="AM57" s="125">
        <v>651984</v>
      </c>
      <c r="AN57" s="132">
        <v>87999</v>
      </c>
      <c r="AO57" s="142">
        <v>-14</v>
      </c>
      <c r="AP57" s="153">
        <v>167497</v>
      </c>
      <c r="AQ57" s="166">
        <v>-17.399999999999999</v>
      </c>
      <c r="AR57" s="176">
        <v>3.4</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291</v>
      </c>
      <c r="AM58" s="126">
        <v>377427</v>
      </c>
      <c r="AN58" s="133">
        <v>50942</v>
      </c>
      <c r="AO58" s="143">
        <v>69.099999999999994</v>
      </c>
      <c r="AP58" s="154">
        <v>82571</v>
      </c>
      <c r="AQ58" s="167">
        <v>3.6</v>
      </c>
      <c r="AR58" s="177">
        <v>65.5</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521</v>
      </c>
      <c r="AL59" s="120"/>
      <c r="AM59" s="125">
        <v>436133</v>
      </c>
      <c r="AN59" s="132">
        <v>59597</v>
      </c>
      <c r="AO59" s="142">
        <v>-32.299999999999997</v>
      </c>
      <c r="AP59" s="153">
        <v>190274</v>
      </c>
      <c r="AQ59" s="166">
        <v>13.6</v>
      </c>
      <c r="AR59" s="176">
        <v>-45.9</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291</v>
      </c>
      <c r="AM60" s="126">
        <v>331417</v>
      </c>
      <c r="AN60" s="133">
        <v>45288</v>
      </c>
      <c r="AO60" s="143">
        <v>-11.1</v>
      </c>
      <c r="AP60" s="154">
        <v>88584</v>
      </c>
      <c r="AQ60" s="167">
        <v>7.3</v>
      </c>
      <c r="AR60" s="177">
        <v>-18.399999999999999</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522</v>
      </c>
      <c r="AL61" s="123"/>
      <c r="AM61" s="125">
        <v>667483</v>
      </c>
      <c r="AN61" s="132">
        <v>89162</v>
      </c>
      <c r="AO61" s="142">
        <v>-5.2</v>
      </c>
      <c r="AP61" s="153">
        <v>178340</v>
      </c>
      <c r="AQ61" s="168">
        <v>2.5</v>
      </c>
      <c r="AR61" s="176">
        <v>-7.7</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291</v>
      </c>
      <c r="AM62" s="126">
        <v>288925</v>
      </c>
      <c r="AN62" s="133">
        <v>38731</v>
      </c>
      <c r="AO62" s="143">
        <v>2.8</v>
      </c>
      <c r="AP62" s="154">
        <v>82047</v>
      </c>
      <c r="AQ62" s="167">
        <v>0.4</v>
      </c>
      <c r="AR62" s="177">
        <v>2.4</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I5CKU1nVDwTEd54s6KWl1hL88DRd9P4rVqmr+c8lXt6Z/dNnr7Z0QHdjnP4kysP+S0/yy+YVjkK+rWFr6Bcdjg==" saltValue="qCeVgCsywYFZ+/FQ/q3f6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100</v>
      </c>
    </row>
    <row r="121" spans="125:125" ht="13.5" hidden="1" customHeight="1" x14ac:dyDescent="0.2">
      <c r="DU121" s="95"/>
    </row>
  </sheetData>
  <sheetProtection algorithmName="SHA-512" hashValue="YTzsyLkl2aVzD5459nsjmL29FHVqPb9H0CRgUdv6BS6vZSkWi5hgkZ9T65omqJj3wTpA8aChzeFBiN3BiMeFVA==" saltValue="iCctrigLGRQSzPi2yUonO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100</v>
      </c>
    </row>
  </sheetData>
  <sheetProtection algorithmName="SHA-512" hashValue="TI/FZ7fdctZyMOOX0otJfUFYGyJai5mGdEZA8bZdKwEeUt/ewsFov5s89YMRn/vBEUbjry6oyM5616U+s+mZuw==" saltValue="TcfWpvhcbi9PBnRwu9ge0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115" zoomScaleNormal="115"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5</v>
      </c>
      <c r="C46" s="188"/>
      <c r="D46" s="188"/>
      <c r="E46" s="189" t="s">
        <v>14</v>
      </c>
      <c r="F46" s="190" t="s">
        <v>524</v>
      </c>
      <c r="G46" s="194" t="s">
        <v>525</v>
      </c>
      <c r="H46" s="194" t="s">
        <v>448</v>
      </c>
      <c r="I46" s="194" t="s">
        <v>526</v>
      </c>
      <c r="J46" s="199" t="s">
        <v>527</v>
      </c>
    </row>
    <row r="47" spans="2:10" ht="57.75" customHeight="1" x14ac:dyDescent="0.2">
      <c r="B47" s="185"/>
      <c r="C47" s="1067" t="s">
        <v>3</v>
      </c>
      <c r="D47" s="1067"/>
      <c r="E47" s="1068"/>
      <c r="F47" s="191">
        <v>14.3</v>
      </c>
      <c r="G47" s="195">
        <v>17.32</v>
      </c>
      <c r="H47" s="195">
        <v>18.46</v>
      </c>
      <c r="I47" s="195">
        <v>14.22</v>
      </c>
      <c r="J47" s="200">
        <v>11.81</v>
      </c>
    </row>
    <row r="48" spans="2:10" ht="57.75" customHeight="1" x14ac:dyDescent="0.2">
      <c r="B48" s="186"/>
      <c r="C48" s="1069" t="s">
        <v>10</v>
      </c>
      <c r="D48" s="1069"/>
      <c r="E48" s="1070"/>
      <c r="F48" s="192">
        <v>9.77</v>
      </c>
      <c r="G48" s="196">
        <v>3.9</v>
      </c>
      <c r="H48" s="196">
        <v>4.09</v>
      </c>
      <c r="I48" s="196">
        <v>5.97</v>
      </c>
      <c r="J48" s="201">
        <v>5.12</v>
      </c>
    </row>
    <row r="49" spans="2:10" ht="57.75" customHeight="1" x14ac:dyDescent="0.2">
      <c r="B49" s="187"/>
      <c r="C49" s="1071" t="s">
        <v>13</v>
      </c>
      <c r="D49" s="1071"/>
      <c r="E49" s="1072"/>
      <c r="F49" s="193">
        <v>8.31</v>
      </c>
      <c r="G49" s="197" t="s">
        <v>315</v>
      </c>
      <c r="H49" s="197">
        <v>0.95</v>
      </c>
      <c r="I49" s="197" t="s">
        <v>315</v>
      </c>
      <c r="J49" s="202" t="s">
        <v>64</v>
      </c>
    </row>
    <row r="50" spans="2:10" ht="13.5" customHeight="1" x14ac:dyDescent="0.2"/>
  </sheetData>
  <sheetProtection algorithmName="SHA-512" hashValue="jIW5O3WIMwZSkjye+2BdJqK2ct7qWk5s3TXOMCx+LVLUCyyyy496QCtrXVEUvuUWmK37A3NCl9zQcC6GzKN5dg==" saltValue="3MdQ1T7ly4lwUbMSAE4k/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2021-10-27T05:35:45Z</cp:lastPrinted>
  <dcterms:created xsi:type="dcterms:W3CDTF">2021-02-05T04:59:51Z</dcterms:created>
  <dcterms:modified xsi:type="dcterms:W3CDTF">2021-10-28T01:00:52Z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2021-03-23T04:19:18Z</vt:filetime>
  </property>
</Properties>
</file>