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0.11.17.229\disk1\03-04 【決　算】財政状況資料集(H24～)\財政状況資料集(R01年度決算分)\04 提出（市町村→県）\06 2回目（市町村→県）\"/>
    </mc:Choice>
  </mc:AlternateContent>
  <xr:revisionPtr revIDLastSave="0" documentId="13_ncr:1_{DC73CFE8-190A-4811-B4FB-8305548CB818}" xr6:coauthVersionLast="47" xr6:coauthVersionMax="47" xr10:uidLastSave="{00000000-0000-0000-0000-000000000000}"/>
  <bookViews>
    <workbookView xWindow="-108" yWindow="-108" windowWidth="23256" windowHeight="12576"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l="1"/>
  <c r="AM34" i="10"/>
  <c r="BE34" i="10" l="1"/>
  <c r="BE35" i="10" s="1"/>
  <c r="BW34" i="10" l="1"/>
  <c r="BW35" i="10" l="1"/>
  <c r="BW36" i="10" s="1"/>
  <c r="BW37" i="10" s="1"/>
  <c r="BW38" i="10" s="1"/>
  <c r="BW39" i="10" s="1"/>
  <c r="BW40" i="10" s="1"/>
  <c r="BW41" i="10" s="1"/>
  <c r="BW42" i="10" s="1"/>
  <c r="CO34" i="10" l="1"/>
  <c r="CO35" i="10" s="1"/>
</calcChain>
</file>

<file path=xl/sharedStrings.xml><?xml version="1.0" encoding="utf-8"?>
<sst xmlns="http://schemas.openxmlformats.org/spreadsheetml/2006/main" count="1115" uniqueCount="627">
  <si>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</si>
  <si>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</si>
  <si>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</si>
  <si>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</si>
  <si>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</si>
  <si>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</si>
  <si>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</si>
  <si>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</si>
  <si>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</si>
  <si>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</si>
  <si>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</si>
  <si>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</si>
  <si>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</si>
  <si>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</si>
  <si>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</si>
  <si>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</si>
  <si>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</si>
  <si>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</si>
  <si>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</si>
  <si>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</si>
  <si>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</si>
  <si>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</si>
  <si>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</si>
  <si>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</si>
  <si>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</si>
  <si>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</si>
  <si>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</si>
  <si>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</si>
  <si>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</si>
  <si>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</si>
  <si>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</si>
  <si>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</si>
  <si>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</si>
  <si>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</si>
  <si>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</si>
  <si>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</si>
  <si>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</si>
  <si>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</si>
  <si>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</si>
  <si>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</si>
  <si>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</si>
  <si>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</si>
  <si>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</si>
  <si>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</si>
  <si>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</si>
  <si>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</si>
  <si>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</si>
  <si>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</si>
  <si>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</si>
  <si>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</si>
  <si>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</si>
  <si>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</si>
  <si>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</si>
  <si>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</si>
  <si>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</si>
  <si>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</si>
  <si>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</si>
  <si>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</si>
  <si>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</si>
  <si>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</si>
  <si>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</si>
  <si>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</si>
  <si>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</si>
  <si>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</si>
  <si>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</si>
  <si>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</si>
  <si>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</si>
  <si>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</si>
  <si>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</si>
  <si>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</si>
  <si>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</si>
  <si>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</si>
  <si>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</si>
  <si>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</si>
  <si>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</si>
  <si>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</si>
  <si>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</si>
  <si>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</si>
  <si>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</si>
  <si>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</si>
  <si>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</si>
  <si>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</si>
  <si>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</si>
  <si>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</si>
  <si>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</si>
  <si>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</si>
  <si>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</si>
  <si>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</si>
  <si>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</si>
  <si>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</si>
  <si>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</si>
  <si>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</si>
  <si>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</si>
  <si>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</si>
  <si>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</si>
  <si>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</si>
  <si>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</si>
  <si>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</si>
  <si>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</si>
  <si>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</si>
  <si>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</si>
  <si>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</si>
  <si>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</si>
  <si>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</si>
  <si>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</si>
  <si>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</si>
  <si>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</si>
  <si>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</si>
  <si>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</si>
  <si>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</si>
  <si>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</si>
  <si>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</si>
  <si>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</si>
  <si>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</si>
  <si>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</si>
  <si>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</si>
  <si>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</si>
  <si>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</si>
  <si>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</si>
  <si>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</si>
  <si>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</si>
  <si>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</si>
  <si>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</si>
  <si>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</si>
  <si>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</si>
  <si>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</si>
  <si>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</si>
  <si>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</si>
  <si>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</si>
  <si>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</si>
  <si>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</si>
  <si>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</si>
  <si>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</si>
  <si>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</si>
  <si>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</si>
  <si>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</si>
  <si>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</si>
  <si>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</si>
  <si>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</si>
  <si>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</si>
  <si>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</si>
  <si>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</si>
  <si>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</si>
  <si>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</si>
  <si>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</si>
  <si>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</si>
  <si>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</si>
  <si>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</si>
  <si>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</si>
  <si>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</si>
  <si>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</si>
  <si>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</si>
  <si>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</si>
  <si>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</si>
  <si>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</si>
  <si>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</si>
  <si>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</si>
  <si>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</si>
  <si>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</si>
  <si>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</si>
  <si>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</si>
  <si>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</si>
  <si>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</si>
  <si>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</si>
  <si>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</si>
  <si>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</si>
  <si>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</si>
  <si>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</si>
  <si>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</si>
  <si>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</si>
  <si>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</si>
  <si>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</si>
  <si>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</si>
  <si>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</si>
  <si>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</si>
  <si>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</si>
  <si>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</si>
  <si>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</si>
  <si>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</si>
  <si>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</si>
  <si>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</si>
  <si>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</si>
  <si>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</si>
  <si>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</si>
  <si>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</si>
  <si>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</si>
  <si>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</si>
  <si>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</si>
  <si>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</si>
  <si>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</si>
  <si>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</si>
  <si>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</si>
  <si>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</si>
  <si>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</si>
  <si>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</si>
  <si>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</si>
  <si>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</si>
  <si>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</si>
  <si>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</si>
  <si>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</si>
  <si>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</si>
  <si>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</si>
  <si>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</si>
  <si>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</si>
  <si>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</si>
  <si>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</si>
  <si>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</si>
  <si>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</si>
  <si>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</si>
  <si>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</si>
  <si>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</si>
  <si>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</si>
  <si>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</si>
  <si>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宮崎県高鍋町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</si>
  <si>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</si>
  <si>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</si>
  <si>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</si>
  <si>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</si>
  <si>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</si>
  <si>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</si>
  <si>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</si>
  <si>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</si>
  <si>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</si>
  <si>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</si>
  <si>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</si>
  <si>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</si>
  <si>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</si>
  <si>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</si>
  <si>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</si>
  <si>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</si>
  <si>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</si>
  <si>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</si>
  <si>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</si>
  <si>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</si>
  <si>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</si>
  <si>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</si>
  <si>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</si>
  <si>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</si>
  <si>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</si>
  <si>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</si>
  <si>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</si>
  <si>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</si>
  <si>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</si>
  <si>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</si>
  <si>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</si>
  <si>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</si>
  <si>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</si>
  <si>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</si>
  <si>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</si>
  <si>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</si>
  <si>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</si>
  <si>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</si>
  <si>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</si>
  <si>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</si>
  <si>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</si>
  <si>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</si>
  <si>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</si>
  <si>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</si>
  <si>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</si>
  <si>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</si>
  <si>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</si>
  <si>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</si>
  <si>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</si>
  <si>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</si>
  <si>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</si>
  <si>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</si>
  <si>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</si>
  <si>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</si>
  <si>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</si>
  <si>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</si>
  <si>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</si>
  <si>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</si>
  <si>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</si>
  <si>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</si>
  <si>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</si>
  <si>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</si>
  <si>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</si>
  <si>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</si>
  <si>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</si>
  <si>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</si>
  <si>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</si>
  <si>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</si>
  <si>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</si>
  <si>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</si>
  <si>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</si>
  <si>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</si>
  <si>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</si>
  <si>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</si>
  <si>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</si>
  <si>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</si>
  <si>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</si>
  <si>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</si>
  <si>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</si>
  <si>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</si>
  <si>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</si>
  <si>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</si>
  <si>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</si>
  <si>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</si>
  <si>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</si>
  <si>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</si>
  <si>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</si>
  <si>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</si>
  <si>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</si>
  <si>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</si>
  <si>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</si>
  <si>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</si>
  <si>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</si>
  <si>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</si>
  <si>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</si>
  <si>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</si>
  <si>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</si>
  <si>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</si>
  <si>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</si>
  <si>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</si>
  <si>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</si>
  <si>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</si>
  <si>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</si>
  <si>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</si>
  <si>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</si>
  <si>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</si>
  <si>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</si>
  <si>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</si>
  <si>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</si>
  <si>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</si>
  <si>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</si>
  <si>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</si>
  <si>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</si>
  <si>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</si>
  <si>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</si>
  <si>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</si>
  <si>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宅地造成</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</si>
  <si>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</si>
  <si>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</si>
  <si>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</si>
  <si>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</si>
  <si>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</si>
  <si>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</si>
  <si>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</si>
  <si>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</si>
  <si>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</si>
  <si>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</si>
  <si>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</si>
  <si>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</si>
  <si>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</si>
  <si>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</si>
  <si>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</si>
  <si>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</si>
  <si>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</si>
  <si>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</si>
  <si>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</si>
  <si>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</si>
  <si>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</si>
  <si>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</si>
  <si>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</si>
  <si>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</si>
  <si>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</si>
  <si>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</si>
  <si>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</si>
  <si>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</si>
  <si>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</si>
  <si>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</si>
  <si>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</si>
  <si>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</si>
  <si>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</si>
  <si>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</si>
  <si>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</si>
  <si>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宮崎県高鍋町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</si>
  <si>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</si>
  <si>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</si>
  <si>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</si>
  <si>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</si>
  <si>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</si>
  <si>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</si>
  <si>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</si>
  <si>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</si>
  <si>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</si>
  <si>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</si>
  <si>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</si>
  <si>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</si>
  <si>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</si>
  <si>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</si>
  <si>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</si>
  <si>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</si>
  <si>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</si>
  <si>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</si>
  <si>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</si>
  <si>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</si>
  <si>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</si>
  <si>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</si>
  <si>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</si>
  <si>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</si>
  <si>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</si>
  <si>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</si>
  <si>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</si>
  <si>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</si>
  <si>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</si>
  <si>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</si>
  <si>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</si>
  <si>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</si>
  <si>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</si>
  <si>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</si>
  <si>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</si>
  <si>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</si>
  <si>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介護認定審査会</t>
    <phoneticPr fontId="5"/>
  </si>
  <si>
    <t>後期高齢者医療事業</t>
    <phoneticPr fontId="5"/>
  </si>
  <si>
    <t>-</t>
    <phoneticPr fontId="5"/>
  </si>
  <si>
    <t>水道事業</t>
    <phoneticPr fontId="5"/>
  </si>
  <si>
    <t>法適用企業</t>
    <phoneticPr fontId="5"/>
  </si>
  <si>
    <t>下水道事業</t>
    <phoneticPr fontId="5"/>
  </si>
  <si>
    <t>法非適用企業</t>
    <phoneticPr fontId="5"/>
  </si>
  <si>
    <t>工業用地造成事業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</si>
  <si>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</si>
  <si>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</si>
  <si>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</si>
  <si>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</si>
  <si>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</si>
  <si>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</si>
  <si>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</si>
  <si>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</si>
  <si>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</si>
  <si>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</si>
  <si>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</si>
  <si>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</si>
  <si>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</si>
  <si>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</si>
  <si>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</si>
  <si>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</si>
  <si>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</si>
  <si>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</si>
  <si>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</si>
  <si>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</si>
  <si>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</si>
  <si>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</si>
  <si>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</si>
  <si>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</si>
  <si>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</si>
  <si>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</si>
  <si>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</si>
  <si>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</si>
  <si>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</si>
  <si>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</si>
  <si>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</si>
  <si>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</si>
  <si>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</si>
  <si>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</si>
  <si>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</si>
  <si>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</si>
  <si>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</si>
  <si>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</si>
  <si>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</si>
  <si>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</si>
  <si>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</si>
  <si>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</si>
  <si>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</si>
  <si>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</si>
  <si>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</si>
  <si>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</si>
  <si>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</si>
  <si>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</si>
  <si>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</si>
  <si>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</si>
  <si>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</si>
  <si>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</si>
  <si>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</si>
  <si>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</si>
  <si>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</si>
  <si>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</si>
  <si>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</si>
  <si>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</si>
  <si>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</si>
  <si>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</si>
  <si>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</si>
  <si>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</si>
  <si>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</si>
  <si>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</si>
  <si>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</si>
  <si>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</si>
  <si>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</si>
  <si>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</si>
  <si>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</si>
  <si>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工業用地造成事業</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</si>
  <si>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</si>
  <si>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</si>
  <si>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t>
    <phoneticPr fontId="5"/>
  </si>
  <si>
    <t>(Ｆ)</t>
    <phoneticPr fontId="5"/>
  </si>
  <si>
    <t>介護認定審査会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</si>
  <si>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</si>
  <si>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</si>
  <si>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</si>
  <si>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</si>
  <si>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</si>
  <si>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</si>
  <si>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</si>
  <si>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</si>
  <si>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</si>
  <si>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</si>
  <si>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</si>
  <si>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</si>
  <si>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</si>
  <si>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</si>
  <si>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</si>
  <si>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</si>
  <si>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</si>
  <si>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</si>
  <si>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</si>
  <si>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</si>
  <si>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</si>
  <si>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</si>
  <si>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</si>
  <si>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</si>
  <si>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</si>
  <si>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</si>
  <si>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</si>
  <si>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</si>
  <si>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</si>
  <si>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</si>
  <si>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</si>
  <si>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</si>
  <si>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</si>
  <si>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</si>
  <si>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</si>
  <si>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</si>
  <si>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</si>
  <si>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</si>
  <si>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</si>
  <si>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</si>
  <si>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</si>
  <si>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</si>
  <si>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</si>
  <si>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</si>
  <si>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</si>
  <si>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</si>
  <si>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</si>
  <si>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</si>
  <si>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</si>
  <si>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</si>
  <si>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</si>
  <si>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</si>
  <si>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</si>
  <si>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</si>
  <si>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</si>
  <si>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</si>
  <si>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</si>
  <si>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</si>
  <si>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</si>
  <si>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</si>
  <si>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</si>
  <si>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</si>
  <si>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</si>
  <si>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</si>
  <si>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</si>
  <si>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</si>
  <si>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</si>
  <si>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</si>
  <si>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</si>
  <si>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</si>
  <si>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</si>
  <si>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</si>
  <si>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</si>
  <si>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</si>
  <si>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</si>
  <si>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</si>
  <si>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</si>
  <si>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</si>
  <si>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</si>
  <si>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</si>
  <si>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</si>
  <si>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</si>
  <si>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</si>
  <si>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</si>
  <si>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</si>
  <si>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7.34</t>
  </si>
  <si>
    <t>▲ 10.41</t>
  </si>
  <si>
    <t>一般会計</t>
  </si>
  <si>
    <t>水道事業</t>
  </si>
  <si>
    <t>介護保険事業</t>
  </si>
  <si>
    <t>国民健康保険事業</t>
  </si>
  <si>
    <t>下水道事業</t>
  </si>
  <si>
    <t>介護認定審査会</t>
  </si>
  <si>
    <t>後期高齢者医療事業</t>
  </si>
  <si>
    <t>工業用地造成事業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</si>
  <si>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</si>
  <si>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</si>
  <si>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</si>
  <si>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</si>
  <si>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</si>
  <si>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</si>
  <si>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</si>
  <si>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</si>
  <si>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</si>
  <si>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</si>
  <si>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宮崎県市町村総合事務組合（一般会計）</t>
  </si>
  <si>
    <t>宮崎県市町村総合事務組合（市町村交通災害共済事業特別会計）</t>
  </si>
  <si>
    <t>宮崎県市町村総合事務組合（自治会館管理運営特別会計）</t>
    <rPh sb="13" eb="15">
      <t>ジチ</t>
    </rPh>
    <rPh sb="15" eb="17">
      <t>カイカン</t>
    </rPh>
    <rPh sb="17" eb="19">
      <t>カンリ</t>
    </rPh>
    <rPh sb="19" eb="21">
      <t>ウンエイ</t>
    </rPh>
    <rPh sb="21" eb="23">
      <t>トクベツ</t>
    </rPh>
    <rPh sb="23" eb="25">
      <t>カイケイ</t>
    </rPh>
    <phoneticPr fontId="2"/>
  </si>
  <si>
    <t>宮崎県後期高齢者医療広域連合（一般会計）</t>
  </si>
  <si>
    <t>宮崎県後期高齢者医療広域連合（後期高齢者医療特別会計）</t>
  </si>
  <si>
    <t>宮崎県東児湯消防組合</t>
  </si>
  <si>
    <t>西都児湯環境整備事務組合</t>
  </si>
  <si>
    <t>高鍋・木城衛生組合</t>
  </si>
  <si>
    <t>一ツ瀬川営農飲雑用水広域水道企業団</t>
  </si>
  <si>
    <t>-</t>
    <phoneticPr fontId="2"/>
  </si>
  <si>
    <t>-</t>
    <phoneticPr fontId="2"/>
  </si>
  <si>
    <t>-</t>
    <phoneticPr fontId="2"/>
  </si>
  <si>
    <t>-</t>
    <phoneticPr fontId="2"/>
  </si>
  <si>
    <t>○</t>
  </si>
  <si>
    <t>宮崎県環境整備公社</t>
  </si>
  <si>
    <t>ふるさとづくり基金</t>
    <phoneticPr fontId="5"/>
  </si>
  <si>
    <t>公共施設等整備基金</t>
    <phoneticPr fontId="5"/>
  </si>
  <si>
    <t>地域福祉基金</t>
    <phoneticPr fontId="5"/>
  </si>
  <si>
    <t>国際交流基金</t>
    <phoneticPr fontId="5"/>
  </si>
  <si>
    <t>高鍋町美術館基金</t>
    <rPh sb="0" eb="3">
      <t>タカナベチョウ</t>
    </rPh>
    <rPh sb="3" eb="6">
      <t>ビジュツカン</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</si>
  <si>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</si>
  <si>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</si>
  <si>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</si>
  <si>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</si>
  <si>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</si>
  <si>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</si>
  <si>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</si>
  <si>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</si>
  <si>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</si>
  <si>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</si>
  <si>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</si>
  <si>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</si>
  <si>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</si>
  <si>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</si>
  <si>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令和元年度は、将来負担額が減少したことにより将来負担比率は5.3ポイント下がり、有形固定資産減価償却率は0.6ポイント増加したものの、どちらも類似団体の平均を下回った。
　老朽化した施設が多く、地方債残高の増加が見込まれる中、施設の改修や維持管理は大きな課題であり、個別施設計画を基に計画的に改修、集約化、廃止の検討を進めていく必要がある。</t>
    <rPh sb="1" eb="3">
      <t>レイワ</t>
    </rPh>
    <rPh sb="3" eb="4">
      <t>ガン</t>
    </rPh>
    <rPh sb="4" eb="6">
      <t>ネンド</t>
    </rPh>
    <rPh sb="8" eb="10">
      <t>ショウライ</t>
    </rPh>
    <rPh sb="10" eb="12">
      <t>フタン</t>
    </rPh>
    <rPh sb="12" eb="13">
      <t>ガク</t>
    </rPh>
    <rPh sb="14" eb="16">
      <t>ゲンショウ</t>
    </rPh>
    <rPh sb="23" eb="25">
      <t>ショウライ</t>
    </rPh>
    <rPh sb="25" eb="27">
      <t>フタン</t>
    </rPh>
    <rPh sb="27" eb="29">
      <t>ヒリツ</t>
    </rPh>
    <rPh sb="37" eb="38">
      <t>サ</t>
    </rPh>
    <rPh sb="41" eb="43">
      <t>ユウケイ</t>
    </rPh>
    <rPh sb="43" eb="45">
      <t>コテイ</t>
    </rPh>
    <rPh sb="45" eb="47">
      <t>シサン</t>
    </rPh>
    <rPh sb="47" eb="49">
      <t>ゲンカ</t>
    </rPh>
    <rPh sb="49" eb="51">
      <t>ショウキャク</t>
    </rPh>
    <rPh sb="51" eb="52">
      <t>リツ</t>
    </rPh>
    <rPh sb="60" eb="62">
      <t>ゾウカ</t>
    </rPh>
    <rPh sb="72" eb="74">
      <t>ルイジ</t>
    </rPh>
    <rPh sb="74" eb="76">
      <t>ダンタイ</t>
    </rPh>
    <rPh sb="77" eb="79">
      <t>ヘイキン</t>
    </rPh>
    <rPh sb="80" eb="82">
      <t>シタマワ</t>
    </rPh>
    <rPh sb="87" eb="90">
      <t>ロウキュウカ</t>
    </rPh>
    <rPh sb="92" eb="94">
      <t>シセツ</t>
    </rPh>
    <rPh sb="95" eb="96">
      <t>オオ</t>
    </rPh>
    <rPh sb="98" eb="101">
      <t>チホウサイ</t>
    </rPh>
    <rPh sb="101" eb="103">
      <t>ザンダカ</t>
    </rPh>
    <rPh sb="104" eb="106">
      <t>ゾウカ</t>
    </rPh>
    <rPh sb="107" eb="109">
      <t>ミコ</t>
    </rPh>
    <rPh sb="112" eb="113">
      <t>ナカ</t>
    </rPh>
    <rPh sb="114" eb="116">
      <t>シセツ</t>
    </rPh>
    <rPh sb="117" eb="119">
      <t>カイシュウ</t>
    </rPh>
    <rPh sb="120" eb="122">
      <t>イジ</t>
    </rPh>
    <rPh sb="122" eb="124">
      <t>カンリ</t>
    </rPh>
    <rPh sb="125" eb="126">
      <t>オオ</t>
    </rPh>
    <rPh sb="128" eb="130">
      <t>カダイ</t>
    </rPh>
    <rPh sb="134" eb="136">
      <t>コベツ</t>
    </rPh>
    <rPh sb="136" eb="138">
      <t>シセツ</t>
    </rPh>
    <rPh sb="138" eb="140">
      <t>ケイカク</t>
    </rPh>
    <rPh sb="141" eb="142">
      <t>モト</t>
    </rPh>
    <rPh sb="143" eb="146">
      <t>ケイカクテキ</t>
    </rPh>
    <rPh sb="147" eb="149">
      <t>カイシュウ</t>
    </rPh>
    <rPh sb="150" eb="153">
      <t>シュウヤクカ</t>
    </rPh>
    <rPh sb="154" eb="156">
      <t>ハイシ</t>
    </rPh>
    <rPh sb="157" eb="159">
      <t>ケントウ</t>
    </rPh>
    <rPh sb="160" eb="161">
      <t>スス</t>
    </rPh>
    <rPh sb="165" eb="167">
      <t>ヒツヨウ</t>
    </rPh>
    <phoneticPr fontId="5"/>
  </si>
  <si>
    <t>　令和元年度は、将来負担比率は類似団体の平均を下回ったものの、実質公債費比率は1.8ポイント悪化し、依然として類似団体の平均を上回る結果となった。
　実質公債費比率が上昇しているのは、工業用地造成事業の地方債償還のための繰出金が１つの要因であり、その地方債償還が令和3年度に終了するため、令和4年度以降は改善するものと考えられるが、工業用地関連道路の地方債償還が令和3年度から本格化し公債費が増加するため、予断を許さない状況である。</t>
    <rPh sb="1" eb="3">
      <t>レイワ</t>
    </rPh>
    <rPh sb="3" eb="4">
      <t>ガン</t>
    </rPh>
    <rPh sb="4" eb="6">
      <t>ネンド</t>
    </rPh>
    <rPh sb="8" eb="10">
      <t>ショウライ</t>
    </rPh>
    <rPh sb="10" eb="12">
      <t>フタン</t>
    </rPh>
    <rPh sb="12" eb="14">
      <t>ヒリツ</t>
    </rPh>
    <rPh sb="15" eb="17">
      <t>ルイジ</t>
    </rPh>
    <rPh sb="17" eb="19">
      <t>ダンタイ</t>
    </rPh>
    <rPh sb="20" eb="22">
      <t>ヘイキン</t>
    </rPh>
    <rPh sb="23" eb="25">
      <t>シタマワ</t>
    </rPh>
    <rPh sb="31" eb="33">
      <t>ジッシツ</t>
    </rPh>
    <rPh sb="33" eb="36">
      <t>コウサイヒ</t>
    </rPh>
    <rPh sb="36" eb="38">
      <t>ヒリツ</t>
    </rPh>
    <rPh sb="46" eb="48">
      <t>アッカ</t>
    </rPh>
    <rPh sb="50" eb="52">
      <t>イゼン</t>
    </rPh>
    <rPh sb="55" eb="57">
      <t>ルイジ</t>
    </rPh>
    <rPh sb="57" eb="59">
      <t>ダンタイ</t>
    </rPh>
    <rPh sb="60" eb="62">
      <t>ヘイキン</t>
    </rPh>
    <rPh sb="63" eb="65">
      <t>ウワマワ</t>
    </rPh>
    <rPh sb="66" eb="68">
      <t>ケッカ</t>
    </rPh>
    <rPh sb="75" eb="82">
      <t>ジッシツコウサイヒヒリツ</t>
    </rPh>
    <rPh sb="83" eb="85">
      <t>ジョウショウ</t>
    </rPh>
    <rPh sb="92" eb="100">
      <t>コウギョウヨウチゾウセイジギョウ</t>
    </rPh>
    <rPh sb="101" eb="104">
      <t>チホウサイ</t>
    </rPh>
    <rPh sb="104" eb="106">
      <t>ショウカン</t>
    </rPh>
    <rPh sb="110" eb="112">
      <t>クリダ</t>
    </rPh>
    <rPh sb="112" eb="113">
      <t>キン</t>
    </rPh>
    <rPh sb="117" eb="119">
      <t>ヨウイン</t>
    </rPh>
    <rPh sb="125" eb="128">
      <t>チホウサイ</t>
    </rPh>
    <rPh sb="128" eb="130">
      <t>ショウカン</t>
    </rPh>
    <rPh sb="131" eb="133">
      <t>レイワ</t>
    </rPh>
    <rPh sb="134" eb="136">
      <t>ネンド</t>
    </rPh>
    <rPh sb="137" eb="139">
      <t>シュウリョウ</t>
    </rPh>
    <rPh sb="144" eb="146">
      <t>レイワ</t>
    </rPh>
    <rPh sb="147" eb="149">
      <t>ネンド</t>
    </rPh>
    <rPh sb="149" eb="151">
      <t>イコウ</t>
    </rPh>
    <rPh sb="152" eb="154">
      <t>カイゼン</t>
    </rPh>
    <rPh sb="159" eb="160">
      <t>カンガ</t>
    </rPh>
    <rPh sb="166" eb="168">
      <t>コウギョウ</t>
    </rPh>
    <rPh sb="168" eb="170">
      <t>ヨウチ</t>
    </rPh>
    <rPh sb="170" eb="172">
      <t>カンレン</t>
    </rPh>
    <rPh sb="172" eb="174">
      <t>ドウロ</t>
    </rPh>
    <rPh sb="175" eb="178">
      <t>チホウサイ</t>
    </rPh>
    <rPh sb="178" eb="180">
      <t>ショウカン</t>
    </rPh>
    <rPh sb="181" eb="183">
      <t>レイワ</t>
    </rPh>
    <rPh sb="184" eb="186">
      <t>ネンド</t>
    </rPh>
    <rPh sb="188" eb="191">
      <t>ホンカクカ</t>
    </rPh>
    <rPh sb="192" eb="195">
      <t>コウサイヒ</t>
    </rPh>
    <rPh sb="196" eb="198">
      <t>ゾウカ</t>
    </rPh>
    <rPh sb="203" eb="205">
      <t>ヨダン</t>
    </rPh>
    <rPh sb="206" eb="207">
      <t>ユル</t>
    </rPh>
    <rPh sb="210" eb="21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</si>
</sst>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85BE-4B44-ABE4-52C9304830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53886</c:v>
                </c:pt>
                <c:pt idx="1">
                  <c:v>39257</c:v>
                </c:pt>
                <c:pt idx="2">
                  <c:v>49088</c:v>
                </c:pt>
                <c:pt idx="3">
                  <c:v>86407</c:v>
                </c:pt>
                <c:pt idx="4">
                  <c:v>61917</c:v>
                </c:pt>
              </c:numCache>
            </c:numRef>
          </c:val>
          <c:smooth val="0"/>
          <c:extLst>
            <c:ext xmlns:c16="http://schemas.microsoft.com/office/drawing/2014/chart" uri="{C3380CC4-5D6E-409C-BE32-E72D297353CC}">
              <c16:uniqueId val="{00000001-85BE-4B44-ABE4-52C9304830C8}"/>
            </c:ext>
          </c:extLst>
        </c:ser>
        <c:dLbls>
          <c:showLegendKey val="0"/>
          <c:showVal val="0"/>
          <c:showCatName val="0"/>
          <c:showSerName val="0"/>
          <c:showPercent val="0"/>
          <c:showBubbleSize val="0"/>
        </c:dLbls>
        <c:marker val="1"/>
        <c:smooth val="0"/>
        <c:axId val="270205544"/>
        <c:axId val="270205936"/>
      </c:lineChart>
      <c:catAx>
        <c:axId val="270205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205936"/>
        <c:crosses val="autoZero"/>
        <c:auto val="1"/>
        <c:lblAlgn val="ctr"/>
        <c:lblOffset val="100"/>
        <c:tickLblSkip val="1"/>
        <c:tickMarkSkip val="1"/>
        <c:noMultiLvlLbl val="0"/>
      </c:catAx>
      <c:valAx>
        <c:axId val="27020593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205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6.74</c:v>
                </c:pt>
                <c:pt idx="1">
                  <c:v>6.57</c:v>
                </c:pt>
                <c:pt idx="2">
                  <c:v>10.54</c:v>
                </c:pt>
                <c:pt idx="3">
                  <c:v>7.73</c:v>
                </c:pt>
                <c:pt idx="4">
                  <c:v>8.3000000000000007</c:v>
                </c:pt>
              </c:numCache>
            </c:numRef>
          </c:val>
          <c:extLst>
            <c:ext xmlns:c16="http://schemas.microsoft.com/office/drawing/2014/chart" uri="{C3380CC4-5D6E-409C-BE32-E72D297353CC}">
              <c16:uniqueId val="{00000000-1D91-41F1-B993-A66A8F17C4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28.59</c:v>
                </c:pt>
                <c:pt idx="1">
                  <c:v>32.76</c:v>
                </c:pt>
                <c:pt idx="2">
                  <c:v>21.36</c:v>
                </c:pt>
                <c:pt idx="3">
                  <c:v>42.98</c:v>
                </c:pt>
                <c:pt idx="4">
                  <c:v>32.39</c:v>
                </c:pt>
              </c:numCache>
            </c:numRef>
          </c:val>
          <c:extLst>
            <c:ext xmlns:c16="http://schemas.microsoft.com/office/drawing/2014/chart" uri="{C3380CC4-5D6E-409C-BE32-E72D297353CC}">
              <c16:uniqueId val="{00000001-1D91-41F1-B993-A66A8F17C405}"/>
            </c:ext>
          </c:extLst>
        </c:ser>
        <c:dLbls>
          <c:showLegendKey val="0"/>
          <c:showVal val="0"/>
          <c:showCatName val="0"/>
          <c:showSerName val="0"/>
          <c:showPercent val="0"/>
          <c:showBubbleSize val="0"/>
        </c:dLbls>
        <c:gapWidth val="250"/>
        <c:overlap val="100"/>
        <c:axId val="361853152"/>
        <c:axId val="36185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3.83</c:v>
                </c:pt>
                <c:pt idx="1">
                  <c:v>3.15</c:v>
                </c:pt>
                <c:pt idx="2">
                  <c:v>-7.34</c:v>
                </c:pt>
                <c:pt idx="3">
                  <c:v>18.899999999999999</c:v>
                </c:pt>
                <c:pt idx="4">
                  <c:v>-10.41</c:v>
                </c:pt>
              </c:numCache>
            </c:numRef>
          </c:val>
          <c:smooth val="0"/>
          <c:extLst>
            <c:ext xmlns:c16="http://schemas.microsoft.com/office/drawing/2014/chart" uri="{C3380CC4-5D6E-409C-BE32-E72D297353CC}">
              <c16:uniqueId val="{00000002-1D91-41F1-B993-A66A8F17C405}"/>
            </c:ext>
          </c:extLst>
        </c:ser>
        <c:dLbls>
          <c:showLegendKey val="0"/>
          <c:showVal val="0"/>
          <c:showCatName val="0"/>
          <c:showSerName val="0"/>
          <c:showPercent val="0"/>
          <c:showBubbleSize val="0"/>
        </c:dLbls>
        <c:marker val="1"/>
        <c:smooth val="0"/>
        <c:axId val="361853152"/>
        <c:axId val="361857856"/>
      </c:lineChart>
      <c:catAx>
        <c:axId val="3618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1857856"/>
        <c:crosses val="autoZero"/>
        <c:auto val="1"/>
        <c:lblAlgn val="ctr"/>
        <c:lblOffset val="100"/>
        <c:tickLblSkip val="1"/>
        <c:tickMarkSkip val="1"/>
        <c:noMultiLvlLbl val="0"/>
      </c:catAx>
      <c:valAx>
        <c:axId val="36185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B2-44AB-90C6-67944DAC83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B2-44AB-90C6-67944DAC83FC}"/>
            </c:ext>
          </c:extLst>
        </c:ser>
        <c:ser>
          <c:idx val="2"/>
          <c:order val="2"/>
          <c:tx>
            <c:strRef>
              <c:f>データシート!$A$29</c:f>
              <c:strCache>
                <c:ptCount val="1"/>
                <c:pt idx="0">
                  <c:v>工業用地造成事業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4B2-44AB-90C6-67944DAC83FC}"/>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4B2-44AB-90C6-67944DAC83FC}"/>
            </c:ext>
          </c:extLst>
        </c:ser>
        <c:ser>
          <c:idx val="4"/>
          <c:order val="4"/>
          <c:tx>
            <c:strRef>
              <c:f>データシート!$A$31</c:f>
              <c:strCache>
                <c:ptCount val="1"/>
                <c:pt idx="0">
                  <c:v>介護認定審査会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14B2-44AB-90C6-67944DAC83FC}"/>
            </c:ext>
          </c:extLst>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0.23</c:v>
                </c:pt>
                <c:pt idx="4">
                  <c:v>#N/A</c:v>
                </c:pt>
                <c:pt idx="5">
                  <c:v>0.19</c:v>
                </c:pt>
                <c:pt idx="6">
                  <c:v>#N/A</c:v>
                </c:pt>
                <c:pt idx="7">
                  <c:v>0.43</c:v>
                </c:pt>
                <c:pt idx="8">
                  <c:v>#N/A</c:v>
                </c:pt>
                <c:pt idx="9">
                  <c:v>0.09</c:v>
                </c:pt>
              </c:numCache>
            </c:numRef>
          </c:val>
          <c:extLst>
            <c:ext xmlns:c16="http://schemas.microsoft.com/office/drawing/2014/chart" uri="{C3380CC4-5D6E-409C-BE32-E72D297353CC}">
              <c16:uniqueId val="{00000005-14B2-44AB-90C6-67944DAC83FC}"/>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5.51</c:v>
                </c:pt>
                <c:pt idx="2">
                  <c:v>#N/A</c:v>
                </c:pt>
                <c:pt idx="3">
                  <c:v>6.27</c:v>
                </c:pt>
                <c:pt idx="4">
                  <c:v>#N/A</c:v>
                </c:pt>
                <c:pt idx="5">
                  <c:v>5.54</c:v>
                </c:pt>
                <c:pt idx="6">
                  <c:v>#N/A</c:v>
                </c:pt>
                <c:pt idx="7">
                  <c:v>0.99</c:v>
                </c:pt>
                <c:pt idx="8">
                  <c:v>#N/A</c:v>
                </c:pt>
                <c:pt idx="9">
                  <c:v>0.23</c:v>
                </c:pt>
              </c:numCache>
            </c:numRef>
          </c:val>
          <c:extLst>
            <c:ext xmlns:c16="http://schemas.microsoft.com/office/drawing/2014/chart" uri="{C3380CC4-5D6E-409C-BE32-E72D297353CC}">
              <c16:uniqueId val="{00000006-14B2-44AB-90C6-67944DAC83FC}"/>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2.4300000000000002</c:v>
                </c:pt>
                <c:pt idx="2">
                  <c:v>#N/A</c:v>
                </c:pt>
                <c:pt idx="3">
                  <c:v>3.55</c:v>
                </c:pt>
                <c:pt idx="4">
                  <c:v>#N/A</c:v>
                </c:pt>
                <c:pt idx="5">
                  <c:v>3.7</c:v>
                </c:pt>
                <c:pt idx="6">
                  <c:v>#N/A</c:v>
                </c:pt>
                <c:pt idx="7">
                  <c:v>2.0299999999999998</c:v>
                </c:pt>
                <c:pt idx="8">
                  <c:v>#N/A</c:v>
                </c:pt>
                <c:pt idx="9">
                  <c:v>1.64</c:v>
                </c:pt>
              </c:numCache>
            </c:numRef>
          </c:val>
          <c:extLst>
            <c:ext xmlns:c16="http://schemas.microsoft.com/office/drawing/2014/chart" uri="{C3380CC4-5D6E-409C-BE32-E72D297353CC}">
              <c16:uniqueId val="{00000007-14B2-44AB-90C6-67944DAC83FC}"/>
            </c:ext>
          </c:extLst>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5.59</c:v>
                </c:pt>
                <c:pt idx="2">
                  <c:v>#N/A</c:v>
                </c:pt>
                <c:pt idx="3">
                  <c:v>5.47</c:v>
                </c:pt>
                <c:pt idx="4">
                  <c:v>#N/A</c:v>
                </c:pt>
                <c:pt idx="5">
                  <c:v>6.27</c:v>
                </c:pt>
                <c:pt idx="6">
                  <c:v>#N/A</c:v>
                </c:pt>
                <c:pt idx="7">
                  <c:v>6.87</c:v>
                </c:pt>
                <c:pt idx="8">
                  <c:v>#N/A</c:v>
                </c:pt>
                <c:pt idx="9">
                  <c:v>7.42</c:v>
                </c:pt>
              </c:numCache>
            </c:numRef>
          </c:val>
          <c:extLst>
            <c:ext xmlns:c16="http://schemas.microsoft.com/office/drawing/2014/chart" uri="{C3380CC4-5D6E-409C-BE32-E72D297353CC}">
              <c16:uniqueId val="{00000008-14B2-44AB-90C6-67944DAC83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6.74</c:v>
                </c:pt>
                <c:pt idx="2">
                  <c:v>#N/A</c:v>
                </c:pt>
                <c:pt idx="3">
                  <c:v>6.57</c:v>
                </c:pt>
                <c:pt idx="4">
                  <c:v>#N/A</c:v>
                </c:pt>
                <c:pt idx="5">
                  <c:v>10.54</c:v>
                </c:pt>
                <c:pt idx="6">
                  <c:v>#N/A</c:v>
                </c:pt>
                <c:pt idx="7">
                  <c:v>7.72</c:v>
                </c:pt>
                <c:pt idx="8">
                  <c:v>#N/A</c:v>
                </c:pt>
                <c:pt idx="9">
                  <c:v>8.2899999999999991</c:v>
                </c:pt>
              </c:numCache>
            </c:numRef>
          </c:val>
          <c:extLst>
            <c:ext xmlns:c16="http://schemas.microsoft.com/office/drawing/2014/chart" uri="{C3380CC4-5D6E-409C-BE32-E72D297353CC}">
              <c16:uniqueId val="{00000009-14B2-44AB-90C6-67944DAC83FC}"/>
            </c:ext>
          </c:extLst>
        </c:ser>
        <c:dLbls>
          <c:showLegendKey val="0"/>
          <c:showVal val="0"/>
          <c:showCatName val="0"/>
          <c:showSerName val="0"/>
          <c:showPercent val="0"/>
          <c:showBubbleSize val="0"/>
        </c:dLbls>
        <c:gapWidth val="150"/>
        <c:overlap val="100"/>
        <c:axId val="361854328"/>
        <c:axId val="361858248"/>
      </c:barChart>
      <c:catAx>
        <c:axId val="36185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858248"/>
        <c:crosses val="autoZero"/>
        <c:auto val="1"/>
        <c:lblAlgn val="ctr"/>
        <c:lblOffset val="100"/>
        <c:tickLblSkip val="1"/>
        <c:tickMarkSkip val="1"/>
        <c:noMultiLvlLbl val="0"/>
      </c:catAx>
      <c:valAx>
        <c:axId val="361858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54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641</c:v>
                </c:pt>
                <c:pt idx="5">
                  <c:v>605</c:v>
                </c:pt>
                <c:pt idx="8">
                  <c:v>624</c:v>
                </c:pt>
                <c:pt idx="11">
                  <c:v>622</c:v>
                </c:pt>
                <c:pt idx="14">
                  <c:v>590</c:v>
                </c:pt>
              </c:numCache>
            </c:numRef>
          </c:val>
          <c:extLst>
            <c:ext xmlns:c16="http://schemas.microsoft.com/office/drawing/2014/chart" uri="{C3380CC4-5D6E-409C-BE32-E72D297353CC}">
              <c16:uniqueId val="{00000000-96B8-41F0-959C-598AEACD74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B8-41F0-959C-598AEACD74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16</c:v>
                </c:pt>
                <c:pt idx="3">
                  <c:v>15</c:v>
                </c:pt>
                <c:pt idx="6">
                  <c:v>7</c:v>
                </c:pt>
                <c:pt idx="9">
                  <c:v>4</c:v>
                </c:pt>
                <c:pt idx="12">
                  <c:v>4</c:v>
                </c:pt>
              </c:numCache>
            </c:numRef>
          </c:val>
          <c:extLst>
            <c:ext xmlns:c16="http://schemas.microsoft.com/office/drawing/2014/chart" uri="{C3380CC4-5D6E-409C-BE32-E72D297353CC}">
              <c16:uniqueId val="{00000002-96B8-41F0-959C-598AEACD74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163</c:v>
                </c:pt>
                <c:pt idx="3">
                  <c:v>161</c:v>
                </c:pt>
                <c:pt idx="6">
                  <c:v>155</c:v>
                </c:pt>
                <c:pt idx="9">
                  <c:v>180</c:v>
                </c:pt>
                <c:pt idx="12">
                  <c:v>142</c:v>
                </c:pt>
              </c:numCache>
            </c:numRef>
          </c:val>
          <c:extLst>
            <c:ext xmlns:c16="http://schemas.microsoft.com/office/drawing/2014/chart" uri="{C3380CC4-5D6E-409C-BE32-E72D297353CC}">
              <c16:uniqueId val="{00000003-96B8-41F0-959C-598AEACD74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175</c:v>
                </c:pt>
                <c:pt idx="3">
                  <c:v>188</c:v>
                </c:pt>
                <c:pt idx="6">
                  <c:v>202</c:v>
                </c:pt>
                <c:pt idx="9">
                  <c:v>207</c:v>
                </c:pt>
                <c:pt idx="12">
                  <c:v>407</c:v>
                </c:pt>
              </c:numCache>
            </c:numRef>
          </c:val>
          <c:extLst>
            <c:ext xmlns:c16="http://schemas.microsoft.com/office/drawing/2014/chart" uri="{C3380CC4-5D6E-409C-BE32-E72D297353CC}">
              <c16:uniqueId val="{00000004-96B8-41F0-959C-598AEACD74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B8-41F0-959C-598AEACD74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B8-41F0-959C-598AEACD74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662</c:v>
                </c:pt>
                <c:pt idx="3">
                  <c:v>675</c:v>
                </c:pt>
                <c:pt idx="6">
                  <c:v>688</c:v>
                </c:pt>
                <c:pt idx="9">
                  <c:v>684</c:v>
                </c:pt>
                <c:pt idx="12">
                  <c:v>701</c:v>
                </c:pt>
              </c:numCache>
            </c:numRef>
          </c:val>
          <c:extLst>
            <c:ext xmlns:c16="http://schemas.microsoft.com/office/drawing/2014/chart" uri="{C3380CC4-5D6E-409C-BE32-E72D297353CC}">
              <c16:uniqueId val="{00000007-96B8-41F0-959C-598AEACD7435}"/>
            </c:ext>
          </c:extLst>
        </c:ser>
        <c:dLbls>
          <c:showLegendKey val="0"/>
          <c:showVal val="0"/>
          <c:showCatName val="0"/>
          <c:showSerName val="0"/>
          <c:showPercent val="0"/>
          <c:showBubbleSize val="0"/>
        </c:dLbls>
        <c:gapWidth val="100"/>
        <c:overlap val="100"/>
        <c:axId val="361855504"/>
        <c:axId val="361851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375</c:v>
                </c:pt>
                <c:pt idx="2">
                  <c:v>#N/A</c:v>
                </c:pt>
                <c:pt idx="3">
                  <c:v>#N/A</c:v>
                </c:pt>
                <c:pt idx="4">
                  <c:v>434</c:v>
                </c:pt>
                <c:pt idx="5">
                  <c:v>#N/A</c:v>
                </c:pt>
                <c:pt idx="6">
                  <c:v>#N/A</c:v>
                </c:pt>
                <c:pt idx="7">
                  <c:v>428</c:v>
                </c:pt>
                <c:pt idx="8">
                  <c:v>#N/A</c:v>
                </c:pt>
                <c:pt idx="9">
                  <c:v>#N/A</c:v>
                </c:pt>
                <c:pt idx="10">
                  <c:v>453</c:v>
                </c:pt>
                <c:pt idx="11">
                  <c:v>#N/A</c:v>
                </c:pt>
                <c:pt idx="12">
                  <c:v>#N/A</c:v>
                </c:pt>
                <c:pt idx="13">
                  <c:v>664</c:v>
                </c:pt>
                <c:pt idx="14">
                  <c:v>#N/A</c:v>
                </c:pt>
              </c:numCache>
            </c:numRef>
          </c:val>
          <c:smooth val="0"/>
          <c:extLst>
            <c:ext xmlns:c16="http://schemas.microsoft.com/office/drawing/2014/chart" uri="{C3380CC4-5D6E-409C-BE32-E72D297353CC}">
              <c16:uniqueId val="{00000008-96B8-41F0-959C-598AEACD7435}"/>
            </c:ext>
          </c:extLst>
        </c:ser>
        <c:dLbls>
          <c:showLegendKey val="0"/>
          <c:showVal val="0"/>
          <c:showCatName val="0"/>
          <c:showSerName val="0"/>
          <c:showPercent val="0"/>
          <c:showBubbleSize val="0"/>
        </c:dLbls>
        <c:marker val="1"/>
        <c:smooth val="0"/>
        <c:axId val="361855504"/>
        <c:axId val="361851976"/>
      </c:lineChart>
      <c:catAx>
        <c:axId val="36185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851976"/>
        <c:crosses val="autoZero"/>
        <c:auto val="1"/>
        <c:lblAlgn val="ctr"/>
        <c:lblOffset val="100"/>
        <c:tickLblSkip val="1"/>
        <c:tickMarkSkip val="1"/>
        <c:noMultiLvlLbl val="0"/>
      </c:catAx>
      <c:valAx>
        <c:axId val="361851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5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6211</c:v>
                </c:pt>
                <c:pt idx="5">
                  <c:v>6124</c:v>
                </c:pt>
                <c:pt idx="8">
                  <c:v>5942</c:v>
                </c:pt>
                <c:pt idx="11">
                  <c:v>5914</c:v>
                </c:pt>
                <c:pt idx="14">
                  <c:v>5693</c:v>
                </c:pt>
              </c:numCache>
            </c:numRef>
          </c:val>
          <c:extLst>
            <c:ext xmlns:c16="http://schemas.microsoft.com/office/drawing/2014/chart" uri="{C3380CC4-5D6E-409C-BE32-E72D297353CC}">
              <c16:uniqueId val="{00000000-20E7-491F-A024-97F8D2BF6B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876</c:v>
                </c:pt>
                <c:pt idx="5">
                  <c:v>836</c:v>
                </c:pt>
                <c:pt idx="8">
                  <c:v>792</c:v>
                </c:pt>
                <c:pt idx="11">
                  <c:v>757</c:v>
                </c:pt>
                <c:pt idx="14">
                  <c:v>721</c:v>
                </c:pt>
              </c:numCache>
            </c:numRef>
          </c:val>
          <c:extLst>
            <c:ext xmlns:c16="http://schemas.microsoft.com/office/drawing/2014/chart" uri="{C3380CC4-5D6E-409C-BE32-E72D297353CC}">
              <c16:uniqueId val="{00000001-20E7-491F-A024-97F8D2BF6B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3934</c:v>
                </c:pt>
                <c:pt idx="5">
                  <c:v>4126</c:v>
                </c:pt>
                <c:pt idx="8">
                  <c:v>3781</c:v>
                </c:pt>
                <c:pt idx="11">
                  <c:v>5211</c:v>
                </c:pt>
                <c:pt idx="14">
                  <c:v>5176</c:v>
                </c:pt>
              </c:numCache>
            </c:numRef>
          </c:val>
          <c:extLst>
            <c:ext xmlns:c16="http://schemas.microsoft.com/office/drawing/2014/chart" uri="{C3380CC4-5D6E-409C-BE32-E72D297353CC}">
              <c16:uniqueId val="{00000002-20E7-491F-A024-97F8D2BF6B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E7-491F-A024-97F8D2BF6B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E7-491F-A024-97F8D2BF6B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14</c:v>
                </c:pt>
                <c:pt idx="6">
                  <c:v>18</c:v>
                </c:pt>
                <c:pt idx="9">
                  <c:v>14</c:v>
                </c:pt>
                <c:pt idx="12">
                  <c:v>18</c:v>
                </c:pt>
              </c:numCache>
            </c:numRef>
          </c:val>
          <c:extLst>
            <c:ext xmlns:c16="http://schemas.microsoft.com/office/drawing/2014/chart" uri="{C3380CC4-5D6E-409C-BE32-E72D297353CC}">
              <c16:uniqueId val="{00000005-20E7-491F-A024-97F8D2BF6B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1330</c:v>
                </c:pt>
                <c:pt idx="3">
                  <c:v>1283</c:v>
                </c:pt>
                <c:pt idx="6">
                  <c:v>1265</c:v>
                </c:pt>
                <c:pt idx="9">
                  <c:v>1243</c:v>
                </c:pt>
                <c:pt idx="12">
                  <c:v>1244</c:v>
                </c:pt>
              </c:numCache>
            </c:numRef>
          </c:val>
          <c:extLst>
            <c:ext xmlns:c16="http://schemas.microsoft.com/office/drawing/2014/chart" uri="{C3380CC4-5D6E-409C-BE32-E72D297353CC}">
              <c16:uniqueId val="{00000006-20E7-491F-A024-97F8D2BF6B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1001</c:v>
                </c:pt>
                <c:pt idx="3">
                  <c:v>841</c:v>
                </c:pt>
                <c:pt idx="6">
                  <c:v>817</c:v>
                </c:pt>
                <c:pt idx="9">
                  <c:v>632</c:v>
                </c:pt>
                <c:pt idx="12">
                  <c:v>504</c:v>
                </c:pt>
              </c:numCache>
            </c:numRef>
          </c:val>
          <c:extLst>
            <c:ext xmlns:c16="http://schemas.microsoft.com/office/drawing/2014/chart" uri="{C3380CC4-5D6E-409C-BE32-E72D297353CC}">
              <c16:uniqueId val="{00000007-20E7-491F-A024-97F8D2BF6B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2134</c:v>
                </c:pt>
                <c:pt idx="3">
                  <c:v>2151</c:v>
                </c:pt>
                <c:pt idx="6">
                  <c:v>2163</c:v>
                </c:pt>
                <c:pt idx="9">
                  <c:v>2751</c:v>
                </c:pt>
                <c:pt idx="12">
                  <c:v>2227</c:v>
                </c:pt>
              </c:numCache>
            </c:numRef>
          </c:val>
          <c:extLst>
            <c:ext xmlns:c16="http://schemas.microsoft.com/office/drawing/2014/chart" uri="{C3380CC4-5D6E-409C-BE32-E72D297353CC}">
              <c16:uniqueId val="{00000008-20E7-491F-A024-97F8D2BF6B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33</c:v>
                </c:pt>
                <c:pt idx="3">
                  <c:v>20</c:v>
                </c:pt>
                <c:pt idx="6">
                  <c:v>13</c:v>
                </c:pt>
                <c:pt idx="9">
                  <c:v>6</c:v>
                </c:pt>
                <c:pt idx="12">
                  <c:v>2</c:v>
                </c:pt>
              </c:numCache>
            </c:numRef>
          </c:val>
          <c:extLst>
            <c:ext xmlns:c16="http://schemas.microsoft.com/office/drawing/2014/chart" uri="{C3380CC4-5D6E-409C-BE32-E72D297353CC}">
              <c16:uniqueId val="{00000009-20E7-491F-A024-97F8D2BF6B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7320</c:v>
                </c:pt>
                <c:pt idx="3">
                  <c:v>7269</c:v>
                </c:pt>
                <c:pt idx="6">
                  <c:v>7319</c:v>
                </c:pt>
                <c:pt idx="9">
                  <c:v>7758</c:v>
                </c:pt>
                <c:pt idx="12">
                  <c:v>7892</c:v>
                </c:pt>
              </c:numCache>
            </c:numRef>
          </c:val>
          <c:extLst>
            <c:ext xmlns:c16="http://schemas.microsoft.com/office/drawing/2014/chart" uri="{C3380CC4-5D6E-409C-BE32-E72D297353CC}">
              <c16:uniqueId val="{0000000A-20E7-491F-A024-97F8D2BF6B93}"/>
            </c:ext>
          </c:extLst>
        </c:ser>
        <c:dLbls>
          <c:showLegendKey val="0"/>
          <c:showVal val="0"/>
          <c:showCatName val="0"/>
          <c:showSerName val="0"/>
          <c:showPercent val="0"/>
          <c:showBubbleSize val="0"/>
        </c:dLbls>
        <c:gapWidth val="100"/>
        <c:overlap val="100"/>
        <c:axId val="361855112"/>
        <c:axId val="361858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797</c:v>
                </c:pt>
                <c:pt idx="2">
                  <c:v>#N/A</c:v>
                </c:pt>
                <c:pt idx="3">
                  <c:v>#N/A</c:v>
                </c:pt>
                <c:pt idx="4">
                  <c:v>492</c:v>
                </c:pt>
                <c:pt idx="5">
                  <c:v>#N/A</c:v>
                </c:pt>
                <c:pt idx="6">
                  <c:v>#N/A</c:v>
                </c:pt>
                <c:pt idx="7">
                  <c:v>1080</c:v>
                </c:pt>
                <c:pt idx="8">
                  <c:v>#N/A</c:v>
                </c:pt>
                <c:pt idx="9">
                  <c:v>#N/A</c:v>
                </c:pt>
                <c:pt idx="10">
                  <c:v>523</c:v>
                </c:pt>
                <c:pt idx="11">
                  <c:v>#N/A</c:v>
                </c:pt>
                <c:pt idx="12">
                  <c:v>#N/A</c:v>
                </c:pt>
                <c:pt idx="13">
                  <c:v>297</c:v>
                </c:pt>
                <c:pt idx="14">
                  <c:v>#N/A</c:v>
                </c:pt>
              </c:numCache>
            </c:numRef>
          </c:val>
          <c:smooth val="0"/>
          <c:extLst>
            <c:ext xmlns:c16="http://schemas.microsoft.com/office/drawing/2014/chart" uri="{C3380CC4-5D6E-409C-BE32-E72D297353CC}">
              <c16:uniqueId val="{0000000B-20E7-491F-A024-97F8D2BF6B93}"/>
            </c:ext>
          </c:extLst>
        </c:ser>
        <c:dLbls>
          <c:showLegendKey val="0"/>
          <c:showVal val="0"/>
          <c:showCatName val="0"/>
          <c:showSerName val="0"/>
          <c:showPercent val="0"/>
          <c:showBubbleSize val="0"/>
        </c:dLbls>
        <c:marker val="1"/>
        <c:smooth val="0"/>
        <c:axId val="361855112"/>
        <c:axId val="361858640"/>
      </c:lineChart>
      <c:catAx>
        <c:axId val="36185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1858640"/>
        <c:crosses val="autoZero"/>
        <c:auto val="1"/>
        <c:lblAlgn val="ctr"/>
        <c:lblOffset val="100"/>
        <c:tickLblSkip val="1"/>
        <c:tickMarkSkip val="1"/>
        <c:noMultiLvlLbl val="0"/>
      </c:catAx>
      <c:valAx>
        <c:axId val="36185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85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1029</c:v>
                </c:pt>
                <c:pt idx="1">
                  <c:v>2076</c:v>
                </c:pt>
                <c:pt idx="2">
                  <c:v>1552</c:v>
                </c:pt>
              </c:numCache>
            </c:numRef>
          </c:val>
          <c:extLst>
            <c:ext xmlns:c16="http://schemas.microsoft.com/office/drawing/2014/chart" uri="{C3380CC4-5D6E-409C-BE32-E72D297353CC}">
              <c16:uniqueId val="{00000000-83C7-42EA-945D-DA7B91B8AA7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c:v>
                </c:pt>
                <c:pt idx="1">
                  <c:v>59</c:v>
                </c:pt>
                <c:pt idx="2">
                  <c:v>59</c:v>
                </c:pt>
              </c:numCache>
            </c:numRef>
          </c:val>
          <c:extLst>
            <c:ext xmlns:c16="http://schemas.microsoft.com/office/drawing/2014/chart" uri="{C3380CC4-5D6E-409C-BE32-E72D297353CC}">
              <c16:uniqueId val="{00000001-83C7-42EA-945D-DA7B91B8AA7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1898</c:v>
                </c:pt>
                <c:pt idx="1">
                  <c:v>1737</c:v>
                </c:pt>
                <c:pt idx="2">
                  <c:v>2190</c:v>
                </c:pt>
              </c:numCache>
            </c:numRef>
          </c:val>
          <c:extLst>
            <c:ext xmlns:c16="http://schemas.microsoft.com/office/drawing/2014/chart" uri="{C3380CC4-5D6E-409C-BE32-E72D297353CC}">
              <c16:uniqueId val="{00000002-83C7-42EA-945D-DA7B91B8AA7C}"/>
            </c:ext>
          </c:extLst>
        </c:ser>
        <c:dLbls>
          <c:showLegendKey val="0"/>
          <c:showVal val="0"/>
          <c:showCatName val="0"/>
          <c:showSerName val="0"/>
          <c:showPercent val="0"/>
          <c:showBubbleSize val="0"/>
        </c:dLbls>
        <c:gapWidth val="120"/>
        <c:overlap val="100"/>
        <c:axId val="368792072"/>
        <c:axId val="368794032"/>
      </c:barChart>
      <c:catAx>
        <c:axId val="36879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68794032"/>
        <c:crosses val="autoZero"/>
        <c:auto val="1"/>
        <c:lblAlgn val="ctr"/>
        <c:lblOffset val="100"/>
        <c:tickLblSkip val="1"/>
        <c:tickMarkSkip val="1"/>
        <c:noMultiLvlLbl val="0"/>
      </c:catAx>
      <c:valAx>
        <c:axId val="368794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6879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{8291C638-56AC-437D-BB3A-71818A6D2091}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891-4FEA-9170-F8D142088D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{6791A82D-564C-4D34-BBE6-50A025BCF482}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91-4FEA-9170-F8D142088D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{31D3DF50-D887-4C5E-9BC3-83986D7B266D}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91-4FEA-9170-F8D142088D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{23128BE5-FE99-44B1-BFFC-4E55AFB2A214}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91-4FEA-9170-F8D142088D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{01B68464-E12C-4AE1-B004-9CD3FCF1E9E9}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91-4FEA-9170-F8D142088D1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{588E8D9C-74CA-4A4C-B47A-D2659CD92D90}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891-4FEA-9170-F8D142088D1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{902CA81E-4A45-4B59-AA44-65E92439B06A}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891-4FEA-9170-F8D142088D1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{D65442E2-6820-460A-A60C-2CCC12960969}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891-4FEA-9170-F8D142088D1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{A444DE51-050B-4E6C-B514-8A17C4EFE657}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891-4FEA-9170-F8D142088D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64.2</c:v>
                </c:pt>
                <c:pt idx="8">
                  <c:v>59.8</c:v>
                </c:pt>
                <c:pt idx="16">
                  <c:v>58.7</c:v>
                </c:pt>
                <c:pt idx="24">
                  <c:v>59.1</c:v>
                </c:pt>
                <c:pt idx="32">
                  <c:v>59.7</c:v>
                </c:pt>
              </c:numCache>
            </c:numRef>
          </c:xVal>
          <c:yVal>
            <c:numRef>
              <c:f>公会計指標分析・財政指標組合せ分析表!$BP$51:$DC$51</c:f>
              <c:numCache>
                <c:formatCode>#,##0.0;"▲ "#,##0.0</c:formatCode>
                <c:ptCount val="40"/>
                <c:pt idx="0">
                  <c:v>18.3</c:v>
                </c:pt>
                <c:pt idx="8">
                  <c:v>11.5</c:v>
                </c:pt>
                <c:pt idx="16">
                  <c:v>25.4</c:v>
                </c:pt>
                <c:pt idx="24">
                  <c:v>12.2</c:v>
                </c:pt>
                <c:pt idx="32">
                  <c:v>6.9</c:v>
                </c:pt>
              </c:numCache>
            </c:numRef>
          </c:yVal>
          <c:smooth val="0"/>
          <c:extLst>
            <c:ext xmlns:c16="http://schemas.microsoft.com/office/drawing/2014/chart" uri="{C3380CC4-5D6E-409C-BE32-E72D297353CC}">
              <c16:uniqueId val="{00000009-F891-4FEA-9170-F8D142088D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{CB4B858B-2A52-4FDE-BC95-FB22ABDBFB84}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891-4FEA-9170-F8D142088D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{3A90BB75-BE1C-44ED-BEED-495FE130E8CA}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91-4FEA-9170-F8D142088D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{3D580923-B6DD-4549-A631-7E94DBB207E5}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91-4FEA-9170-F8D142088D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{9AF74B6E-9141-4431-BB28-0F6AFD7BE225}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91-4FEA-9170-F8D142088D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{1EC6C7D1-4C47-4093-8606-24358F99E5C6}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91-4FEA-9170-F8D142088D1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{DC0FDDDB-214E-4D68-9EE1-FA38093E9266}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891-4FEA-9170-F8D142088D1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{70A336A7-DC42-4B0C-BB67-4123ED072F3C}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891-4FEA-9170-F8D142088D1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{C676618E-8772-4811-AA55-6C39812A33D0}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891-4FEA-9170-F8D142088D1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{B9557E5F-D559-4B15-A917-ABE15FB7230C}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891-4FEA-9170-F8D142088D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F891-4FEA-9170-F8D142088D12}"/>
            </c:ext>
          </c:extLst>
        </c:ser>
        <c:dLbls>
          <c:showLegendKey val="0"/>
          <c:showVal val="1"/>
          <c:showCatName val="0"/>
          <c:showSerName val="0"/>
          <c:showPercent val="0"/>
          <c:showBubbleSize val="0"/>
        </c:dLbls>
        <c:axId val="368791680"/>
        <c:axId val="368793248"/>
      </c:scatterChart>
      <c:valAx>
        <c:axId val="368791680"/>
        <c:scaling>
          <c:orientation val="minMax"/>
          <c:max val="66"/>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793248"/>
        <c:crosses val="autoZero"/>
        <c:crossBetween val="midCat"/>
      </c:valAx>
      <c:valAx>
        <c:axId val="368793248"/>
        <c:scaling>
          <c:orientation val="minMax"/>
          <c:max val="2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791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{F15974B0-5F79-4EDC-A968-2B1C212B542A}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392-4CE0-95BD-8E2AA7FE8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{C4D27401-195C-428F-B59F-5BFD4EBB34C4}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92-4CE0-95BD-8E2AA7FE8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{C059867B-CC8B-4344-9E3D-5665CFABC7B3}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92-4CE0-95BD-8E2AA7FE8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{889BE015-79CF-4F81-A59E-085ADDB70FAA}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92-4CE0-95BD-8E2AA7FE8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{1799FF9B-BD31-4B23-94F9-4BA64F3BFF25}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92-4CE0-95BD-8E2AA7FE854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{CE772183-234A-42B6-9DF6-8229FE177C88}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392-4CE0-95BD-8E2AA7FE854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{CEECABC2-6EE7-43FA-9096-6BE72D8261F2}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392-4CE0-95BD-8E2AA7FE854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{997430A4-BA1E-4D67-84F5-B7B59A5F1065}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392-4CE0-95BD-8E2AA7FE854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{6BC66D05-2B8E-4014-A936-0BCEE72A68F4}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392-4CE0-95BD-8E2AA7FE8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9.4</c:v>
                </c:pt>
                <c:pt idx="16">
                  <c:v>9.6</c:v>
                </c:pt>
                <c:pt idx="24">
                  <c:v>10.199999999999999</c:v>
                </c:pt>
                <c:pt idx="32">
                  <c:v>12</c:v>
                </c:pt>
              </c:numCache>
            </c:numRef>
          </c:xVal>
          <c:yVal>
            <c:numRef>
              <c:f>公会計指標分析・財政指標組合せ分析表!$BP$73:$DC$73</c:f>
              <c:numCache>
                <c:formatCode>#,##0.0;"▲ "#,##0.0</c:formatCode>
                <c:ptCount val="40"/>
                <c:pt idx="0">
                  <c:v>18.3</c:v>
                </c:pt>
                <c:pt idx="8">
                  <c:v>11.5</c:v>
                </c:pt>
                <c:pt idx="16">
                  <c:v>25.4</c:v>
                </c:pt>
                <c:pt idx="24">
                  <c:v>12.2</c:v>
                </c:pt>
                <c:pt idx="32">
                  <c:v>6.9</c:v>
                </c:pt>
              </c:numCache>
            </c:numRef>
          </c:yVal>
          <c:smooth val="0"/>
          <c:extLst>
            <c:ext xmlns:c16="http://schemas.microsoft.com/office/drawing/2014/chart" uri="{C3380CC4-5D6E-409C-BE32-E72D297353CC}">
              <c16:uniqueId val="{00000009-3392-4CE0-95BD-8E2AA7FE85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{21CC232E-389E-4BFE-A7DB-9E2088BA88B0}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392-4CE0-95BD-8E2AA7FE854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{AD4B3A7F-67BD-4D6E-B10C-4147D5AB572F}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92-4CE0-95BD-8E2AA7FE8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{071B5692-FECB-4374-B955-34F132947498}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92-4CE0-95BD-8E2AA7FE8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{2631375F-7F7D-41D7-B95E-D17E50DFEE31}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92-4CE0-95BD-8E2AA7FE8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{45E4DE38-B66B-40CE-B167-C28887AC7129}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92-4CE0-95BD-8E2AA7FE854C}"/>
                </c:ext>
              </c:extLst>
            </c:dLbl>
            <c:dLbl>
              <c:idx val="8"/>
              <c:layout>
                <c:manualLayout>
                  <c:x val="0"/>
                  <c:y val="-1.9503982102969573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{F7C25F34-5780-4E19-8A96-12D0854F2194}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392-4CE0-95BD-8E2AA7FE854C}"/>
                </c:ext>
              </c:extLst>
            </c:dLbl>
            <c:dLbl>
              <c:idx val="16"/>
              <c:layout>
                <c:manualLayout>
                  <c:x val="0"/>
                  <c:y val="2.4445050266900602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{4FE70386-CFAC-489E-8F77-22E5B4544BC7}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392-4CE0-95BD-8E2AA7FE854C}"/>
                </c:ext>
              </c:extLst>
            </c:dLbl>
            <c:dLbl>
              <c:idx val="24"/>
              <c:layout>
                <c:manualLayout>
                  <c:x val="0"/>
                  <c:y val="3.0721134976405633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{D1EE2550-D524-42D3-9472-25A433B583D3}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392-4CE0-95BD-8E2AA7FE854C}"/>
                </c:ext>
              </c:extLst>
            </c:dLbl>
            <c:dLbl>
              <c:idx val="32"/>
              <c:layout>
                <c:manualLayout>
                  <c:x val="0"/>
                  <c:y val="-8.0126679302174736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{101BBC88-4606-426F-AB02-7AE54DD70643}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392-4CE0-95BD-8E2AA7FE8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3392-4CE0-95BD-8E2AA7FE854C}"/>
            </c:ext>
          </c:extLst>
        </c:ser>
        <c:dLbls>
          <c:showLegendKey val="0"/>
          <c:showVal val="1"/>
          <c:showCatName val="0"/>
          <c:showSerName val="0"/>
          <c:showPercent val="0"/>
          <c:showBubbleSize val="0"/>
        </c:dLbls>
        <c:axId val="368792464"/>
        <c:axId val="368787760"/>
      </c:scatterChart>
      <c:valAx>
        <c:axId val="368792464"/>
        <c:scaling>
          <c:orientation val="minMax"/>
          <c:max val="12.5"/>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787760"/>
        <c:crosses val="autoZero"/>
        <c:crossBetween val="midCat"/>
      </c:valAx>
      <c:valAx>
        <c:axId val="368787760"/>
        <c:scaling>
          <c:orientation val="minMax"/>
          <c:max val="2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8792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工業用地造成事業特別会計の元利償還金に対する繰入金が大きく増加したことで、実質公債費比率の分子が大きく増加した。</a:t>
          </a:r>
        </a:p>
        <a:p>
          <a:r>
            <a:rPr kumimoji="1" lang="ja-JP" altLang="en-US" sz="1400">
              <a:latin typeface="ＭＳ ゴシック" pitchFamily="49" charset="-128"/>
              <a:ea typeface="ＭＳ ゴシック" pitchFamily="49" charset="-128"/>
            </a:rPr>
            <a:t>　ここ数年に実施した庁舎大規模改修、庁舎別館建設、津波避難タワー建設、工業用地造成事業関連の道路等整備などに係る元利償還が本格化するとともに、今後も公共施設の老朽化対策が必要になってくることから、実質公債費比率の分子の増加要因が見込まれるため指標が悪化する見通しである。引き続き、地方債発行事業の選別と将来負担の平準化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将来負担比率の分子が減少した主な要因は、公営企業債等繰入見込額の減少によるものである。特に下水道事業への繰入見込額が大きく減少したことが大きい。</a:t>
          </a:r>
        </a:p>
        <a:p>
          <a:r>
            <a:rPr kumimoji="1" lang="ja-JP" altLang="en-US" sz="1400">
              <a:latin typeface="ＭＳ ゴシック" pitchFamily="49" charset="-128"/>
              <a:ea typeface="ＭＳ ゴシック" pitchFamily="49" charset="-128"/>
            </a:rPr>
            <a:t>　将来負担額のうち一般会計等に係る地方債の現在高は増加傾向にあり、今後も公共施設等の老朽化対策により地方債残高は増加する傾向にあることを踏まえると、将来負担比率の見通しは楽観視できない。</a:t>
          </a:r>
        </a:p>
        <a:p>
          <a:r>
            <a:rPr kumimoji="1" lang="ja-JP" altLang="en-US" sz="1400">
              <a:latin typeface="ＭＳ ゴシック" pitchFamily="49" charset="-128"/>
              <a:ea typeface="ＭＳ ゴシック" pitchFamily="49" charset="-128"/>
            </a:rPr>
            <a:t>　引き続き、地方債発行事業の選別、歳出削減、自主財源確保など将来負担の圧縮に向けた取り組みを強化していく。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宮崎県高鍋町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・財政調整基金が減少したものの、ふるさとづくり基金が増加し、全体としては微減となった。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を確保していく。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相当額の積立てについては、それぞれの基金の状況を勘案しながら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・将来的な公債費負担を見通し、減債基金への積み立てについて検討していく。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・公共施設等整備基金：公共施設の長寿命化対策やライフサイクルコスト縮減の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取組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、集約統合など公共施設の最適化への活用。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・ふるさとづくり基金：町の活性化、明るく住みよい豊かなふるさとづくりを推進する事業への活用。ふるさと納税寄附募集テーマに沿った活用。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千万円を積立てた一方、総合交流ターミナル施設改修工事などインフラ整備の財源として約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・ふるさとづくり基金：令和元年度ふるさと納税寄附などにより約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千万円を積み立てした一方で、子ども医療費助成、学校生活支援員配置などふるさと納税寄附のテーマに沿った事業に約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・総合交流ターミナル施設整備基金：残額を総合交流ターミナル施設の整備に充当し、施設譲渡に伴い廃止した。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・公共施設等整備基金：総合体育館、町立図書館、中央公民館などの改修を検討しており、その財源として活用していく予定。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・地域福祉基金：長年活用実績がないため、新たな利活用を図る方向で条例の見直しを行う予定。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・工業用地造成事業特別会計の起債の元利償還のため、約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・財源不足分を補うため、約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・財政調整基金残高の規模を標準財政規模の約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億円を目安とするが、災害による財政出動も考慮しながら、必要な財源を確保していく。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・増減実績なし。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大する臨時財政対策債の償還だけでなく、工業用地造成事業関連の道路整備、公共施設の大規模改修など老朽化対策及び長寿命化対策に係る償還など公債費の増加が懸念される。繰上償還や年次的負担平準化を図る観点から減債基金への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20,203
43.80
11,629,838
11,187,720
397,620
4,791,774
7,892,004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た。老朽化した施設が多く、施設の大規模改修や長寿命化が課題となっているが、主要な公共施設については個別施設計画を策定済みであり、計画に基づいて施設の年次的な改修、集約化、廃止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15748</xdr:rowOff>
    </xdr:from>
    <xdr:to>
      <xdr:col>23</xdr:col>
      <xdr:colOff>136525</xdr:colOff>
      <xdr:row>29</xdr:row>
      <xdr:rowOff>117348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38625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610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2794</xdr:rowOff>
    </xdr:from>
    <xdr:to>
      <xdr:col>19</xdr:col>
      <xdr:colOff>187325</xdr:colOff>
      <xdr:row>29</xdr:row>
      <xdr:rowOff>104394</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7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53594</xdr:rowOff>
    </xdr:from>
    <xdr:to>
      <xdr:col>23</xdr:col>
      <xdr:colOff>85725</xdr:colOff>
      <xdr:row>29</xdr:row>
      <xdr:rowOff>66548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797169"/>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165608</xdr:rowOff>
    </xdr:from>
    <xdr:to>
      <xdr:col>15</xdr:col>
      <xdr:colOff>187325</xdr:colOff>
      <xdr:row>29</xdr:row>
      <xdr:rowOff>95758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44958</xdr:rowOff>
    </xdr:from>
    <xdr:to>
      <xdr:col>19</xdr:col>
      <xdr:colOff>136525</xdr:colOff>
      <xdr:row>29</xdr:row>
      <xdr:rowOff>53594</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788533"/>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17907</xdr:rowOff>
    </xdr:from>
    <xdr:to>
      <xdr:col>11</xdr:col>
      <xdr:colOff>187325</xdr:colOff>
      <xdr:row>29</xdr:row>
      <xdr:rowOff>119507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44958</xdr:rowOff>
    </xdr:from>
    <xdr:to>
      <xdr:col>15</xdr:col>
      <xdr:colOff>136525</xdr:colOff>
      <xdr:row>29</xdr:row>
      <xdr:rowOff>68707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788533"/>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112903</xdr:rowOff>
    </xdr:from>
    <xdr:to>
      <xdr:col>7</xdr:col>
      <xdr:colOff>187325</xdr:colOff>
      <xdr:row>30</xdr:row>
      <xdr:rowOff>43053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68707</xdr:rowOff>
    </xdr:from>
    <xdr:to>
      <xdr:col>11</xdr:col>
      <xdr:colOff>136525</xdr:colOff>
      <xdr:row>29</xdr:row>
      <xdr:rowOff>163703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1765300" y="5812282"/>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120921</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21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86885</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830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110634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854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34180</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地方債残高が増加したものの、下水道事業及び工業用地造成事業の地方債残高の減少による公営企業債等繰入見込額の減少したことや、組合負担等見込額が減少したことによって将来負担額が減少し、債務償還比率も大きく減少した。今後は地方債残高の増加、充当可能財源の減少が見込まれるため、地方債発行の抑制や歳出削減に努めていく必要があ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159660</xdr:rowOff>
    </xdr:from>
    <xdr:to>
      <xdr:col>76</xdr:col>
      <xdr:colOff>73025</xdr:colOff>
      <xdr:row>28</xdr:row>
      <xdr:rowOff>89810</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5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11087</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41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22394</xdr:rowOff>
    </xdr:from>
    <xdr:to>
      <xdr:col>72</xdr:col>
      <xdr:colOff>123825</xdr:colOff>
      <xdr:row>28</xdr:row>
      <xdr:rowOff>123994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59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39010</xdr:rowOff>
    </xdr:from>
    <xdr:to>
      <xdr:col>76</xdr:col>
      <xdr:colOff>22225</xdr:colOff>
      <xdr:row>28</xdr:row>
      <xdr:rowOff>73194</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5611135"/>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79896</xdr:rowOff>
    </xdr:from>
    <xdr:to>
      <xdr:col>68</xdr:col>
      <xdr:colOff>123825</xdr:colOff>
      <xdr:row>29</xdr:row>
      <xdr:rowOff>10046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565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73194</xdr:rowOff>
    </xdr:from>
    <xdr:to>
      <xdr:col>72</xdr:col>
      <xdr:colOff>73025</xdr:colOff>
      <xdr:row>28</xdr:row>
      <xdr:rowOff>130696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5645319"/>
          <a:ext cx="762000" cy="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71763</xdr:rowOff>
    </xdr:from>
    <xdr:to>
      <xdr:col>64</xdr:col>
      <xdr:colOff>123825</xdr:colOff>
      <xdr:row>29</xdr:row>
      <xdr:rowOff>1913</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56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122563</xdr:rowOff>
    </xdr:from>
    <xdr:to>
      <xdr:col>68</xdr:col>
      <xdr:colOff>73025</xdr:colOff>
      <xdr:row>28</xdr:row>
      <xdr:rowOff>130696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5694688"/>
          <a:ext cx="7620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9728</xdr:rowOff>
    </xdr:from>
    <xdr:to>
      <xdr:col>60</xdr:col>
      <xdr:colOff>123825</xdr:colOff>
      <xdr:row>28</xdr:row>
      <xdr:rowOff>111328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558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60528</xdr:rowOff>
    </xdr:from>
    <xdr:to>
      <xdr:col>64</xdr:col>
      <xdr:colOff>73025</xdr:colOff>
      <xdr:row>28</xdr:row>
      <xdr:rowOff>122563</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98300" y="5632653"/>
          <a:ext cx="762000" cy="6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140521</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36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26573</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42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18440</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41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127855</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535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20,203
43.80
11,629,838
11,187,720
397,620
4,791,774
7,892,004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36195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646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xdr:rowOff>
    </xdr:from>
    <xdr:to>
      <xdr:col>19</xdr:col>
      <xdr:colOff>177800</xdr:colOff>
      <xdr:row>37</xdr:row>
      <xdr:rowOff>20955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569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55880</xdr:rowOff>
    </xdr:from>
    <xdr:to>
      <xdr:col>10</xdr:col>
      <xdr:colOff>165100</xdr:colOff>
      <xdr:row>36</xdr:row>
      <xdr:rowOff>157480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106680</xdr:rowOff>
    </xdr:from>
    <xdr:to>
      <xdr:col>15</xdr:col>
      <xdr:colOff>50800</xdr:colOff>
      <xdr:row>37</xdr:row>
      <xdr:rowOff>13335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7888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160655</xdr:rowOff>
    </xdr:from>
    <xdr:to>
      <xdr:col>6</xdr:col>
      <xdr:colOff>38100</xdr:colOff>
      <xdr:row>39</xdr:row>
      <xdr:rowOff>90805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106680</xdr:rowOff>
    </xdr:from>
    <xdr:to>
      <xdr:col>10</xdr:col>
      <xdr:colOff>114300</xdr:colOff>
      <xdr:row>39</xdr:row>
      <xdr:rowOff>40005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278880"/>
          <a:ext cx="8890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80662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81932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42278</xdr:rowOff>
    </xdr:from>
    <xdr:to>
      <xdr:col>55</xdr:col>
      <xdr:colOff>50800</xdr:colOff>
      <xdr:row>38</xdr:row>
      <xdr:rowOff>143878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65155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49670</xdr:rowOff>
    </xdr:from>
    <xdr:to>
      <xdr:col>50</xdr:col>
      <xdr:colOff>165100</xdr:colOff>
      <xdr:row>38</xdr:row>
      <xdr:rowOff>151270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93078</xdr:rowOff>
    </xdr:from>
    <xdr:to>
      <xdr:col>55</xdr:col>
      <xdr:colOff>0</xdr:colOff>
      <xdr:row>38</xdr:row>
      <xdr:rowOff>100470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08178"/>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151359</xdr:rowOff>
    </xdr:from>
    <xdr:to>
      <xdr:col>46</xdr:col>
      <xdr:colOff>38100</xdr:colOff>
      <xdr:row>39</xdr:row>
      <xdr:rowOff>81509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6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100470</xdr:rowOff>
    </xdr:from>
    <xdr:to>
      <xdr:col>50</xdr:col>
      <xdr:colOff>114300</xdr:colOff>
      <xdr:row>39</xdr:row>
      <xdr:rowOff>30709</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615570"/>
          <a:ext cx="889000" cy="1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166865</xdr:rowOff>
    </xdr:from>
    <xdr:to>
      <xdr:col>41</xdr:col>
      <xdr:colOff>101600</xdr:colOff>
      <xdr:row>39</xdr:row>
      <xdr:rowOff>97015</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6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30709</xdr:rowOff>
    </xdr:from>
    <xdr:to>
      <xdr:col>45</xdr:col>
      <xdr:colOff>177800</xdr:colOff>
      <xdr:row>39</xdr:row>
      <xdr:rowOff>46215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71725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38888</xdr:rowOff>
    </xdr:from>
    <xdr:to>
      <xdr:col>36</xdr:col>
      <xdr:colOff>165100</xdr:colOff>
      <xdr:row>38</xdr:row>
      <xdr:rowOff>140488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89688</xdr:rowOff>
    </xdr:from>
    <xdr:to>
      <xdr:col>41</xdr:col>
      <xdr:colOff>50800</xdr:colOff>
      <xdr:row>39</xdr:row>
      <xdr:rowOff>46215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604788"/>
          <a:ext cx="889000" cy="1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61701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9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73512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93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44632</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90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61130</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167797</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98036</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44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113542</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4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157015</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37374</xdr:rowOff>
    </xdr:from>
    <xdr:to>
      <xdr:col>24</xdr:col>
      <xdr:colOff>114300</xdr:colOff>
      <xdr:row>61</xdr:row>
      <xdr:rowOff>138974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15801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62</xdr:row>
      <xdr:rowOff>45720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flipV="1">
          <a:off x="3797300" y="10546624"/>
          <a:ext cx="8382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27577</xdr:rowOff>
    </xdr:from>
    <xdr:to>
      <xdr:col>15</xdr:col>
      <xdr:colOff>101600</xdr:colOff>
      <xdr:row>62</xdr:row>
      <xdr:rowOff>129177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45720</xdr:rowOff>
    </xdr:from>
    <xdr:to>
      <xdr:col>19</xdr:col>
      <xdr:colOff>177800</xdr:colOff>
      <xdr:row>62</xdr:row>
      <xdr:rowOff>78377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6756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21046</xdr:rowOff>
    </xdr:from>
    <xdr:to>
      <xdr:col>10</xdr:col>
      <xdr:colOff>165100</xdr:colOff>
      <xdr:row>62</xdr:row>
      <xdr:rowOff>122646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71846</xdr:rowOff>
    </xdr:from>
    <xdr:to>
      <xdr:col>15</xdr:col>
      <xdr:colOff>50800</xdr:colOff>
      <xdr:row>62</xdr:row>
      <xdr:rowOff>78377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701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62</xdr:row>
      <xdr:rowOff>71846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38856"/>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120304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113773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64743</xdr:rowOff>
    </xdr:from>
    <xdr:to>
      <xdr:col>55</xdr:col>
      <xdr:colOff>50800</xdr:colOff>
      <xdr:row>64</xdr:row>
      <xdr:rowOff>166343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10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162263</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66596</xdr:rowOff>
    </xdr:from>
    <xdr:to>
      <xdr:col>50</xdr:col>
      <xdr:colOff>165100</xdr:colOff>
      <xdr:row>64</xdr:row>
      <xdr:rowOff>168196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10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115543</xdr:rowOff>
    </xdr:from>
    <xdr:to>
      <xdr:col>55</xdr:col>
      <xdr:colOff>0</xdr:colOff>
      <xdr:row>64</xdr:row>
      <xdr:rowOff>117396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1088343"/>
          <a:ext cx="838200" cy="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67291</xdr:rowOff>
    </xdr:from>
    <xdr:to>
      <xdr:col>46</xdr:col>
      <xdr:colOff>38100</xdr:colOff>
      <xdr:row>64</xdr:row>
      <xdr:rowOff>168891</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10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117396</xdr:rowOff>
    </xdr:from>
    <xdr:to>
      <xdr:col>50</xdr:col>
      <xdr:colOff>114300</xdr:colOff>
      <xdr:row>64</xdr:row>
      <xdr:rowOff>118091</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1090196"/>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67635</xdr:rowOff>
    </xdr:from>
    <xdr:to>
      <xdr:col>41</xdr:col>
      <xdr:colOff>101600</xdr:colOff>
      <xdr:row>64</xdr:row>
      <xdr:rowOff>169235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10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118091</xdr:rowOff>
    </xdr:from>
    <xdr:to>
      <xdr:col>45</xdr:col>
      <xdr:colOff>177800</xdr:colOff>
      <xdr:row>64</xdr:row>
      <xdr:rowOff>118435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1090891"/>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64635</xdr:rowOff>
    </xdr:from>
    <xdr:to>
      <xdr:col>36</xdr:col>
      <xdr:colOff>165100</xdr:colOff>
      <xdr:row>64</xdr:row>
      <xdr:rowOff>166235</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10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115435</xdr:rowOff>
    </xdr:from>
    <xdr:to>
      <xdr:col>41</xdr:col>
      <xdr:colOff>50800</xdr:colOff>
      <xdr:row>64</xdr:row>
      <xdr:rowOff>118435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972300" y="11088235"/>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159323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113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160018</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11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160362</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113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157362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11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00000000-0008-0000-0E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a:extLst>
            <a:ext uri="{FF2B5EF4-FFF2-40B4-BE49-F238E27FC236}">
              <a16:creationId xmlns:a16="http://schemas.microsoft.com/office/drawing/2014/main" id="{00000000-0008-0000-0E00-000024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a:extLst>
            <a:ext uri="{FF2B5EF4-FFF2-40B4-BE49-F238E27FC236}">
              <a16:creationId xmlns:a16="http://schemas.microsoft.com/office/drawing/2014/main" id="{00000000-0008-0000-0E00-000026010000}"/>
            </a:ext>
          </a:extLst>
        </xdr:cNvPr>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00000000-0008-0000-0E00-000028010000}"/>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a:extLst>
            <a:ext uri="{FF2B5EF4-FFF2-40B4-BE49-F238E27FC236}">
              <a16:creationId xmlns:a16="http://schemas.microsoft.com/office/drawing/2014/main" id="{00000000-0008-0000-0E00-00002D010000}"/>
            </a:ext>
          </a:extLst>
        </xdr:cNvPr>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116295</xdr:rowOff>
    </xdr:from>
    <xdr:to>
      <xdr:col>24</xdr:col>
      <xdr:colOff>114300</xdr:colOff>
      <xdr:row>84</xdr:row>
      <xdr:rowOff>46445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45847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94722</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00000000-0008-0000-0E00-000034010000}"/>
            </a:ext>
          </a:extLst>
        </xdr:cNvPr>
        <xdr:cNvSpPr txBox="1"/>
      </xdr:nvSpPr>
      <xdr:spPr>
        <a:xfrm>
          <a:off x="4673600"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91802</xdr:rowOff>
    </xdr:from>
    <xdr:to>
      <xdr:col>20</xdr:col>
      <xdr:colOff>38100</xdr:colOff>
      <xdr:row>84</xdr:row>
      <xdr:rowOff>21952</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3746500" y="1432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142602</xdr:rowOff>
    </xdr:from>
    <xdr:to>
      <xdr:col>24</xdr:col>
      <xdr:colOff>63500</xdr:colOff>
      <xdr:row>83</xdr:row>
      <xdr:rowOff>167095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3797300" y="14372952"/>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65677</xdr:rowOff>
    </xdr:from>
    <xdr:to>
      <xdr:col>15</xdr:col>
      <xdr:colOff>101600</xdr:colOff>
      <xdr:row>83</xdr:row>
      <xdr:rowOff>167277</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2857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116477</xdr:rowOff>
    </xdr:from>
    <xdr:to>
      <xdr:col>19</xdr:col>
      <xdr:colOff>177800</xdr:colOff>
      <xdr:row>83</xdr:row>
      <xdr:rowOff>142602</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908300" y="1434682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42818</xdr:rowOff>
    </xdr:from>
    <xdr:to>
      <xdr:col>10</xdr:col>
      <xdr:colOff>165100</xdr:colOff>
      <xdr:row>83</xdr:row>
      <xdr:rowOff>144418</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968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93618</xdr:rowOff>
    </xdr:from>
    <xdr:to>
      <xdr:col>15</xdr:col>
      <xdr:colOff>50800</xdr:colOff>
      <xdr:row>83</xdr:row>
      <xdr:rowOff>116477</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2019300" y="1432396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93618</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130300" y="1422273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317" name="n_1ave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13079</xdr:rowOff>
    </xdr:from>
    <xdr:ext cx="405111" cy="259045"/>
    <xdr:sp macro="" textlink="">
      <xdr:nvSpPr>
        <xdr:cNvPr id="321" name="n_1mainValue【公営住宅】&#10;有形固定資産減価償却率">
          <a:extLst>
            <a:ext uri="{FF2B5EF4-FFF2-40B4-BE49-F238E27FC236}">
              <a16:creationId xmlns:a16="http://schemas.microsoft.com/office/drawing/2014/main" id="{00000000-0008-0000-0E00-000041010000}"/>
            </a:ext>
          </a:extLst>
        </xdr:cNvPr>
        <xdr:cNvSpPr txBox="1"/>
      </xdr:nvSpPr>
      <xdr:spPr>
        <a:xfrm>
          <a:off x="3582044"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158404</xdr:rowOff>
    </xdr:from>
    <xdr:ext cx="405111" cy="259045"/>
    <xdr:sp macro="" textlink="">
      <xdr:nvSpPr>
        <xdr:cNvPr id="322" name="n_2mainValue【公営住宅】&#10;有形固定資産減価償却率">
          <a:extLst>
            <a:ext uri="{FF2B5EF4-FFF2-40B4-BE49-F238E27FC236}">
              <a16:creationId xmlns:a16="http://schemas.microsoft.com/office/drawing/2014/main" id="{00000000-0008-0000-0E00-000042010000}"/>
            </a:ext>
          </a:extLst>
        </xdr:cNvPr>
        <xdr:cNvSpPr txBox="1"/>
      </xdr:nvSpPr>
      <xdr:spPr>
        <a:xfrm>
          <a:off x="2705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23" name="n_3mainValue【公営住宅】&#10;有形固定資産減価償却率">
          <a:extLst>
            <a:ext uri="{FF2B5EF4-FFF2-40B4-BE49-F238E27FC236}">
              <a16:creationId xmlns:a16="http://schemas.microsoft.com/office/drawing/2014/main" id="{00000000-0008-0000-0E00-000043010000}"/>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59707</xdr:rowOff>
    </xdr:from>
    <xdr:ext cx="405111" cy="259045"/>
    <xdr:sp macro="" textlink="">
      <xdr:nvSpPr>
        <xdr:cNvPr id="324" name="n_4mainValue【公営住宅】&#10;有形固定資産減価償却率">
          <a:extLst>
            <a:ext uri="{FF2B5EF4-FFF2-40B4-BE49-F238E27FC236}">
              <a16:creationId xmlns:a16="http://schemas.microsoft.com/office/drawing/2014/main" id="{00000000-0008-0000-0E00-000044010000}"/>
            </a:ext>
          </a:extLst>
        </xdr:cNvPr>
        <xdr:cNvSpPr txBox="1"/>
      </xdr:nvSpPr>
      <xdr:spPr>
        <a:xfrm>
          <a:off x="927744"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164837</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566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139091</xdr:rowOff>
    </xdr:from>
    <xdr:to>
      <xdr:col>55</xdr:col>
      <xdr:colOff>50800</xdr:colOff>
      <xdr:row>84</xdr:row>
      <xdr:rowOff>69241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36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161968</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22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142977</xdr:rowOff>
    </xdr:from>
    <xdr:to>
      <xdr:col>50</xdr:col>
      <xdr:colOff>165100</xdr:colOff>
      <xdr:row>84</xdr:row>
      <xdr:rowOff>73127</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37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18441</xdr:rowOff>
    </xdr:from>
    <xdr:to>
      <xdr:col>55</xdr:col>
      <xdr:colOff>0</xdr:colOff>
      <xdr:row>84</xdr:row>
      <xdr:rowOff>22327</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420241"/>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146862</xdr:rowOff>
    </xdr:from>
    <xdr:to>
      <xdr:col>46</xdr:col>
      <xdr:colOff>38100</xdr:colOff>
      <xdr:row>84</xdr:row>
      <xdr:rowOff>77012</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22327</xdr:rowOff>
    </xdr:from>
    <xdr:to>
      <xdr:col>50</xdr:col>
      <xdr:colOff>114300</xdr:colOff>
      <xdr:row>84</xdr:row>
      <xdr:rowOff>26212</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424127"/>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142748</xdr:rowOff>
    </xdr:from>
    <xdr:to>
      <xdr:col>41</xdr:col>
      <xdr:colOff>101600</xdr:colOff>
      <xdr:row>84</xdr:row>
      <xdr:rowOff>72898</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22098</xdr:rowOff>
    </xdr:from>
    <xdr:to>
      <xdr:col>45</xdr:col>
      <xdr:colOff>177800</xdr:colOff>
      <xdr:row>84</xdr:row>
      <xdr:rowOff>26212</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861300" y="1442389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153721</xdr:rowOff>
    </xdr:from>
    <xdr:to>
      <xdr:col>36</xdr:col>
      <xdr:colOff>165100</xdr:colOff>
      <xdr:row>84</xdr:row>
      <xdr:rowOff>83871</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38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22098</xdr:rowOff>
    </xdr:from>
    <xdr:to>
      <xdr:col>41</xdr:col>
      <xdr:colOff>50800</xdr:colOff>
      <xdr:row>84</xdr:row>
      <xdr:rowOff>33071</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442389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113631</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68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127804</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110202</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68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128261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70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89654</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14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93539</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15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89425</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100398</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15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61323</xdr:rowOff>
    </xdr:from>
    <xdr:to>
      <xdr:col>85</xdr:col>
      <xdr:colOff>177800</xdr:colOff>
      <xdr:row>41</xdr:row>
      <xdr:rowOff>162923</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7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39750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38463</xdr:rowOff>
    </xdr:from>
    <xdr:to>
      <xdr:col>81</xdr:col>
      <xdr:colOff>101600</xdr:colOff>
      <xdr:row>41</xdr:row>
      <xdr:rowOff>140063</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706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89263</xdr:rowOff>
    </xdr:from>
    <xdr:to>
      <xdr:col>85</xdr:col>
      <xdr:colOff>127000</xdr:colOff>
      <xdr:row>41</xdr:row>
      <xdr:rowOff>112123</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71187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9072</xdr:rowOff>
    </xdr:from>
    <xdr:to>
      <xdr:col>76</xdr:col>
      <xdr:colOff>165100</xdr:colOff>
      <xdr:row>41</xdr:row>
      <xdr:rowOff>110672</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70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59872</xdr:rowOff>
    </xdr:from>
    <xdr:to>
      <xdr:col>81</xdr:col>
      <xdr:colOff>50800</xdr:colOff>
      <xdr:row>41</xdr:row>
      <xdr:rowOff>89263</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70893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142966</xdr:rowOff>
    </xdr:from>
    <xdr:to>
      <xdr:col>72</xdr:col>
      <xdr:colOff>38100</xdr:colOff>
      <xdr:row>41</xdr:row>
      <xdr:rowOff>73116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22316</xdr:rowOff>
    </xdr:from>
    <xdr:to>
      <xdr:col>76</xdr:col>
      <xdr:colOff>114300</xdr:colOff>
      <xdr:row>41</xdr:row>
      <xdr:rowOff>59872</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70517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xdr:rowOff>
    </xdr:from>
    <xdr:to>
      <xdr:col>67</xdr:col>
      <xdr:colOff>101600</xdr:colOff>
      <xdr:row>40</xdr:row>
      <xdr:rowOff>115570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64770</xdr:rowOff>
    </xdr:from>
    <xdr:to>
      <xdr:col>71</xdr:col>
      <xdr:colOff>177800</xdr:colOff>
      <xdr:row>41</xdr:row>
      <xdr:rowOff>22316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922770"/>
          <a:ext cx="889000" cy="1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131190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716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101799</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713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64243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106697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153416</xdr:rowOff>
    </xdr:from>
    <xdr:to>
      <xdr:col>116</xdr:col>
      <xdr:colOff>114300</xdr:colOff>
      <xdr:row>41</xdr:row>
      <xdr:rowOff>83566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68343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155702</xdr:rowOff>
    </xdr:from>
    <xdr:to>
      <xdr:col>112</xdr:col>
      <xdr:colOff>38100</xdr:colOff>
      <xdr:row>41</xdr:row>
      <xdr:rowOff>85852</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32766</xdr:rowOff>
    </xdr:from>
    <xdr:to>
      <xdr:col>116</xdr:col>
      <xdr:colOff>63500</xdr:colOff>
      <xdr:row>41</xdr:row>
      <xdr:rowOff>35052</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1323300" y="70622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155702</xdr:rowOff>
    </xdr:from>
    <xdr:to>
      <xdr:col>107</xdr:col>
      <xdr:colOff>101600</xdr:colOff>
      <xdr:row>41</xdr:row>
      <xdr:rowOff>85852</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35052</xdr:rowOff>
    </xdr:from>
    <xdr:to>
      <xdr:col>111</xdr:col>
      <xdr:colOff>177800</xdr:colOff>
      <xdr:row>41</xdr:row>
      <xdr:rowOff>35052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157988</xdr:rowOff>
    </xdr:from>
    <xdr:to>
      <xdr:col>102</xdr:col>
      <xdr:colOff>165100</xdr:colOff>
      <xdr:row>41</xdr:row>
      <xdr:rowOff>88138</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35052</xdr:rowOff>
    </xdr:from>
    <xdr:to>
      <xdr:col>107</xdr:col>
      <xdr:colOff>50800</xdr:colOff>
      <xdr:row>41</xdr:row>
      <xdr:rowOff>37338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70645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23114</xdr:rowOff>
    </xdr:from>
    <xdr:to>
      <xdr:col>98</xdr:col>
      <xdr:colOff>38100</xdr:colOff>
      <xdr:row>41</xdr:row>
      <xdr:rowOff>124714</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37338</xdr:rowOff>
    </xdr:from>
    <xdr:to>
      <xdr:col>102</xdr:col>
      <xdr:colOff>114300</xdr:colOff>
      <xdr:row>41</xdr:row>
      <xdr:rowOff>73914</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70667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76979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76979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710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79265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115841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156845</xdr:rowOff>
    </xdr:from>
    <xdr:to>
      <xdr:col>85</xdr:col>
      <xdr:colOff>177800</xdr:colOff>
      <xdr:row>63</xdr:row>
      <xdr:rowOff>86995</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71772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70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29210</xdr:rowOff>
    </xdr:from>
    <xdr:to>
      <xdr:col>81</xdr:col>
      <xdr:colOff>101600</xdr:colOff>
      <xdr:row>63</xdr:row>
      <xdr:rowOff>130810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36195</xdr:rowOff>
    </xdr:from>
    <xdr:to>
      <xdr:col>85</xdr:col>
      <xdr:colOff>127000</xdr:colOff>
      <xdr:row>63</xdr:row>
      <xdr:rowOff>80010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5481300" y="108375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91440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8813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31115</xdr:rowOff>
    </xdr:from>
    <xdr:to>
      <xdr:col>72</xdr:col>
      <xdr:colOff>38100</xdr:colOff>
      <xdr:row>63</xdr:row>
      <xdr:rowOff>132715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81915</xdr:rowOff>
    </xdr:from>
    <xdr:to>
      <xdr:col>76</xdr:col>
      <xdr:colOff>114300</xdr:colOff>
      <xdr:row>63</xdr:row>
      <xdr:rowOff>91440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8832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36830</xdr:rowOff>
    </xdr:from>
    <xdr:to>
      <xdr:col>67</xdr:col>
      <xdr:colOff>101600</xdr:colOff>
      <xdr:row>63</xdr:row>
      <xdr:rowOff>138430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81915</xdr:rowOff>
    </xdr:from>
    <xdr:to>
      <xdr:col>71</xdr:col>
      <xdr:colOff>177800</xdr:colOff>
      <xdr:row>63</xdr:row>
      <xdr:rowOff>87630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2814300" y="108832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121937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133367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123842</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129557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20524</xdr:rowOff>
    </xdr:from>
    <xdr:to>
      <xdr:col>116</xdr:col>
      <xdr:colOff>114300</xdr:colOff>
      <xdr:row>63</xdr:row>
      <xdr:rowOff>122124</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2110700" y="10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170401</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22199600"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25095</xdr:rowOff>
    </xdr:from>
    <xdr:to>
      <xdr:col>112</xdr:col>
      <xdr:colOff>38100</xdr:colOff>
      <xdr:row>63</xdr:row>
      <xdr:rowOff>126695</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1272500" y="1082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71324</xdr:rowOff>
    </xdr:from>
    <xdr:to>
      <xdr:col>116</xdr:col>
      <xdr:colOff>63500</xdr:colOff>
      <xdr:row>63</xdr:row>
      <xdr:rowOff>75895</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1323300" y="1087267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31038</xdr:rowOff>
    </xdr:from>
    <xdr:to>
      <xdr:col>107</xdr:col>
      <xdr:colOff>101600</xdr:colOff>
      <xdr:row>63</xdr:row>
      <xdr:rowOff>132638</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0383500" y="108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75895</xdr:rowOff>
    </xdr:from>
    <xdr:to>
      <xdr:col>111</xdr:col>
      <xdr:colOff>177800</xdr:colOff>
      <xdr:row>63</xdr:row>
      <xdr:rowOff>81838</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20434300" y="1087724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5893</xdr:rowOff>
    </xdr:from>
    <xdr:to>
      <xdr:col>102</xdr:col>
      <xdr:colOff>165100</xdr:colOff>
      <xdr:row>63</xdr:row>
      <xdr:rowOff>107493</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9494500" y="108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56693</xdr:rowOff>
    </xdr:from>
    <xdr:to>
      <xdr:col>107</xdr:col>
      <xdr:colOff>50800</xdr:colOff>
      <xdr:row>63</xdr:row>
      <xdr:rowOff>81838</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9545300" y="1085804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42469</xdr:rowOff>
    </xdr:from>
    <xdr:to>
      <xdr:col>98</xdr:col>
      <xdr:colOff>38100</xdr:colOff>
      <xdr:row>63</xdr:row>
      <xdr:rowOff>144069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8605500" y="108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56693</xdr:rowOff>
    </xdr:from>
    <xdr:to>
      <xdr:col>102</xdr:col>
      <xdr:colOff>114300</xdr:colOff>
      <xdr:row>63</xdr:row>
      <xdr:rowOff>93269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8656300" y="1085804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117822</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21075727" y="10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123765</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20199427" y="1092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98620</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9310427" y="1089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135196</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8421427" y="1093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109</xdr:row>
      <xdr:rowOff>35379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8080082"/>
          <a:ext cx="889000" cy="64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77832</xdr:rowOff>
    </xdr:from>
    <xdr:to>
      <xdr:col>71</xdr:col>
      <xdr:colOff>177800</xdr:colOff>
      <xdr:row>105</xdr:row>
      <xdr:rowOff>84364</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12814300" y="180800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126291</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a:extLst>
            <a:ext uri="{FF2B5EF4-FFF2-40B4-BE49-F238E27FC236}">
              <a16:creationId xmlns:a16="http://schemas.microsoft.com/office/drawing/2014/main" id="{00000000-0008-0000-0E00-0000D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5" name="【公民館】&#10;一人当たり面積最小値テキスト">
          <a:extLst>
            <a:ext uri="{FF2B5EF4-FFF2-40B4-BE49-F238E27FC236}">
              <a16:creationId xmlns:a16="http://schemas.microsoft.com/office/drawing/2014/main" id="{00000000-0008-0000-0E00-0000D5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7" name="【公民館】&#10;一人当たり面積最大値テキスト">
          <a:extLst>
            <a:ext uri="{FF2B5EF4-FFF2-40B4-BE49-F238E27FC236}">
              <a16:creationId xmlns:a16="http://schemas.microsoft.com/office/drawing/2014/main" id="{00000000-0008-0000-0E00-0000D702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729" name="【公民館】&#10;一人当たり面積平均値テキスト">
          <a:extLst>
            <a:ext uri="{FF2B5EF4-FFF2-40B4-BE49-F238E27FC236}">
              <a16:creationId xmlns:a16="http://schemas.microsoft.com/office/drawing/2014/main" id="{00000000-0008-0000-0E00-0000D9020000}"/>
            </a:ext>
          </a:extLst>
        </xdr:cNvPr>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741" name="【公民館】&#10;一人当たり面積該当値テキスト">
          <a:extLst>
            <a:ext uri="{FF2B5EF4-FFF2-40B4-BE49-F238E27FC236}">
              <a16:creationId xmlns:a16="http://schemas.microsoft.com/office/drawing/2014/main" id="{00000000-0008-0000-0E00-0000E5020000}"/>
            </a:ext>
          </a:extLst>
        </xdr:cNvPr>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20434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19494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20682</xdr:rowOff>
    </xdr:from>
    <xdr:to>
      <xdr:col>107</xdr:col>
      <xdr:colOff>50800</xdr:colOff>
      <xdr:row>109</xdr:row>
      <xdr:rowOff>19050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9545300" y="18194382"/>
          <a:ext cx="889000" cy="5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160927</xdr:rowOff>
    </xdr:from>
    <xdr:to>
      <xdr:col>98</xdr:col>
      <xdr:colOff>38100</xdr:colOff>
      <xdr:row>106</xdr:row>
      <xdr:rowOff>91077</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8605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20682</xdr:rowOff>
    </xdr:from>
    <xdr:to>
      <xdr:col>102</xdr:col>
      <xdr:colOff>114300</xdr:colOff>
      <xdr:row>106</xdr:row>
      <xdr:rowOff>40277</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flipV="1">
          <a:off x="18656300" y="181943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50" name="n_1aveValue【公民館】&#10;一人当たり面積">
          <a:extLst>
            <a:ext uri="{FF2B5EF4-FFF2-40B4-BE49-F238E27FC236}">
              <a16:creationId xmlns:a16="http://schemas.microsoft.com/office/drawing/2014/main" id="{00000000-0008-0000-0E00-0000EE020000}"/>
            </a:ext>
          </a:extLst>
        </xdr:cNvPr>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51" name="n_2aveValue【公民館】&#10;一人当たり面積">
          <a:extLst>
            <a:ext uri="{FF2B5EF4-FFF2-40B4-BE49-F238E27FC236}">
              <a16:creationId xmlns:a16="http://schemas.microsoft.com/office/drawing/2014/main" id="{00000000-0008-0000-0E00-0000EF020000}"/>
            </a:ext>
          </a:extLst>
        </xdr:cNvPr>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52" name="n_3aveValue【公民館】&#10;一人当たり面積">
          <a:extLst>
            <a:ext uri="{FF2B5EF4-FFF2-40B4-BE49-F238E27FC236}">
              <a16:creationId xmlns:a16="http://schemas.microsoft.com/office/drawing/2014/main" id="{00000000-0008-0000-0E00-0000F0020000}"/>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53" name="n_4aveValue【公民館】&#10;一人当たり面積">
          <a:extLst>
            <a:ext uri="{FF2B5EF4-FFF2-40B4-BE49-F238E27FC236}">
              <a16:creationId xmlns:a16="http://schemas.microsoft.com/office/drawing/2014/main" id="{00000000-0008-0000-0E00-0000F1020000}"/>
            </a:ext>
          </a:extLst>
        </xdr:cNvPr>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754" name="n_1mainValue【公民館】&#10;一人当たり面積">
          <a:extLst>
            <a:ext uri="{FF2B5EF4-FFF2-40B4-BE49-F238E27FC236}">
              <a16:creationId xmlns:a16="http://schemas.microsoft.com/office/drawing/2014/main" id="{00000000-0008-0000-0E00-0000F2020000}"/>
            </a:ext>
          </a:extLst>
        </xdr:cNvPr>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755" name="n_2mainValue【公民館】&#10;一人当たり面積">
          <a:extLst>
            <a:ext uri="{FF2B5EF4-FFF2-40B4-BE49-F238E27FC236}">
              <a16:creationId xmlns:a16="http://schemas.microsoft.com/office/drawing/2014/main" id="{00000000-0008-0000-0E00-0000F3020000}"/>
            </a:ext>
          </a:extLst>
        </xdr:cNvPr>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56" name="n_3mainValue【公民館】&#10;一人当たり面積">
          <a:extLst>
            <a:ext uri="{FF2B5EF4-FFF2-40B4-BE49-F238E27FC236}">
              <a16:creationId xmlns:a16="http://schemas.microsoft.com/office/drawing/2014/main" id="{00000000-0008-0000-0E00-0000F4020000}"/>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82204</xdr:rowOff>
    </xdr:from>
    <xdr:ext cx="469744" cy="259045"/>
    <xdr:sp macro="" textlink="">
      <xdr:nvSpPr>
        <xdr:cNvPr id="757" name="n_4mainValue【公民館】&#10;一人当たり面積">
          <a:extLst>
            <a:ext uri="{FF2B5EF4-FFF2-40B4-BE49-F238E27FC236}">
              <a16:creationId xmlns:a16="http://schemas.microsoft.com/office/drawing/2014/main" id="{00000000-0008-0000-0E00-0000F5020000}"/>
            </a:ext>
          </a:extLst>
        </xdr:cNvPr>
        <xdr:cNvSpPr txBox="1"/>
      </xdr:nvSpPr>
      <xdr:spPr>
        <a:xfrm>
          <a:off x="18421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00000000-0008-0000-0E00-0000F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00000000-0008-0000-0E00-0000F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有形固定資産減価償却率は、路線改良が進んだ道路を除き、類似団体より高い水準にある。特に法定耐用年数を経過した建物が多い学校施設、老朽化が進んでいる保育所、公民館で高い傾向にある。</a:t>
          </a:r>
        </a:p>
        <a:p>
          <a:r>
            <a:rPr kumimoji="1" lang="ja-JP" altLang="en-US" sz="1300">
              <a:latin typeface="ＭＳ Ｐゴシック" panose="020B0600070205080204" pitchFamily="50" charset="-128"/>
              <a:ea typeface="ＭＳ Ｐゴシック" panose="020B0600070205080204" pitchFamily="50" charset="-128"/>
            </a:rPr>
            <a:t>　人口一人当たりの資産保有量では、道路、公営住宅において類似団体より高く、学校施設、保育所が類似団体より低い水準となっている。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町立保育園の大規模改修を行うほか、学校施設においても年次的に改修を行っているところであり、その他の施設についても個別施設計画に基づき、地方債残高及び公債費の増加に留意しながら改修等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20,203
43.80
11,629,838
11,187,720
397,620
4,791,774
7,892,004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134801</xdr:rowOff>
    </xdr:from>
    <xdr:to>
      <xdr:col>24</xdr:col>
      <xdr:colOff>114300</xdr:colOff>
      <xdr:row>41</xdr:row>
      <xdr:rowOff>64951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113228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107043</xdr:rowOff>
    </xdr:from>
    <xdr:to>
      <xdr:col>20</xdr:col>
      <xdr:colOff>38100</xdr:colOff>
      <xdr:row>41</xdr:row>
      <xdr:rowOff>37193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157843</xdr:rowOff>
    </xdr:from>
    <xdr:to>
      <xdr:col>24</xdr:col>
      <xdr:colOff>63500</xdr:colOff>
      <xdr:row>41</xdr:row>
      <xdr:rowOff>14151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158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76019</xdr:rowOff>
    </xdr:from>
    <xdr:to>
      <xdr:col>15</xdr:col>
      <xdr:colOff>101600</xdr:colOff>
      <xdr:row>41</xdr:row>
      <xdr:rowOff>6169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126819</xdr:rowOff>
    </xdr:from>
    <xdr:to>
      <xdr:col>19</xdr:col>
      <xdr:colOff>177800</xdr:colOff>
      <xdr:row>40</xdr:row>
      <xdr:rowOff>157843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98481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44994</xdr:rowOff>
    </xdr:from>
    <xdr:to>
      <xdr:col>10</xdr:col>
      <xdr:colOff>165100</xdr:colOff>
      <xdr:row>40</xdr:row>
      <xdr:rowOff>146594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95794</xdr:rowOff>
    </xdr:from>
    <xdr:to>
      <xdr:col>15</xdr:col>
      <xdr:colOff>50800</xdr:colOff>
      <xdr:row>40</xdr:row>
      <xdr:rowOff>126819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537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116840</xdr:rowOff>
    </xdr:from>
    <xdr:to>
      <xdr:col>6</xdr:col>
      <xdr:colOff>38100</xdr:colOff>
      <xdr:row>41</xdr:row>
      <xdr:rowOff>46990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95794</xdr:rowOff>
    </xdr:from>
    <xdr:to>
      <xdr:col>10</xdr:col>
      <xdr:colOff>114300</xdr:colOff>
      <xdr:row>40</xdr:row>
      <xdr:rowOff>167640</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695379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168746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137721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38117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F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F00-000070000000}"/>
            </a:ext>
          </a:extLst>
        </xdr:cNvPr>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F00-000072000000}"/>
            </a:ext>
          </a:extLst>
        </xdr:cNvPr>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F00-000074000000}"/>
            </a:ext>
          </a:extLst>
        </xdr:cNvPr>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127635</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9639300" y="681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127635</xdr:rowOff>
    </xdr:from>
    <xdr:to>
      <xdr:col>50</xdr:col>
      <xdr:colOff>114300</xdr:colOff>
      <xdr:row>39</xdr:row>
      <xdr:rowOff>133350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750300" y="6814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111125</xdr:rowOff>
    </xdr:from>
    <xdr:to>
      <xdr:col>36</xdr:col>
      <xdr:colOff>165100</xdr:colOff>
      <xdr:row>40</xdr:row>
      <xdr:rowOff>41275</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6921500" y="679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161925</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6972300" y="6819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a:extLst>
            <a:ext uri="{FF2B5EF4-FFF2-40B4-BE49-F238E27FC236}">
              <a16:creationId xmlns:a16="http://schemas.microsoft.com/office/drawing/2014/main" id="{00000000-0008-0000-0F00-000089000000}"/>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a:extLst>
            <a:ext uri="{FF2B5EF4-FFF2-40B4-BE49-F238E27FC236}">
              <a16:creationId xmlns:a16="http://schemas.microsoft.com/office/drawing/2014/main" id="{00000000-0008-0000-0F00-00008A000000}"/>
            </a:ext>
          </a:extLst>
        </xdr:cNvPr>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a:extLst>
            <a:ext uri="{FF2B5EF4-FFF2-40B4-BE49-F238E27FC236}">
              <a16:creationId xmlns:a16="http://schemas.microsoft.com/office/drawing/2014/main" id="{00000000-0008-0000-0F00-00008B000000}"/>
            </a:ext>
          </a:extLst>
        </xdr:cNvPr>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a:extLst>
            <a:ext uri="{FF2B5EF4-FFF2-40B4-BE49-F238E27FC236}">
              <a16:creationId xmlns:a16="http://schemas.microsoft.com/office/drawing/2014/main" id="{00000000-0008-0000-0F00-00008C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169562</xdr:rowOff>
    </xdr:from>
    <xdr:ext cx="469744" cy="259045"/>
    <xdr:sp macro="" textlink="">
      <xdr:nvSpPr>
        <xdr:cNvPr id="141" name="n_1mainValue【図書館】&#10;一人当たり面積">
          <a:extLst>
            <a:ext uri="{FF2B5EF4-FFF2-40B4-BE49-F238E27FC236}">
              <a16:creationId xmlns:a16="http://schemas.microsoft.com/office/drawing/2014/main" id="{00000000-0008-0000-0F00-00008D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2" name="n_2mainValue【図書館】&#10;一人当たり面積">
          <a:extLst>
            <a:ext uri="{FF2B5EF4-FFF2-40B4-BE49-F238E27FC236}">
              <a16:creationId xmlns:a16="http://schemas.microsoft.com/office/drawing/2014/main" id="{00000000-0008-0000-0F00-00008E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3" name="n_3mainValue【図書館】&#10;一人当たり面積">
          <a:extLst>
            <a:ext uri="{FF2B5EF4-FFF2-40B4-BE49-F238E27FC236}">
              <a16:creationId xmlns:a16="http://schemas.microsoft.com/office/drawing/2014/main" id="{00000000-0008-0000-0F00-00008F000000}"/>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32402</xdr:rowOff>
    </xdr:from>
    <xdr:ext cx="469744" cy="259045"/>
    <xdr:sp macro="" textlink="">
      <xdr:nvSpPr>
        <xdr:cNvPr id="144" name="n_4mainValue【図書館】&#10;一人当たり面積">
          <a:extLst>
            <a:ext uri="{FF2B5EF4-FFF2-40B4-BE49-F238E27FC236}">
              <a16:creationId xmlns:a16="http://schemas.microsoft.com/office/drawing/2014/main" id="{00000000-0008-0000-0F00-000090000000}"/>
            </a:ext>
          </a:extLst>
        </xdr:cNvPr>
        <xdr:cNvSpPr txBox="1"/>
      </xdr:nvSpPr>
      <xdr:spPr>
        <a:xfrm>
          <a:off x="6737427" y="689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67310</xdr:rowOff>
    </xdr:from>
    <xdr:to>
      <xdr:col>24</xdr:col>
      <xdr:colOff>114300</xdr:colOff>
      <xdr:row>60</xdr:row>
      <xdr:rowOff>168910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45737</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41910</xdr:rowOff>
    </xdr:from>
    <xdr:to>
      <xdr:col>20</xdr:col>
      <xdr:colOff>38100</xdr:colOff>
      <xdr:row>60</xdr:row>
      <xdr:rowOff>143510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92710</xdr:rowOff>
    </xdr:from>
    <xdr:to>
      <xdr:col>24</xdr:col>
      <xdr:colOff>63500</xdr:colOff>
      <xdr:row>60</xdr:row>
      <xdr:rowOff>118110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37971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16510</xdr:rowOff>
    </xdr:from>
    <xdr:to>
      <xdr:col>15</xdr:col>
      <xdr:colOff>101600</xdr:colOff>
      <xdr:row>60</xdr:row>
      <xdr:rowOff>118110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67310</xdr:rowOff>
    </xdr:from>
    <xdr:to>
      <xdr:col>19</xdr:col>
      <xdr:colOff>177800</xdr:colOff>
      <xdr:row>60</xdr:row>
      <xdr:rowOff>92710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3543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3810</xdr:rowOff>
    </xdr:from>
    <xdr:to>
      <xdr:col>10</xdr:col>
      <xdr:colOff>165100</xdr:colOff>
      <xdr:row>60</xdr:row>
      <xdr:rowOff>105410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54610</xdr:rowOff>
    </xdr:from>
    <xdr:to>
      <xdr:col>15</xdr:col>
      <xdr:colOff>50800</xdr:colOff>
      <xdr:row>60</xdr:row>
      <xdr:rowOff>67310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34161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140970</xdr:rowOff>
    </xdr:from>
    <xdr:to>
      <xdr:col>6</xdr:col>
      <xdr:colOff>38100</xdr:colOff>
      <xdr:row>60</xdr:row>
      <xdr:rowOff>71120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079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20320</xdr:rowOff>
    </xdr:from>
    <xdr:to>
      <xdr:col>10</xdr:col>
      <xdr:colOff>114300</xdr:colOff>
      <xdr:row>60</xdr:row>
      <xdr:rowOff>54610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1130300" y="10307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134637</xdr:rowOff>
    </xdr:from>
    <xdr:ext cx="405111" cy="259045"/>
    <xdr:sp macro="" textlink="">
      <xdr:nvSpPr>
        <xdr:cNvPr id="198" name="n_1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3582044" y="1042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109237</xdr:rowOff>
    </xdr:from>
    <xdr:ext cx="405111" cy="259045"/>
    <xdr:sp macro="" textlink="">
      <xdr:nvSpPr>
        <xdr:cNvPr id="199" name="n_2main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27057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96537</xdr:rowOff>
    </xdr:from>
    <xdr:ext cx="405111" cy="259045"/>
    <xdr:sp macro="" textlink="">
      <xdr:nvSpPr>
        <xdr:cNvPr id="200" name="n_3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1816744" y="1038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62247</xdr:rowOff>
    </xdr:from>
    <xdr:ext cx="405111" cy="259045"/>
    <xdr:sp macro="" textlink="">
      <xdr:nvSpPr>
        <xdr:cNvPr id="201" name="n_4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927744" y="1034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17780</xdr:rowOff>
    </xdr:from>
    <xdr:to>
      <xdr:col>55</xdr:col>
      <xdr:colOff>50800</xdr:colOff>
      <xdr:row>59</xdr:row>
      <xdr:rowOff>119380</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40657</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998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23495</xdr:rowOff>
    </xdr:from>
    <xdr:to>
      <xdr:col>50</xdr:col>
      <xdr:colOff>165100</xdr:colOff>
      <xdr:row>59</xdr:row>
      <xdr:rowOff>125095</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68580</xdr:rowOff>
    </xdr:from>
    <xdr:to>
      <xdr:col>55</xdr:col>
      <xdr:colOff>0</xdr:colOff>
      <xdr:row>59</xdr:row>
      <xdr:rowOff>74295</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9639300" y="101841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33020</xdr:rowOff>
    </xdr:from>
    <xdr:to>
      <xdr:col>46</xdr:col>
      <xdr:colOff>38100</xdr:colOff>
      <xdr:row>59</xdr:row>
      <xdr:rowOff>134620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74295</xdr:rowOff>
    </xdr:from>
    <xdr:to>
      <xdr:col>50</xdr:col>
      <xdr:colOff>114300</xdr:colOff>
      <xdr:row>59</xdr:row>
      <xdr:rowOff>83820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189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105410</xdr:rowOff>
    </xdr:from>
    <xdr:to>
      <xdr:col>41</xdr:col>
      <xdr:colOff>101600</xdr:colOff>
      <xdr:row>60</xdr:row>
      <xdr:rowOff>35560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83820</xdr:rowOff>
    </xdr:from>
    <xdr:to>
      <xdr:col>45</xdr:col>
      <xdr:colOff>177800</xdr:colOff>
      <xdr:row>59</xdr:row>
      <xdr:rowOff>156210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7861300" y="101993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31115</xdr:rowOff>
    </xdr:from>
    <xdr:to>
      <xdr:col>36</xdr:col>
      <xdr:colOff>165100</xdr:colOff>
      <xdr:row>60</xdr:row>
      <xdr:rowOff>132715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156210</xdr:rowOff>
    </xdr:from>
    <xdr:to>
      <xdr:col>41</xdr:col>
      <xdr:colOff>50800</xdr:colOff>
      <xdr:row>60</xdr:row>
      <xdr:rowOff>81915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6972300" y="102717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141622</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151147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99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52087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149242</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a:extLst>
            <a:ext uri="{FF2B5EF4-FFF2-40B4-BE49-F238E27FC236}">
              <a16:creationId xmlns:a16="http://schemas.microsoft.com/office/drawing/2014/main" id="{00000000-0008-0000-0F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a:extLst>
            <a:ext uri="{FF2B5EF4-FFF2-40B4-BE49-F238E27FC236}">
              <a16:creationId xmlns:a16="http://schemas.microsoft.com/office/drawing/2014/main" id="{00000000-0008-0000-0F00-00001C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a:extLst>
            <a:ext uri="{FF2B5EF4-FFF2-40B4-BE49-F238E27FC236}">
              <a16:creationId xmlns:a16="http://schemas.microsoft.com/office/drawing/2014/main" id="{00000000-0008-0000-0F00-00001E010000}"/>
            </a:ext>
          </a:extLst>
        </xdr:cNvPr>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a:extLst>
            <a:ext uri="{FF2B5EF4-FFF2-40B4-BE49-F238E27FC236}">
              <a16:creationId xmlns:a16="http://schemas.microsoft.com/office/drawing/2014/main" id="{00000000-0008-0000-0F00-000020010000}"/>
            </a:ext>
          </a:extLst>
        </xdr:cNvPr>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47641</xdr:rowOff>
    </xdr:from>
    <xdr:ext cx="405111" cy="259045"/>
    <xdr:sp macro="" textlink="">
      <xdr:nvSpPr>
        <xdr:cNvPr id="300" name="【福祉施設】&#10;有形固定資産減価償却率該当値テキスト">
          <a:extLst>
            <a:ext uri="{FF2B5EF4-FFF2-40B4-BE49-F238E27FC236}">
              <a16:creationId xmlns:a16="http://schemas.microsoft.com/office/drawing/2014/main" id="{00000000-0008-0000-0F00-00002C010000}"/>
            </a:ext>
          </a:extLst>
        </xdr:cNvPr>
        <xdr:cNvSpPr txBox="1"/>
      </xdr:nvSpPr>
      <xdr:spPr>
        <a:xfrm>
          <a:off x="4673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120014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3797300" y="141503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91439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908300" y="141255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57786</xdr:rowOff>
    </xdr:from>
    <xdr:to>
      <xdr:col>10</xdr:col>
      <xdr:colOff>165100</xdr:colOff>
      <xdr:row>82</xdr:row>
      <xdr:rowOff>159386</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968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82</xdr:row>
      <xdr:rowOff>108586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2019300" y="14125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154939</xdr:rowOff>
    </xdr:from>
    <xdr:to>
      <xdr:col>6</xdr:col>
      <xdr:colOff>38100</xdr:colOff>
      <xdr:row>82</xdr:row>
      <xdr:rowOff>85089</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079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34289</xdr:rowOff>
    </xdr:from>
    <xdr:to>
      <xdr:col>10</xdr:col>
      <xdr:colOff>114300</xdr:colOff>
      <xdr:row>82</xdr:row>
      <xdr:rowOff>108586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130300" y="140931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a:extLst>
            <a:ext uri="{FF2B5EF4-FFF2-40B4-BE49-F238E27FC236}">
              <a16:creationId xmlns:a16="http://schemas.microsoft.com/office/drawing/2014/main" id="{00000000-0008-0000-0F00-00003501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a:extLst>
            <a:ext uri="{FF2B5EF4-FFF2-40B4-BE49-F238E27FC236}">
              <a16:creationId xmlns:a16="http://schemas.microsoft.com/office/drawing/2014/main" id="{00000000-0008-0000-0F00-000036010000}"/>
            </a:ext>
          </a:extLst>
        </xdr:cNvPr>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a:extLst>
            <a:ext uri="{FF2B5EF4-FFF2-40B4-BE49-F238E27FC236}">
              <a16:creationId xmlns:a16="http://schemas.microsoft.com/office/drawing/2014/main" id="{00000000-0008-0000-0F00-000037010000}"/>
            </a:ext>
          </a:extLst>
        </xdr:cNvPr>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a:extLst>
            <a:ext uri="{FF2B5EF4-FFF2-40B4-BE49-F238E27FC236}">
              <a16:creationId xmlns:a16="http://schemas.microsoft.com/office/drawing/2014/main" id="{00000000-0008-0000-0F00-000038010000}"/>
            </a:ext>
          </a:extLst>
        </xdr:cNvPr>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313" name="n_1mainValue【福祉施設】&#10;有形固定資産減価償却率">
          <a:extLst>
            <a:ext uri="{FF2B5EF4-FFF2-40B4-BE49-F238E27FC236}">
              <a16:creationId xmlns:a16="http://schemas.microsoft.com/office/drawing/2014/main" id="{00000000-0008-0000-0F00-000039010000}"/>
            </a:ext>
          </a:extLst>
        </xdr:cNvPr>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314" name="n_2mainValue【福祉施設】&#10;有形固定資産減価償却率">
          <a:extLst>
            <a:ext uri="{FF2B5EF4-FFF2-40B4-BE49-F238E27FC236}">
              <a16:creationId xmlns:a16="http://schemas.microsoft.com/office/drawing/2014/main" id="{00000000-0008-0000-0F00-00003A010000}"/>
            </a:ext>
          </a:extLst>
        </xdr:cNvPr>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150513</xdr:rowOff>
    </xdr:from>
    <xdr:ext cx="405111" cy="259045"/>
    <xdr:sp macro="" textlink="">
      <xdr:nvSpPr>
        <xdr:cNvPr id="315" name="n_3mainValue【福祉施設】&#10;有形固定資産減価償却率">
          <a:extLst>
            <a:ext uri="{FF2B5EF4-FFF2-40B4-BE49-F238E27FC236}">
              <a16:creationId xmlns:a16="http://schemas.microsoft.com/office/drawing/2014/main" id="{00000000-0008-0000-0F00-00003B010000}"/>
            </a:ext>
          </a:extLst>
        </xdr:cNvPr>
        <xdr:cNvSpPr txBox="1"/>
      </xdr:nvSpPr>
      <xdr:spPr>
        <a:xfrm>
          <a:off x="1816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76216</xdr:rowOff>
    </xdr:from>
    <xdr:ext cx="405111" cy="259045"/>
    <xdr:sp macro="" textlink="">
      <xdr:nvSpPr>
        <xdr:cNvPr id="316" name="n_4mainValue【福祉施設】&#10;有形固定資産減価償却率">
          <a:extLst>
            <a:ext uri="{FF2B5EF4-FFF2-40B4-BE49-F238E27FC236}">
              <a16:creationId xmlns:a16="http://schemas.microsoft.com/office/drawing/2014/main" id="{00000000-0008-0000-0F00-00003C010000}"/>
            </a:ext>
          </a:extLst>
        </xdr:cNvPr>
        <xdr:cNvSpPr txBox="1"/>
      </xdr:nvSpPr>
      <xdr:spPr>
        <a:xfrm>
          <a:off x="927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a:extLst>
            <a:ext uri="{FF2B5EF4-FFF2-40B4-BE49-F238E27FC236}">
              <a16:creationId xmlns:a16="http://schemas.microsoft.com/office/drawing/2014/main" id="{00000000-0008-0000-0F00-00005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a:extLst>
            <a:ext uri="{FF2B5EF4-FFF2-40B4-BE49-F238E27FC236}">
              <a16:creationId xmlns:a16="http://schemas.microsoft.com/office/drawing/2014/main" id="{00000000-0008-0000-0F00-000053010000}"/>
            </a:ext>
          </a:extLst>
        </xdr:cNvPr>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a:extLst>
            <a:ext uri="{FF2B5EF4-FFF2-40B4-BE49-F238E27FC236}">
              <a16:creationId xmlns:a16="http://schemas.microsoft.com/office/drawing/2014/main" id="{00000000-0008-0000-0F00-000055010000}"/>
            </a:ext>
          </a:extLst>
        </xdr:cNvPr>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43" name="【福祉施設】&#10;一人当たり面積平均値テキスト">
          <a:extLst>
            <a:ext uri="{FF2B5EF4-FFF2-40B4-BE49-F238E27FC236}">
              <a16:creationId xmlns:a16="http://schemas.microsoft.com/office/drawing/2014/main" id="{00000000-0008-0000-0F00-000057010000}"/>
            </a:ext>
          </a:extLst>
        </xdr:cNvPr>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a:extLst>
            <a:ext uri="{FF2B5EF4-FFF2-40B4-BE49-F238E27FC236}">
              <a16:creationId xmlns:a16="http://schemas.microsoft.com/office/drawing/2014/main" id="{00000000-0008-0000-0F00-000058010000}"/>
            </a:ext>
          </a:extLst>
        </xdr:cNvPr>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a:extLst>
            <a:ext uri="{FF2B5EF4-FFF2-40B4-BE49-F238E27FC236}">
              <a16:creationId xmlns:a16="http://schemas.microsoft.com/office/drawing/2014/main" id="{00000000-0008-0000-0F00-000059010000}"/>
            </a:ext>
          </a:extLst>
        </xdr:cNvPr>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26163</xdr:rowOff>
    </xdr:from>
    <xdr:to>
      <xdr:col>55</xdr:col>
      <xdr:colOff>50800</xdr:colOff>
      <xdr:row>82</xdr:row>
      <xdr:rowOff>127763</xdr:rowOff>
    </xdr:to>
    <xdr:sp macro="" textlink="">
      <xdr:nvSpPr>
        <xdr:cNvPr id="354" name="楕円 353">
          <a:extLst>
            <a:ext uri="{FF2B5EF4-FFF2-40B4-BE49-F238E27FC236}">
              <a16:creationId xmlns:a16="http://schemas.microsoft.com/office/drawing/2014/main" id="{00000000-0008-0000-0F00-000062010000}"/>
            </a:ext>
          </a:extLst>
        </xdr:cNvPr>
        <xdr:cNvSpPr/>
      </xdr:nvSpPr>
      <xdr:spPr>
        <a:xfrm>
          <a:off x="10426700" y="1408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49040</xdr:rowOff>
    </xdr:from>
    <xdr:ext cx="469744" cy="259045"/>
    <xdr:sp macro="" textlink="">
      <xdr:nvSpPr>
        <xdr:cNvPr id="355" name="【福祉施設】&#10;一人当たり面積該当値テキスト">
          <a:extLst>
            <a:ext uri="{FF2B5EF4-FFF2-40B4-BE49-F238E27FC236}">
              <a16:creationId xmlns:a16="http://schemas.microsoft.com/office/drawing/2014/main" id="{00000000-0008-0000-0F00-000063010000}"/>
            </a:ext>
          </a:extLst>
        </xdr:cNvPr>
        <xdr:cNvSpPr txBox="1"/>
      </xdr:nvSpPr>
      <xdr:spPr>
        <a:xfrm>
          <a:off x="10515600" y="139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30735</xdr:rowOff>
    </xdr:from>
    <xdr:to>
      <xdr:col>50</xdr:col>
      <xdr:colOff>165100</xdr:colOff>
      <xdr:row>82</xdr:row>
      <xdr:rowOff>132335</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9588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76963</xdr:rowOff>
    </xdr:from>
    <xdr:to>
      <xdr:col>55</xdr:col>
      <xdr:colOff>0</xdr:colOff>
      <xdr:row>82</xdr:row>
      <xdr:rowOff>81535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flipV="1">
          <a:off x="9639300" y="141358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37592</xdr:rowOff>
    </xdr:from>
    <xdr:to>
      <xdr:col>46</xdr:col>
      <xdr:colOff>38100</xdr:colOff>
      <xdr:row>82</xdr:row>
      <xdr:rowOff>139192</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8699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81535</xdr:rowOff>
    </xdr:from>
    <xdr:to>
      <xdr:col>50</xdr:col>
      <xdr:colOff>114300</xdr:colOff>
      <xdr:row>82</xdr:row>
      <xdr:rowOff>88392</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flipV="1">
          <a:off x="8750300" y="141404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35306</xdr:rowOff>
    </xdr:from>
    <xdr:to>
      <xdr:col>41</xdr:col>
      <xdr:colOff>101600</xdr:colOff>
      <xdr:row>82</xdr:row>
      <xdr:rowOff>136906</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7810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86106</xdr:rowOff>
    </xdr:from>
    <xdr:to>
      <xdr:col>45</xdr:col>
      <xdr:colOff>177800</xdr:colOff>
      <xdr:row>82</xdr:row>
      <xdr:rowOff>88392</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7861300" y="141450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167894</xdr:rowOff>
    </xdr:from>
    <xdr:to>
      <xdr:col>36</xdr:col>
      <xdr:colOff>165100</xdr:colOff>
      <xdr:row>85</xdr:row>
      <xdr:rowOff>98044</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6921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86106</xdr:rowOff>
    </xdr:from>
    <xdr:to>
      <xdr:col>41</xdr:col>
      <xdr:colOff>50800</xdr:colOff>
      <xdr:row>85</xdr:row>
      <xdr:rowOff>47244</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6972300" y="14145006"/>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64" name="n_1aveValue【福祉施設】&#10;一人当たり面積">
          <a:extLst>
            <a:ext uri="{FF2B5EF4-FFF2-40B4-BE49-F238E27FC236}">
              <a16:creationId xmlns:a16="http://schemas.microsoft.com/office/drawing/2014/main" id="{00000000-0008-0000-0F00-00006C010000}"/>
            </a:ext>
          </a:extLst>
        </xdr:cNvPr>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65" name="n_2aveValue【福祉施設】&#10;一人当たり面積">
          <a:extLst>
            <a:ext uri="{FF2B5EF4-FFF2-40B4-BE49-F238E27FC236}">
              <a16:creationId xmlns:a16="http://schemas.microsoft.com/office/drawing/2014/main" id="{00000000-0008-0000-0F00-00006D010000}"/>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66" name="n_3aveValue【福祉施設】&#10;一人当たり面積">
          <a:extLst>
            <a:ext uri="{FF2B5EF4-FFF2-40B4-BE49-F238E27FC236}">
              <a16:creationId xmlns:a16="http://schemas.microsoft.com/office/drawing/2014/main" id="{00000000-0008-0000-0F00-00006E010000}"/>
            </a:ext>
          </a:extLst>
        </xdr:cNvPr>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a:extLst>
            <a:ext uri="{FF2B5EF4-FFF2-40B4-BE49-F238E27FC236}">
              <a16:creationId xmlns:a16="http://schemas.microsoft.com/office/drawing/2014/main" id="{00000000-0008-0000-0F00-00006F010000}"/>
            </a:ext>
          </a:extLst>
        </xdr:cNvPr>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148862</xdr:rowOff>
    </xdr:from>
    <xdr:ext cx="469744" cy="259045"/>
    <xdr:sp macro="" textlink="">
      <xdr:nvSpPr>
        <xdr:cNvPr id="368" name="n_1mainValue【福祉施設】&#10;一人当たり面積">
          <a:extLst>
            <a:ext uri="{FF2B5EF4-FFF2-40B4-BE49-F238E27FC236}">
              <a16:creationId xmlns:a16="http://schemas.microsoft.com/office/drawing/2014/main" id="{00000000-0008-0000-0F00-000070010000}"/>
            </a:ext>
          </a:extLst>
        </xdr:cNvPr>
        <xdr:cNvSpPr txBox="1"/>
      </xdr:nvSpPr>
      <xdr:spPr>
        <a:xfrm>
          <a:off x="9391727" y="1386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155719</xdr:rowOff>
    </xdr:from>
    <xdr:ext cx="469744" cy="259045"/>
    <xdr:sp macro="" textlink="">
      <xdr:nvSpPr>
        <xdr:cNvPr id="369" name="n_2mainValue【福祉施設】&#10;一人当たり面積">
          <a:extLst>
            <a:ext uri="{FF2B5EF4-FFF2-40B4-BE49-F238E27FC236}">
              <a16:creationId xmlns:a16="http://schemas.microsoft.com/office/drawing/2014/main" id="{00000000-0008-0000-0F00-000071010000}"/>
            </a:ext>
          </a:extLst>
        </xdr:cNvPr>
        <xdr:cNvSpPr txBox="1"/>
      </xdr:nvSpPr>
      <xdr:spPr>
        <a:xfrm>
          <a:off x="8515427" y="1387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153433</xdr:rowOff>
    </xdr:from>
    <xdr:ext cx="469744" cy="259045"/>
    <xdr:sp macro="" textlink="">
      <xdr:nvSpPr>
        <xdr:cNvPr id="370" name="n_3mainValue【福祉施設】&#10;一人当たり面積">
          <a:extLst>
            <a:ext uri="{FF2B5EF4-FFF2-40B4-BE49-F238E27FC236}">
              <a16:creationId xmlns:a16="http://schemas.microsoft.com/office/drawing/2014/main" id="{00000000-0008-0000-0F00-000072010000}"/>
            </a:ext>
          </a:extLst>
        </xdr:cNvPr>
        <xdr:cNvSpPr txBox="1"/>
      </xdr:nvSpPr>
      <xdr:spPr>
        <a:xfrm>
          <a:off x="76264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89171</xdr:rowOff>
    </xdr:from>
    <xdr:ext cx="469744" cy="259045"/>
    <xdr:sp macro="" textlink="">
      <xdr:nvSpPr>
        <xdr:cNvPr id="371" name="n_4mainValue【福祉施設】&#10;一人当たり面積">
          <a:extLst>
            <a:ext uri="{FF2B5EF4-FFF2-40B4-BE49-F238E27FC236}">
              <a16:creationId xmlns:a16="http://schemas.microsoft.com/office/drawing/2014/main" id="{00000000-0008-0000-0F00-000073010000}"/>
            </a:ext>
          </a:extLst>
        </xdr:cNvPr>
        <xdr:cNvSpPr txBox="1"/>
      </xdr:nvSpPr>
      <xdr:spPr>
        <a:xfrm>
          <a:off x="67374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00000000-0008-0000-0F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8" name="【市民会館】&#10;有形固定資産減価償却率最小値テキスト">
          <a:extLst>
            <a:ext uri="{FF2B5EF4-FFF2-40B4-BE49-F238E27FC236}">
              <a16:creationId xmlns:a16="http://schemas.microsoft.com/office/drawing/2014/main" id="{00000000-0008-0000-0F00-00008E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400" name="【市民会館】&#10;有形固定資産減価償却率最大値テキスト">
          <a:extLst>
            <a:ext uri="{FF2B5EF4-FFF2-40B4-BE49-F238E27FC236}">
              <a16:creationId xmlns:a16="http://schemas.microsoft.com/office/drawing/2014/main" id="{00000000-0008-0000-0F00-000090010000}"/>
            </a:ext>
          </a:extLst>
        </xdr:cNvPr>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402" name="【市民会館】&#10;有形固定資産減価償却率平均値テキスト">
          <a:extLst>
            <a:ext uri="{FF2B5EF4-FFF2-40B4-BE49-F238E27FC236}">
              <a16:creationId xmlns:a16="http://schemas.microsoft.com/office/drawing/2014/main" id="{00000000-0008-0000-0F00-000092010000}"/>
            </a:ext>
          </a:extLst>
        </xdr:cNvPr>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35198</xdr:rowOff>
    </xdr:from>
    <xdr:to>
      <xdr:col>24</xdr:col>
      <xdr:colOff>114300</xdr:colOff>
      <xdr:row>105</xdr:row>
      <xdr:rowOff>136798</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4584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13625</xdr:rowOff>
    </xdr:from>
    <xdr:ext cx="405111" cy="259045"/>
    <xdr:sp macro="" textlink="">
      <xdr:nvSpPr>
        <xdr:cNvPr id="414" name="【市民会館】&#10;有形固定資産減価償却率該当値テキスト">
          <a:extLst>
            <a:ext uri="{FF2B5EF4-FFF2-40B4-BE49-F238E27FC236}">
              <a16:creationId xmlns:a16="http://schemas.microsoft.com/office/drawing/2014/main" id="{00000000-0008-0000-0F00-00009E010000}"/>
            </a:ext>
          </a:extLst>
        </xdr:cNvPr>
        <xdr:cNvSpPr txBox="1"/>
      </xdr:nvSpPr>
      <xdr:spPr>
        <a:xfrm>
          <a:off x="467360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154395</xdr:rowOff>
    </xdr:from>
    <xdr:to>
      <xdr:col>20</xdr:col>
      <xdr:colOff>38100</xdr:colOff>
      <xdr:row>105</xdr:row>
      <xdr:rowOff>84545</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3746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33745</xdr:rowOff>
    </xdr:from>
    <xdr:to>
      <xdr:col>24</xdr:col>
      <xdr:colOff>63500</xdr:colOff>
      <xdr:row>105</xdr:row>
      <xdr:rowOff>85998</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3797300" y="18035995"/>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126637</xdr:rowOff>
    </xdr:from>
    <xdr:to>
      <xdr:col>15</xdr:col>
      <xdr:colOff>101600</xdr:colOff>
      <xdr:row>105</xdr:row>
      <xdr:rowOff>56787</xdr:rowOff>
    </xdr:to>
    <xdr:sp macro="" textlink="">
      <xdr:nvSpPr>
        <xdr:cNvPr id="417" name="楕円 416">
          <a:extLst>
            <a:ext uri="{FF2B5EF4-FFF2-40B4-BE49-F238E27FC236}">
              <a16:creationId xmlns:a16="http://schemas.microsoft.com/office/drawing/2014/main" id="{00000000-0008-0000-0F00-0000A1010000}"/>
            </a:ext>
          </a:extLst>
        </xdr:cNvPr>
        <xdr:cNvSpPr/>
      </xdr:nvSpPr>
      <xdr:spPr>
        <a:xfrm>
          <a:off x="2857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5987</xdr:rowOff>
    </xdr:from>
    <xdr:to>
      <xdr:col>19</xdr:col>
      <xdr:colOff>177800</xdr:colOff>
      <xdr:row>105</xdr:row>
      <xdr:rowOff>33745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2908300" y="1800823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19" name="n_1aveValue【市民会館】&#10;有形固定資産減価償却率">
          <a:extLst>
            <a:ext uri="{FF2B5EF4-FFF2-40B4-BE49-F238E27FC236}">
              <a16:creationId xmlns:a16="http://schemas.microsoft.com/office/drawing/2014/main" id="{00000000-0008-0000-0F00-0000A3010000}"/>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20" name="n_2aveValue【市民会館】&#10;有形固定資産減価償却率">
          <a:extLst>
            <a:ext uri="{FF2B5EF4-FFF2-40B4-BE49-F238E27FC236}">
              <a16:creationId xmlns:a16="http://schemas.microsoft.com/office/drawing/2014/main" id="{00000000-0008-0000-0F00-0000A4010000}"/>
            </a:ext>
          </a:extLst>
        </xdr:cNvPr>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1" name="n_3aveValue【市民会館】&#10;有形固定資産減価償却率">
          <a:extLst>
            <a:ext uri="{FF2B5EF4-FFF2-40B4-BE49-F238E27FC236}">
              <a16:creationId xmlns:a16="http://schemas.microsoft.com/office/drawing/2014/main" id="{00000000-0008-0000-0F00-0000A5010000}"/>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22" name="n_4aveValue【市民会館】&#10;有形固定資産減価償却率">
          <a:extLst>
            <a:ext uri="{FF2B5EF4-FFF2-40B4-BE49-F238E27FC236}">
              <a16:creationId xmlns:a16="http://schemas.microsoft.com/office/drawing/2014/main" id="{00000000-0008-0000-0F00-0000A6010000}"/>
            </a:ext>
          </a:extLst>
        </xdr:cNvPr>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75672</xdr:rowOff>
    </xdr:from>
    <xdr:ext cx="405111" cy="259045"/>
    <xdr:sp macro="" textlink="">
      <xdr:nvSpPr>
        <xdr:cNvPr id="423" name="n_1mainValue【市民会館】&#10;有形固定資産減価償却率">
          <a:extLst>
            <a:ext uri="{FF2B5EF4-FFF2-40B4-BE49-F238E27FC236}">
              <a16:creationId xmlns:a16="http://schemas.microsoft.com/office/drawing/2014/main" id="{00000000-0008-0000-0F00-0000A7010000}"/>
            </a:ext>
          </a:extLst>
        </xdr:cNvPr>
        <xdr:cNvSpPr txBox="1"/>
      </xdr:nvSpPr>
      <xdr:spPr>
        <a:xfrm>
          <a:off x="35820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47914</xdr:rowOff>
    </xdr:from>
    <xdr:ext cx="405111" cy="259045"/>
    <xdr:sp macro="" textlink="">
      <xdr:nvSpPr>
        <xdr:cNvPr id="424" name="n_2mainValue【市民会館】&#10;有形固定資産減価償却率">
          <a:extLst>
            <a:ext uri="{FF2B5EF4-FFF2-40B4-BE49-F238E27FC236}">
              <a16:creationId xmlns:a16="http://schemas.microsoft.com/office/drawing/2014/main" id="{00000000-0008-0000-0F00-0000A8010000}"/>
            </a:ext>
          </a:extLst>
        </xdr:cNvPr>
        <xdr:cNvSpPr txBox="1"/>
      </xdr:nvSpPr>
      <xdr:spPr>
        <a:xfrm>
          <a:off x="2705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47" name="【市民会館】&#10;一人当たり面積最小値テキスト">
          <a:extLst>
            <a:ext uri="{FF2B5EF4-FFF2-40B4-BE49-F238E27FC236}">
              <a16:creationId xmlns:a16="http://schemas.microsoft.com/office/drawing/2014/main" id="{00000000-0008-0000-0F00-0000BF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49" name="【市民会館】&#10;一人当たり面積最大値テキスト">
          <a:extLst>
            <a:ext uri="{FF2B5EF4-FFF2-40B4-BE49-F238E27FC236}">
              <a16:creationId xmlns:a16="http://schemas.microsoft.com/office/drawing/2014/main" id="{00000000-0008-0000-0F00-0000C1010000}"/>
            </a:ext>
          </a:extLst>
        </xdr:cNvPr>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51" name="【市民会館】&#10;一人当たり面積平均値テキスト">
          <a:extLst>
            <a:ext uri="{FF2B5EF4-FFF2-40B4-BE49-F238E27FC236}">
              <a16:creationId xmlns:a16="http://schemas.microsoft.com/office/drawing/2014/main" id="{00000000-0008-0000-0F00-0000C3010000}"/>
            </a:ext>
          </a:extLst>
        </xdr:cNvPr>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80263</xdr:rowOff>
    </xdr:from>
    <xdr:to>
      <xdr:col>55</xdr:col>
      <xdr:colOff>50800</xdr:colOff>
      <xdr:row>107</xdr:row>
      <xdr:rowOff>10413</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04267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58690</xdr:rowOff>
    </xdr:from>
    <xdr:ext cx="469744" cy="259045"/>
    <xdr:sp macro="" textlink="">
      <xdr:nvSpPr>
        <xdr:cNvPr id="463" name="【市民会館】&#10;一人当たり面積該当値テキスト">
          <a:extLst>
            <a:ext uri="{FF2B5EF4-FFF2-40B4-BE49-F238E27FC236}">
              <a16:creationId xmlns:a16="http://schemas.microsoft.com/office/drawing/2014/main" id="{00000000-0008-0000-0F00-0000CF010000}"/>
            </a:ext>
          </a:extLst>
        </xdr:cNvPr>
        <xdr:cNvSpPr txBox="1"/>
      </xdr:nvSpPr>
      <xdr:spPr>
        <a:xfrm>
          <a:off x="10515600"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131063</xdr:rowOff>
    </xdr:from>
    <xdr:to>
      <xdr:col>55</xdr:col>
      <xdr:colOff>0</xdr:colOff>
      <xdr:row>106</xdr:row>
      <xdr:rowOff>133350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9639300" y="183047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8699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133350</xdr:rowOff>
    </xdr:from>
    <xdr:to>
      <xdr:col>50</xdr:col>
      <xdr:colOff>114300</xdr:colOff>
      <xdr:row>106</xdr:row>
      <xdr:rowOff>137922</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8750300" y="183070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68" name="n_1aveValue【市民会館】&#10;一人当たり面積">
          <a:extLst>
            <a:ext uri="{FF2B5EF4-FFF2-40B4-BE49-F238E27FC236}">
              <a16:creationId xmlns:a16="http://schemas.microsoft.com/office/drawing/2014/main" id="{00000000-0008-0000-0F00-0000D4010000}"/>
            </a:ext>
          </a:extLst>
        </xdr:cNvPr>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69" name="n_2aveValue【市民会館】&#10;一人当たり面積">
          <a:extLst>
            <a:ext uri="{FF2B5EF4-FFF2-40B4-BE49-F238E27FC236}">
              <a16:creationId xmlns:a16="http://schemas.microsoft.com/office/drawing/2014/main" id="{00000000-0008-0000-0F00-0000D5010000}"/>
            </a:ext>
          </a:extLst>
        </xdr:cNvPr>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70" name="n_3aveValue【市民会館】&#10;一人当たり面積">
          <a:extLst>
            <a:ext uri="{FF2B5EF4-FFF2-40B4-BE49-F238E27FC236}">
              <a16:creationId xmlns:a16="http://schemas.microsoft.com/office/drawing/2014/main" id="{00000000-0008-0000-0F00-0000D6010000}"/>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71" name="n_4aveValue【市民会館】&#10;一人当たり面積">
          <a:extLst>
            <a:ext uri="{FF2B5EF4-FFF2-40B4-BE49-F238E27FC236}">
              <a16:creationId xmlns:a16="http://schemas.microsoft.com/office/drawing/2014/main" id="{00000000-0008-0000-0F00-0000D7010000}"/>
            </a:ext>
          </a:extLst>
        </xdr:cNvPr>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3827</xdr:rowOff>
    </xdr:from>
    <xdr:ext cx="469744" cy="259045"/>
    <xdr:sp macro="" textlink="">
      <xdr:nvSpPr>
        <xdr:cNvPr id="472" name="n_1mainValue【市民会館】&#10;一人当たり面積">
          <a:extLst>
            <a:ext uri="{FF2B5EF4-FFF2-40B4-BE49-F238E27FC236}">
              <a16:creationId xmlns:a16="http://schemas.microsoft.com/office/drawing/2014/main" id="{00000000-0008-0000-0F00-0000D8010000}"/>
            </a:ext>
          </a:extLst>
        </xdr:cNvPr>
        <xdr:cNvSpPr txBox="1"/>
      </xdr:nvSpPr>
      <xdr:spPr>
        <a:xfrm>
          <a:off x="9391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73" name="n_2mainValue【市民会館】&#10;一人当たり面積">
          <a:extLst>
            <a:ext uri="{FF2B5EF4-FFF2-40B4-BE49-F238E27FC236}">
              <a16:creationId xmlns:a16="http://schemas.microsoft.com/office/drawing/2014/main" id="{00000000-0008-0000-0F00-0000D9010000}"/>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0" name="【一般廃棄物処理施設】&#10;有形固定資産減価償却率最小値テキスト">
          <a:extLst>
            <a:ext uri="{FF2B5EF4-FFF2-40B4-BE49-F238E27FC236}">
              <a16:creationId xmlns:a16="http://schemas.microsoft.com/office/drawing/2014/main" id="{00000000-0008-0000-0F00-0000F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2" name="【一般廃棄物処理施設】&#10;有形固定資産減価償却率最大値テキスト">
          <a:extLst>
            <a:ext uri="{FF2B5EF4-FFF2-40B4-BE49-F238E27FC236}">
              <a16:creationId xmlns:a16="http://schemas.microsoft.com/office/drawing/2014/main" id="{00000000-0008-0000-0F00-0000F6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id="{00000000-0008-0000-0F00-0000F801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16268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157678</xdr:rowOff>
    </xdr:from>
    <xdr:ext cx="405111" cy="259045"/>
    <xdr:sp macro="" textlink="">
      <xdr:nvSpPr>
        <xdr:cNvPr id="516" name="【一般廃棄物処理施設】&#10;有形固定資産減価償却率該当値テキスト">
          <a:extLst>
            <a:ext uri="{FF2B5EF4-FFF2-40B4-BE49-F238E27FC236}">
              <a16:creationId xmlns:a16="http://schemas.microsoft.com/office/drawing/2014/main" id="{00000000-0008-0000-0F00-000004020000}"/>
            </a:ext>
          </a:extLst>
        </xdr:cNvPr>
        <xdr:cNvSpPr txBox="1"/>
      </xdr:nvSpPr>
      <xdr:spPr>
        <a:xfrm>
          <a:off x="16357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14151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5481300" y="64916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148046</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4592300" y="64541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22134</xdr:rowOff>
    </xdr:from>
    <xdr:to>
      <xdr:col>72</xdr:col>
      <xdr:colOff>38100</xdr:colOff>
      <xdr:row>37</xdr:row>
      <xdr:rowOff>123734</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3652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72934</xdr:rowOff>
    </xdr:from>
    <xdr:to>
      <xdr:col>76</xdr:col>
      <xdr:colOff>114300</xdr:colOff>
      <xdr:row>37</xdr:row>
      <xdr:rowOff>110490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3703300" y="641658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74385</xdr:rowOff>
    </xdr:from>
    <xdr:to>
      <xdr:col>67</xdr:col>
      <xdr:colOff>101600</xdr:colOff>
      <xdr:row>41</xdr:row>
      <xdr:rowOff>4535</xdr:rowOff>
    </xdr:to>
    <xdr:sp macro="" textlink="">
      <xdr:nvSpPr>
        <xdr:cNvPr id="523" name="楕円 522">
          <a:extLst>
            <a:ext uri="{FF2B5EF4-FFF2-40B4-BE49-F238E27FC236}">
              <a16:creationId xmlns:a16="http://schemas.microsoft.com/office/drawing/2014/main" id="{00000000-0008-0000-0F00-00000B020000}"/>
            </a:ext>
          </a:extLst>
        </xdr:cNvPr>
        <xdr:cNvSpPr/>
      </xdr:nvSpPr>
      <xdr:spPr>
        <a:xfrm>
          <a:off x="1276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72934</xdr:rowOff>
    </xdr:from>
    <xdr:to>
      <xdr:col>71</xdr:col>
      <xdr:colOff>177800</xdr:colOff>
      <xdr:row>40</xdr:row>
      <xdr:rowOff>125185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2814300" y="6416584"/>
          <a:ext cx="889000" cy="56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00000000-0008-0000-0F00-00000D020000}"/>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00000000-0008-0000-0F00-00000E020000}"/>
            </a:ext>
          </a:extLst>
        </xdr:cNvPr>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00000000-0008-0000-0F00-00000F020000}"/>
            </a:ext>
          </a:extLst>
        </xdr:cNvPr>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00000000-0008-0000-0F00-000010020000}"/>
            </a:ext>
          </a:extLst>
        </xdr:cNvPr>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00000000-0008-0000-0F00-000011020000}"/>
            </a:ext>
          </a:extLst>
        </xdr:cNvPr>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00000000-0008-0000-0F00-000012020000}"/>
            </a:ext>
          </a:extLst>
        </xdr:cNvPr>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00000000-0008-0000-0F00-000013020000}"/>
            </a:ext>
          </a:extLst>
        </xdr:cNvPr>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167112</xdr:rowOff>
    </xdr:from>
    <xdr:ext cx="405111" cy="259045"/>
    <xdr:sp macro="" textlink="">
      <xdr:nvSpPr>
        <xdr:cNvPr id="532" name="n_4mainValue【一般廃棄物処理施設】&#10;有形固定資産減価償却率">
          <a:extLst>
            <a:ext uri="{FF2B5EF4-FFF2-40B4-BE49-F238E27FC236}">
              <a16:creationId xmlns:a16="http://schemas.microsoft.com/office/drawing/2014/main" id="{00000000-0008-0000-0F00-000014020000}"/>
            </a:ext>
          </a:extLst>
        </xdr:cNvPr>
        <xdr:cNvSpPr txBox="1"/>
      </xdr:nvSpPr>
      <xdr:spPr>
        <a:xfrm>
          <a:off x="12611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8" name="正方形/長方形 537">
          <a:extLst>
            <a:ext uri="{FF2B5EF4-FFF2-40B4-BE49-F238E27FC236}">
              <a16:creationId xmlns:a16="http://schemas.microsoft.com/office/drawing/2014/main" id="{00000000-0008-0000-0F00-00001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a:extLst>
            <a:ext uri="{FF2B5EF4-FFF2-40B4-BE49-F238E27FC236}">
              <a16:creationId xmlns:a16="http://schemas.microsoft.com/office/drawing/2014/main" id="{00000000-0008-0000-0F00-00002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53" name="【一般廃棄物処理施設】&#10;一人当たり有形固定資産（償却資産）額最小値テキスト">
          <a:extLst>
            <a:ext uri="{FF2B5EF4-FFF2-40B4-BE49-F238E27FC236}">
              <a16:creationId xmlns:a16="http://schemas.microsoft.com/office/drawing/2014/main" id="{00000000-0008-0000-0F00-000029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55" name="【一般廃棄物処理施設】&#10;一人当たり有形固定資産（償却資産）額最大値テキスト">
          <a:extLst>
            <a:ext uri="{FF2B5EF4-FFF2-40B4-BE49-F238E27FC236}">
              <a16:creationId xmlns:a16="http://schemas.microsoft.com/office/drawing/2014/main" id="{00000000-0008-0000-0F00-00002B020000}"/>
            </a:ext>
          </a:extLst>
        </xdr:cNvPr>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57" name="【一般廃棄物処理施設】&#10;一人当たり有形固定資産（償却資産）額平均値テキスト">
          <a:extLst>
            <a:ext uri="{FF2B5EF4-FFF2-40B4-BE49-F238E27FC236}">
              <a16:creationId xmlns:a16="http://schemas.microsoft.com/office/drawing/2014/main" id="{00000000-0008-0000-0F00-00002D020000}"/>
            </a:ext>
          </a:extLst>
        </xdr:cNvPr>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107999</xdr:rowOff>
    </xdr:from>
    <xdr:to>
      <xdr:col>116</xdr:col>
      <xdr:colOff>114300</xdr:colOff>
      <xdr:row>41</xdr:row>
      <xdr:rowOff>38149</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22110700" y="69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22926</xdr:rowOff>
    </xdr:from>
    <xdr:ext cx="469744" cy="259045"/>
    <xdr:sp macro="" textlink="">
      <xdr:nvSpPr>
        <xdr:cNvPr id="569" name="【一般廃棄物処理施設】&#10;一人当たり有形固定資産（償却資産）額該当値テキスト">
          <a:extLst>
            <a:ext uri="{FF2B5EF4-FFF2-40B4-BE49-F238E27FC236}">
              <a16:creationId xmlns:a16="http://schemas.microsoft.com/office/drawing/2014/main" id="{00000000-0008-0000-0F00-000039020000}"/>
            </a:ext>
          </a:extLst>
        </xdr:cNvPr>
        <xdr:cNvSpPr txBox="1"/>
      </xdr:nvSpPr>
      <xdr:spPr>
        <a:xfrm>
          <a:off x="22199600" y="688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108256</xdr:rowOff>
    </xdr:from>
    <xdr:to>
      <xdr:col>112</xdr:col>
      <xdr:colOff>38100</xdr:colOff>
      <xdr:row>41</xdr:row>
      <xdr:rowOff>38406</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21272500" y="69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158799</xdr:rowOff>
    </xdr:from>
    <xdr:to>
      <xdr:col>116</xdr:col>
      <xdr:colOff>63500</xdr:colOff>
      <xdr:row>40</xdr:row>
      <xdr:rowOff>159056</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1323300" y="7016799"/>
          <a:ext cx="8382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108605</xdr:rowOff>
    </xdr:from>
    <xdr:to>
      <xdr:col>107</xdr:col>
      <xdr:colOff>101600</xdr:colOff>
      <xdr:row>41</xdr:row>
      <xdr:rowOff>38755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20383500" y="69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159056</xdr:rowOff>
    </xdr:from>
    <xdr:to>
      <xdr:col>111</xdr:col>
      <xdr:colOff>177800</xdr:colOff>
      <xdr:row>40</xdr:row>
      <xdr:rowOff>159405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0434300" y="7017056"/>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108965</xdr:rowOff>
    </xdr:from>
    <xdr:to>
      <xdr:col>102</xdr:col>
      <xdr:colOff>165100</xdr:colOff>
      <xdr:row>41</xdr:row>
      <xdr:rowOff>39115</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9494500" y="69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159405</xdr:rowOff>
    </xdr:from>
    <xdr:to>
      <xdr:col>107</xdr:col>
      <xdr:colOff>50800</xdr:colOff>
      <xdr:row>40</xdr:row>
      <xdr:rowOff>159765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9545300" y="7017405"/>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93774</xdr:rowOff>
    </xdr:from>
    <xdr:to>
      <xdr:col>98</xdr:col>
      <xdr:colOff>38100</xdr:colOff>
      <xdr:row>40</xdr:row>
      <xdr:rowOff>23924</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8605500" y="67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144574</xdr:rowOff>
    </xdr:from>
    <xdr:to>
      <xdr:col>102</xdr:col>
      <xdr:colOff>114300</xdr:colOff>
      <xdr:row>40</xdr:row>
      <xdr:rowOff>159765</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656300" y="6831124"/>
          <a:ext cx="889000" cy="18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78" name="n_1aveValue【一般廃棄物処理施設】&#10;一人当たり有形固定資産（償却資産）額">
          <a:extLst>
            <a:ext uri="{FF2B5EF4-FFF2-40B4-BE49-F238E27FC236}">
              <a16:creationId xmlns:a16="http://schemas.microsoft.com/office/drawing/2014/main" id="{00000000-0008-0000-0F00-000042020000}"/>
            </a:ext>
          </a:extLst>
        </xdr:cNvPr>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79" name="n_2aveValue【一般廃棄物処理施設】&#10;一人当たり有形固定資産（償却資産）額">
          <a:extLst>
            <a:ext uri="{FF2B5EF4-FFF2-40B4-BE49-F238E27FC236}">
              <a16:creationId xmlns:a16="http://schemas.microsoft.com/office/drawing/2014/main" id="{00000000-0008-0000-0F00-000043020000}"/>
            </a:ext>
          </a:extLst>
        </xdr:cNvPr>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80" name="n_3aveValue【一般廃棄物処理施設】&#10;一人当たり有形固定資産（償却資産）額">
          <a:extLst>
            <a:ext uri="{FF2B5EF4-FFF2-40B4-BE49-F238E27FC236}">
              <a16:creationId xmlns:a16="http://schemas.microsoft.com/office/drawing/2014/main" id="{00000000-0008-0000-0F00-000044020000}"/>
            </a:ext>
          </a:extLst>
        </xdr:cNvPr>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81" name="n_4aveValue【一般廃棄物処理施設】&#10;一人当たり有形固定資産（償却資産）額">
          <a:extLst>
            <a:ext uri="{FF2B5EF4-FFF2-40B4-BE49-F238E27FC236}">
              <a16:creationId xmlns:a16="http://schemas.microsoft.com/office/drawing/2014/main" id="{00000000-0008-0000-0F00-000045020000}"/>
            </a:ext>
          </a:extLst>
        </xdr:cNvPr>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29533</xdr:rowOff>
    </xdr:from>
    <xdr:ext cx="469744" cy="259045"/>
    <xdr:sp macro="" textlink="">
      <xdr:nvSpPr>
        <xdr:cNvPr id="582" name="n_1mainValue【一般廃棄物処理施設】&#10;一人当たり有形固定資産（償却資産）額">
          <a:extLst>
            <a:ext uri="{FF2B5EF4-FFF2-40B4-BE49-F238E27FC236}">
              <a16:creationId xmlns:a16="http://schemas.microsoft.com/office/drawing/2014/main" id="{00000000-0008-0000-0F00-000046020000}"/>
            </a:ext>
          </a:extLst>
        </xdr:cNvPr>
        <xdr:cNvSpPr txBox="1"/>
      </xdr:nvSpPr>
      <xdr:spPr>
        <a:xfrm>
          <a:off x="21075728" y="70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29882</xdr:rowOff>
    </xdr:from>
    <xdr:ext cx="469744" cy="259045"/>
    <xdr:sp macro="" textlink="">
      <xdr:nvSpPr>
        <xdr:cNvPr id="583" name="n_2mainValue【一般廃棄物処理施設】&#10;一人当たり有形固定資産（償却資産）額">
          <a:extLst>
            <a:ext uri="{FF2B5EF4-FFF2-40B4-BE49-F238E27FC236}">
              <a16:creationId xmlns:a16="http://schemas.microsoft.com/office/drawing/2014/main" id="{00000000-0008-0000-0F00-000047020000}"/>
            </a:ext>
          </a:extLst>
        </xdr:cNvPr>
        <xdr:cNvSpPr txBox="1"/>
      </xdr:nvSpPr>
      <xdr:spPr>
        <a:xfrm>
          <a:off x="20199428" y="7059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30242</xdr:rowOff>
    </xdr:from>
    <xdr:ext cx="469744" cy="259045"/>
    <xdr:sp macro="" textlink="">
      <xdr:nvSpPr>
        <xdr:cNvPr id="584" name="n_3mainValue【一般廃棄物処理施設】&#10;一人当たり有形固定資産（償却資産）額">
          <a:extLst>
            <a:ext uri="{FF2B5EF4-FFF2-40B4-BE49-F238E27FC236}">
              <a16:creationId xmlns:a16="http://schemas.microsoft.com/office/drawing/2014/main" id="{00000000-0008-0000-0F00-000048020000}"/>
            </a:ext>
          </a:extLst>
        </xdr:cNvPr>
        <xdr:cNvSpPr txBox="1"/>
      </xdr:nvSpPr>
      <xdr:spPr>
        <a:xfrm>
          <a:off x="19310428" y="705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15051</xdr:rowOff>
    </xdr:from>
    <xdr:ext cx="534377" cy="259045"/>
    <xdr:sp macro="" textlink="">
      <xdr:nvSpPr>
        <xdr:cNvPr id="585" name="n_4mainValue【一般廃棄物処理施設】&#10;一人当たり有形固定資産（償却資産）額">
          <a:extLst>
            <a:ext uri="{FF2B5EF4-FFF2-40B4-BE49-F238E27FC236}">
              <a16:creationId xmlns:a16="http://schemas.microsoft.com/office/drawing/2014/main" id="{00000000-0008-0000-0F00-000049020000}"/>
            </a:ext>
          </a:extLst>
        </xdr:cNvPr>
        <xdr:cNvSpPr txBox="1"/>
      </xdr:nvSpPr>
      <xdr:spPr>
        <a:xfrm>
          <a:off x="18389111" y="68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00000000-0008-0000-0F00-00006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612" name="【保健センター・保健所】&#10;有形固定資産減価償却率最小値テキスト">
          <a:extLst>
            <a:ext uri="{FF2B5EF4-FFF2-40B4-BE49-F238E27FC236}">
              <a16:creationId xmlns:a16="http://schemas.microsoft.com/office/drawing/2014/main" id="{00000000-0008-0000-0F00-000064020000}"/>
            </a:ext>
          </a:extLst>
        </xdr:cNvPr>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00000000-0008-0000-0F00-000066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00000000-0008-0000-0F00-000068020000}"/>
            </a:ext>
          </a:extLst>
        </xdr:cNvPr>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136978</xdr:rowOff>
    </xdr:from>
    <xdr:to>
      <xdr:col>85</xdr:col>
      <xdr:colOff>177800</xdr:colOff>
      <xdr:row>59</xdr:row>
      <xdr:rowOff>67128</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6268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159855</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00000000-0008-0000-0F00-000074020000}"/>
            </a:ext>
          </a:extLst>
        </xdr:cNvPr>
        <xdr:cNvSpPr txBox="1"/>
      </xdr:nvSpPr>
      <xdr:spPr>
        <a:xfrm>
          <a:off x="16357600" y="993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16328</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5481300" y="1008779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50437</xdr:rowOff>
    </xdr:from>
    <xdr:to>
      <xdr:col>76</xdr:col>
      <xdr:colOff>165100</xdr:colOff>
      <xdr:row>58</xdr:row>
      <xdr:rowOff>152037</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4541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101237</xdr:rowOff>
    </xdr:from>
    <xdr:to>
      <xdr:col>81</xdr:col>
      <xdr:colOff>50800</xdr:colOff>
      <xdr:row>58</xdr:row>
      <xdr:rowOff>143691</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4592300" y="1004533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7983</xdr:rowOff>
    </xdr:from>
    <xdr:to>
      <xdr:col>67</xdr:col>
      <xdr:colOff>101600</xdr:colOff>
      <xdr:row>57</xdr:row>
      <xdr:rowOff>109583</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2763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7637</xdr:rowOff>
    </xdr:from>
    <xdr:ext cx="405111" cy="259045"/>
    <xdr:sp macro="" textlink="">
      <xdr:nvSpPr>
        <xdr:cNvPr id="634" name="n_1aveValue【保健センター・保健所】&#10;有形固定資産減価償却率">
          <a:extLst>
            <a:ext uri="{FF2B5EF4-FFF2-40B4-BE49-F238E27FC236}">
              <a16:creationId xmlns:a16="http://schemas.microsoft.com/office/drawing/2014/main" id="{00000000-0008-0000-0F00-00007A020000}"/>
            </a:ext>
          </a:extLst>
        </xdr:cNvPr>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35" name="n_2aveValue【保健センター・保健所】&#10;有形固定資産減価償却率">
          <a:extLst>
            <a:ext uri="{FF2B5EF4-FFF2-40B4-BE49-F238E27FC236}">
              <a16:creationId xmlns:a16="http://schemas.microsoft.com/office/drawing/2014/main" id="{00000000-0008-0000-0F00-00007B020000}"/>
            </a:ext>
          </a:extLst>
        </xdr:cNvPr>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36" name="n_3aveValue【保健センター・保健所】&#10;有形固定資産減価償却率">
          <a:extLst>
            <a:ext uri="{FF2B5EF4-FFF2-40B4-BE49-F238E27FC236}">
              <a16:creationId xmlns:a16="http://schemas.microsoft.com/office/drawing/2014/main" id="{00000000-0008-0000-0F00-00007C020000}"/>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637" name="n_4aveValue【保健センター・保健所】&#10;有形固定資産減価償却率">
          <a:extLst>
            <a:ext uri="{FF2B5EF4-FFF2-40B4-BE49-F238E27FC236}">
              <a16:creationId xmlns:a16="http://schemas.microsoft.com/office/drawing/2014/main" id="{00000000-0008-0000-0F00-00007D020000}"/>
            </a:ext>
          </a:extLst>
        </xdr:cNvPr>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638" name="n_1mainValue【保健センター・保健所】&#10;有形固定資産減価償却率">
          <a:extLst>
            <a:ext uri="{FF2B5EF4-FFF2-40B4-BE49-F238E27FC236}">
              <a16:creationId xmlns:a16="http://schemas.microsoft.com/office/drawing/2014/main" id="{00000000-0008-0000-0F00-00007E020000}"/>
            </a:ext>
          </a:extLst>
        </xdr:cNvPr>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168564</xdr:rowOff>
    </xdr:from>
    <xdr:ext cx="405111" cy="259045"/>
    <xdr:sp macro="" textlink="">
      <xdr:nvSpPr>
        <xdr:cNvPr id="639" name="n_2mainValue【保健センター・保健所】&#10;有形固定資産減価償却率">
          <a:extLst>
            <a:ext uri="{FF2B5EF4-FFF2-40B4-BE49-F238E27FC236}">
              <a16:creationId xmlns:a16="http://schemas.microsoft.com/office/drawing/2014/main" id="{00000000-0008-0000-0F00-00007F020000}"/>
            </a:ext>
          </a:extLst>
        </xdr:cNvPr>
        <xdr:cNvSpPr txBox="1"/>
      </xdr:nvSpPr>
      <xdr:spPr>
        <a:xfrm>
          <a:off x="14389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126110</xdr:rowOff>
    </xdr:from>
    <xdr:ext cx="405111" cy="259045"/>
    <xdr:sp macro="" textlink="">
      <xdr:nvSpPr>
        <xdr:cNvPr id="640" name="n_4mainValue【保健センター・保健所】&#10;有形固定資産減価償却率">
          <a:extLst>
            <a:ext uri="{FF2B5EF4-FFF2-40B4-BE49-F238E27FC236}">
              <a16:creationId xmlns:a16="http://schemas.microsoft.com/office/drawing/2014/main" id="{00000000-0008-0000-0F00-000080020000}"/>
            </a:ext>
          </a:extLst>
        </xdr:cNvPr>
        <xdr:cNvSpPr txBox="1"/>
      </xdr:nvSpPr>
      <xdr:spPr>
        <a:xfrm>
          <a:off x="126117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5" name="【保健センター・保健所】&#10;一人当たり面積グラフ枠">
          <a:extLst>
            <a:ext uri="{FF2B5EF4-FFF2-40B4-BE49-F238E27FC236}">
              <a16:creationId xmlns:a16="http://schemas.microsoft.com/office/drawing/2014/main" id="{00000000-0008-0000-0F00-00009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67" name="【保健センター・保健所】&#10;一人当たり面積最小値テキスト">
          <a:extLst>
            <a:ext uri="{FF2B5EF4-FFF2-40B4-BE49-F238E27FC236}">
              <a16:creationId xmlns:a16="http://schemas.microsoft.com/office/drawing/2014/main" id="{00000000-0008-0000-0F00-00009B02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69" name="【保健センター・保健所】&#10;一人当たり面積最大値テキスト">
          <a:extLst>
            <a:ext uri="{FF2B5EF4-FFF2-40B4-BE49-F238E27FC236}">
              <a16:creationId xmlns:a16="http://schemas.microsoft.com/office/drawing/2014/main" id="{00000000-0008-0000-0F00-00009D020000}"/>
            </a:ext>
          </a:extLst>
        </xdr:cNvPr>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71" name="【保健センター・保健所】&#10;一人当たり面積平均値テキスト">
          <a:extLst>
            <a:ext uri="{FF2B5EF4-FFF2-40B4-BE49-F238E27FC236}">
              <a16:creationId xmlns:a16="http://schemas.microsoft.com/office/drawing/2014/main" id="{00000000-0008-0000-0F00-00009F02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72" name="フローチャート: 判断 671">
          <a:extLst>
            <a:ext uri="{FF2B5EF4-FFF2-40B4-BE49-F238E27FC236}">
              <a16:creationId xmlns:a16="http://schemas.microsoft.com/office/drawing/2014/main" id="{00000000-0008-0000-0F00-0000A0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73" name="フローチャート: 判断 672">
          <a:extLst>
            <a:ext uri="{FF2B5EF4-FFF2-40B4-BE49-F238E27FC236}">
              <a16:creationId xmlns:a16="http://schemas.microsoft.com/office/drawing/2014/main" id="{00000000-0008-0000-0F00-0000A1020000}"/>
            </a:ext>
          </a:extLst>
        </xdr:cNvPr>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29227</xdr:rowOff>
    </xdr:from>
    <xdr:ext cx="469744" cy="259045"/>
    <xdr:sp macro="" textlink="">
      <xdr:nvSpPr>
        <xdr:cNvPr id="683" name="【保健センター・保健所】&#10;一人当たり面積該当値テキスト">
          <a:extLst>
            <a:ext uri="{FF2B5EF4-FFF2-40B4-BE49-F238E27FC236}">
              <a16:creationId xmlns:a16="http://schemas.microsoft.com/office/drawing/2014/main" id="{00000000-0008-0000-0F00-0000AB020000}"/>
            </a:ext>
          </a:extLst>
        </xdr:cNvPr>
        <xdr:cNvSpPr txBox="1"/>
      </xdr:nvSpPr>
      <xdr:spPr>
        <a:xfrm>
          <a:off x="22199600"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9616</xdr:rowOff>
    </xdr:from>
    <xdr:to>
      <xdr:col>107</xdr:col>
      <xdr:colOff>101600</xdr:colOff>
      <xdr:row>63</xdr:row>
      <xdr:rowOff>111216</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20383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60416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flipV="1">
          <a:off x="20434300" y="108585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8605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141531</xdr:rowOff>
    </xdr:from>
    <xdr:ext cx="469744" cy="259045"/>
    <xdr:sp macro="" textlink="">
      <xdr:nvSpPr>
        <xdr:cNvPr id="689" name="n_1aveValue【保健センター・保健所】&#10;一人当たり面積">
          <a:extLst>
            <a:ext uri="{FF2B5EF4-FFF2-40B4-BE49-F238E27FC236}">
              <a16:creationId xmlns:a16="http://schemas.microsoft.com/office/drawing/2014/main" id="{00000000-0008-0000-0F00-0000B1020000}"/>
            </a:ext>
          </a:extLst>
        </xdr:cNvPr>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90" name="n_2aveValue【保健センター・保健所】&#10;一人当たり面積">
          <a:extLst>
            <a:ext uri="{FF2B5EF4-FFF2-40B4-BE49-F238E27FC236}">
              <a16:creationId xmlns:a16="http://schemas.microsoft.com/office/drawing/2014/main" id="{00000000-0008-0000-0F00-0000B2020000}"/>
            </a:ext>
          </a:extLst>
        </xdr:cNvPr>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91" name="n_3aveValue【保健センター・保健所】&#10;一人当たり面積">
          <a:extLst>
            <a:ext uri="{FF2B5EF4-FFF2-40B4-BE49-F238E27FC236}">
              <a16:creationId xmlns:a16="http://schemas.microsoft.com/office/drawing/2014/main" id="{00000000-0008-0000-0F00-0000B3020000}"/>
            </a:ext>
          </a:extLst>
        </xdr:cNvPr>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108874</xdr:rowOff>
    </xdr:from>
    <xdr:ext cx="469744" cy="259045"/>
    <xdr:sp macro="" textlink="">
      <xdr:nvSpPr>
        <xdr:cNvPr id="692" name="n_4aveValue【保健センター・保健所】&#10;一人当たり面積">
          <a:extLst>
            <a:ext uri="{FF2B5EF4-FFF2-40B4-BE49-F238E27FC236}">
              <a16:creationId xmlns:a16="http://schemas.microsoft.com/office/drawing/2014/main" id="{00000000-0008-0000-0F00-0000B4020000}"/>
            </a:ext>
          </a:extLst>
        </xdr:cNvPr>
        <xdr:cNvSpPr txBox="1"/>
      </xdr:nvSpPr>
      <xdr:spPr>
        <a:xfrm>
          <a:off x="18421427" y="1091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124477</xdr:rowOff>
    </xdr:from>
    <xdr:ext cx="469744" cy="259045"/>
    <xdr:sp macro="" textlink="">
      <xdr:nvSpPr>
        <xdr:cNvPr id="693" name="n_1mainValue【保健センター・保健所】&#10;一人当たり面積">
          <a:extLst>
            <a:ext uri="{FF2B5EF4-FFF2-40B4-BE49-F238E27FC236}">
              <a16:creationId xmlns:a16="http://schemas.microsoft.com/office/drawing/2014/main" id="{00000000-0008-0000-0F00-0000B5020000}"/>
            </a:ext>
          </a:extLst>
        </xdr:cNvPr>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127743</xdr:rowOff>
    </xdr:from>
    <xdr:ext cx="469744" cy="259045"/>
    <xdr:sp macro="" textlink="">
      <xdr:nvSpPr>
        <xdr:cNvPr id="694" name="n_2mainValue【保健センター・保健所】&#10;一人当たり面積">
          <a:extLst>
            <a:ext uri="{FF2B5EF4-FFF2-40B4-BE49-F238E27FC236}">
              <a16:creationId xmlns:a16="http://schemas.microsoft.com/office/drawing/2014/main" id="{00000000-0008-0000-0F00-0000B6020000}"/>
            </a:ext>
          </a:extLst>
        </xdr:cNvPr>
        <xdr:cNvSpPr txBox="1"/>
      </xdr:nvSpPr>
      <xdr:spPr>
        <a:xfrm>
          <a:off x="201994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95" name="n_4mainValue【保健センター・保健所】&#10;一人当たり面積">
          <a:extLst>
            <a:ext uri="{FF2B5EF4-FFF2-40B4-BE49-F238E27FC236}">
              <a16:creationId xmlns:a16="http://schemas.microsoft.com/office/drawing/2014/main" id="{00000000-0008-0000-0F00-0000B7020000}"/>
            </a:ext>
          </a:extLst>
        </xdr:cNvPr>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消防施設】&#10;有形固定資産減価償却率グラフ枠">
          <a:extLst>
            <a:ext uri="{FF2B5EF4-FFF2-40B4-BE49-F238E27FC236}">
              <a16:creationId xmlns:a16="http://schemas.microsoft.com/office/drawing/2014/main" id="{00000000-0008-0000-0F00-0000D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2" name="【消防施設】&#10;有形固定資産減価償却率最小値テキスト">
          <a:extLst>
            <a:ext uri="{FF2B5EF4-FFF2-40B4-BE49-F238E27FC236}">
              <a16:creationId xmlns:a16="http://schemas.microsoft.com/office/drawing/2014/main" id="{00000000-0008-0000-0F00-0000D2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24" name="【消防施設】&#10;有形固定資産減価償却率最大値テキスト">
          <a:extLst>
            <a:ext uri="{FF2B5EF4-FFF2-40B4-BE49-F238E27FC236}">
              <a16:creationId xmlns:a16="http://schemas.microsoft.com/office/drawing/2014/main" id="{00000000-0008-0000-0F00-0000D4020000}"/>
            </a:ext>
          </a:extLst>
        </xdr:cNvPr>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135907</xdr:rowOff>
    </xdr:from>
    <xdr:ext cx="405111" cy="259045"/>
    <xdr:sp macro="" textlink="">
      <xdr:nvSpPr>
        <xdr:cNvPr id="726" name="【消防施設】&#10;有形固定資産減価償却率平均値テキスト">
          <a:extLst>
            <a:ext uri="{FF2B5EF4-FFF2-40B4-BE49-F238E27FC236}">
              <a16:creationId xmlns:a16="http://schemas.microsoft.com/office/drawing/2014/main" id="{00000000-0008-0000-0F00-0000D6020000}"/>
            </a:ext>
          </a:extLst>
        </xdr:cNvPr>
        <xdr:cNvSpPr txBox="1"/>
      </xdr:nvSpPr>
      <xdr:spPr>
        <a:xfrm>
          <a:off x="16357600" y="1402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153851</xdr:rowOff>
    </xdr:from>
    <xdr:to>
      <xdr:col>85</xdr:col>
      <xdr:colOff>177800</xdr:colOff>
      <xdr:row>83</xdr:row>
      <xdr:rowOff>84001</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6268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132278</xdr:rowOff>
    </xdr:from>
    <xdr:ext cx="405111" cy="259045"/>
    <xdr:sp macro="" textlink="">
      <xdr:nvSpPr>
        <xdr:cNvPr id="738" name="【消防施設】&#10;有形固定資産減価償却率該当値テキスト">
          <a:extLst>
            <a:ext uri="{FF2B5EF4-FFF2-40B4-BE49-F238E27FC236}">
              <a16:creationId xmlns:a16="http://schemas.microsoft.com/office/drawing/2014/main" id="{00000000-0008-0000-0F00-0000E2020000}"/>
            </a:ext>
          </a:extLst>
        </xdr:cNvPr>
        <xdr:cNvSpPr txBox="1"/>
      </xdr:nvSpPr>
      <xdr:spPr>
        <a:xfrm>
          <a:off x="16357600"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33201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5481300" y="1422599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78739</xdr:rowOff>
    </xdr:from>
    <xdr:to>
      <xdr:col>76</xdr:col>
      <xdr:colOff>165100</xdr:colOff>
      <xdr:row>83</xdr:row>
      <xdr:rowOff>8889</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454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129539</xdr:rowOff>
    </xdr:from>
    <xdr:to>
      <xdr:col>81</xdr:col>
      <xdr:colOff>50800</xdr:colOff>
      <xdr:row>82</xdr:row>
      <xdr:rowOff>167095</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4592300" y="141884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124461</xdr:rowOff>
    </xdr:from>
    <xdr:to>
      <xdr:col>72</xdr:col>
      <xdr:colOff>38100</xdr:colOff>
      <xdr:row>80</xdr:row>
      <xdr:rowOff>54611</xdr:rowOff>
    </xdr:to>
    <xdr:sp macro="" textlink="">
      <xdr:nvSpPr>
        <xdr:cNvPr id="743" name="楕円 742">
          <a:extLst>
            <a:ext uri="{FF2B5EF4-FFF2-40B4-BE49-F238E27FC236}">
              <a16:creationId xmlns:a16="http://schemas.microsoft.com/office/drawing/2014/main" id="{00000000-0008-0000-0F00-0000E7020000}"/>
            </a:ext>
          </a:extLst>
        </xdr:cNvPr>
        <xdr:cNvSpPr/>
      </xdr:nvSpPr>
      <xdr:spPr>
        <a:xfrm>
          <a:off x="13652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3811</xdr:rowOff>
    </xdr:from>
    <xdr:to>
      <xdr:col>76</xdr:col>
      <xdr:colOff>114300</xdr:colOff>
      <xdr:row>82</xdr:row>
      <xdr:rowOff>129539</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3703300" y="13719811"/>
          <a:ext cx="889000" cy="46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745" name="楕円 744">
          <a:extLst>
            <a:ext uri="{FF2B5EF4-FFF2-40B4-BE49-F238E27FC236}">
              <a16:creationId xmlns:a16="http://schemas.microsoft.com/office/drawing/2014/main" id="{00000000-0008-0000-0F00-0000E9020000}"/>
            </a:ext>
          </a:extLst>
        </xdr:cNvPr>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3811</xdr:rowOff>
    </xdr:from>
    <xdr:to>
      <xdr:col>71</xdr:col>
      <xdr:colOff>177800</xdr:colOff>
      <xdr:row>81</xdr:row>
      <xdr:rowOff>118111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flipV="1">
          <a:off x="12814300" y="1371981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747" name="n_1aveValue【消防施設】&#10;有形固定資産減価償却率">
          <a:extLst>
            <a:ext uri="{FF2B5EF4-FFF2-40B4-BE49-F238E27FC236}">
              <a16:creationId xmlns:a16="http://schemas.microsoft.com/office/drawing/2014/main" id="{00000000-0008-0000-0F00-0000EB02000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748" name="n_2aveValue【消防施設】&#10;有形固定資産減価償却率">
          <a:extLst>
            <a:ext uri="{FF2B5EF4-FFF2-40B4-BE49-F238E27FC236}">
              <a16:creationId xmlns:a16="http://schemas.microsoft.com/office/drawing/2014/main" id="{00000000-0008-0000-0F00-0000EC020000}"/>
            </a:ext>
          </a:extLst>
        </xdr:cNvPr>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49" name="n_3aveValue【消防施設】&#10;有形固定資産減価償却率">
          <a:extLst>
            <a:ext uri="{FF2B5EF4-FFF2-40B4-BE49-F238E27FC236}">
              <a16:creationId xmlns:a16="http://schemas.microsoft.com/office/drawing/2014/main" id="{00000000-0008-0000-0F00-0000ED020000}"/>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750" name="n_4aveValue【消防施設】&#10;有形固定資産減価償却率">
          <a:extLst>
            <a:ext uri="{FF2B5EF4-FFF2-40B4-BE49-F238E27FC236}">
              <a16:creationId xmlns:a16="http://schemas.microsoft.com/office/drawing/2014/main" id="{00000000-0008-0000-0F00-0000EE020000}"/>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751" name="n_1mainValue【消防施設】&#10;有形固定資産減価償却率">
          <a:extLst>
            <a:ext uri="{FF2B5EF4-FFF2-40B4-BE49-F238E27FC236}">
              <a16:creationId xmlns:a16="http://schemas.microsoft.com/office/drawing/2014/main" id="{00000000-0008-0000-0F00-0000EF020000}"/>
            </a:ext>
          </a:extLst>
        </xdr:cNvPr>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52" name="n_2mainValue【消防施設】&#10;有形固定資産減価償却率">
          <a:extLst>
            <a:ext uri="{FF2B5EF4-FFF2-40B4-BE49-F238E27FC236}">
              <a16:creationId xmlns:a16="http://schemas.microsoft.com/office/drawing/2014/main" id="{00000000-0008-0000-0F00-0000F0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71138</xdr:rowOff>
    </xdr:from>
    <xdr:ext cx="405111" cy="259045"/>
    <xdr:sp macro="" textlink="">
      <xdr:nvSpPr>
        <xdr:cNvPr id="753" name="n_3mainValue【消防施設】&#10;有形固定資産減価償却率">
          <a:extLst>
            <a:ext uri="{FF2B5EF4-FFF2-40B4-BE49-F238E27FC236}">
              <a16:creationId xmlns:a16="http://schemas.microsoft.com/office/drawing/2014/main" id="{00000000-0008-0000-0F00-0000F1020000}"/>
            </a:ext>
          </a:extLst>
        </xdr:cNvPr>
        <xdr:cNvSpPr txBox="1"/>
      </xdr:nvSpPr>
      <xdr:spPr>
        <a:xfrm>
          <a:off x="13500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13988</xdr:rowOff>
    </xdr:from>
    <xdr:ext cx="405111" cy="259045"/>
    <xdr:sp macro="" textlink="">
      <xdr:nvSpPr>
        <xdr:cNvPr id="754" name="n_4mainValue【消防施設】&#10;有形固定資産減価償却率">
          <a:extLst>
            <a:ext uri="{FF2B5EF4-FFF2-40B4-BE49-F238E27FC236}">
              <a16:creationId xmlns:a16="http://schemas.microsoft.com/office/drawing/2014/main" id="{00000000-0008-0000-0F00-0000F2020000}"/>
            </a:ext>
          </a:extLst>
        </xdr:cNvPr>
        <xdr:cNvSpPr txBox="1"/>
      </xdr:nvSpPr>
      <xdr:spPr>
        <a:xfrm>
          <a:off x="12611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a:extLst>
            <a:ext uri="{FF2B5EF4-FFF2-40B4-BE49-F238E27FC236}">
              <a16:creationId xmlns:a16="http://schemas.microsoft.com/office/drawing/2014/main" id="{00000000-0008-0000-0F00-000007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77" name="【消防施設】&#10;一人当たり面積最小値テキスト">
          <a:extLst>
            <a:ext uri="{FF2B5EF4-FFF2-40B4-BE49-F238E27FC236}">
              <a16:creationId xmlns:a16="http://schemas.microsoft.com/office/drawing/2014/main" id="{00000000-0008-0000-0F00-000009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79" name="【消防施設】&#10;一人当たり面積最大値テキスト">
          <a:extLst>
            <a:ext uri="{FF2B5EF4-FFF2-40B4-BE49-F238E27FC236}">
              <a16:creationId xmlns:a16="http://schemas.microsoft.com/office/drawing/2014/main" id="{00000000-0008-0000-0F00-00000B030000}"/>
            </a:ext>
          </a:extLst>
        </xdr:cNvPr>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81" name="【消防施設】&#10;一人当たり面積平均値テキスト">
          <a:extLst>
            <a:ext uri="{FF2B5EF4-FFF2-40B4-BE49-F238E27FC236}">
              <a16:creationId xmlns:a16="http://schemas.microsoft.com/office/drawing/2014/main" id="{00000000-0008-0000-0F00-00000D030000}"/>
            </a:ext>
          </a:extLst>
        </xdr:cNvPr>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93" name="【消防施設】&#10;一人当たり面積該当値テキスト">
          <a:extLst>
            <a:ext uri="{FF2B5EF4-FFF2-40B4-BE49-F238E27FC236}">
              <a16:creationId xmlns:a16="http://schemas.microsoft.com/office/drawing/2014/main" id="{00000000-0008-0000-0F00-000019030000}"/>
            </a:ext>
          </a:extLst>
        </xdr:cNvPr>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147828</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21323300" y="1454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147828</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0434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135889</xdr:rowOff>
    </xdr:from>
    <xdr:to>
      <xdr:col>102</xdr:col>
      <xdr:colOff>165100</xdr:colOff>
      <xdr:row>78</xdr:row>
      <xdr:rowOff>66039</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9494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15239</xdr:rowOff>
    </xdr:from>
    <xdr:to>
      <xdr:col>107</xdr:col>
      <xdr:colOff>50800</xdr:colOff>
      <xdr:row>84</xdr:row>
      <xdr:rowOff>147828</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9545300" y="13388339"/>
          <a:ext cx="889000" cy="116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15239</xdr:rowOff>
    </xdr:from>
    <xdr:to>
      <xdr:col>102</xdr:col>
      <xdr:colOff>114300</xdr:colOff>
      <xdr:row>84</xdr:row>
      <xdr:rowOff>166115</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18656300" y="13388339"/>
          <a:ext cx="889000" cy="117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802" name="n_1aveValue【消防施設】&#10;一人当たり面積">
          <a:extLst>
            <a:ext uri="{FF2B5EF4-FFF2-40B4-BE49-F238E27FC236}">
              <a16:creationId xmlns:a16="http://schemas.microsoft.com/office/drawing/2014/main" id="{00000000-0008-0000-0F00-00002203000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803" name="n_2aveValue【消防施設】&#10;一人当たり面積">
          <a:extLst>
            <a:ext uri="{FF2B5EF4-FFF2-40B4-BE49-F238E27FC236}">
              <a16:creationId xmlns:a16="http://schemas.microsoft.com/office/drawing/2014/main" id="{00000000-0008-0000-0F00-000023030000}"/>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804" name="n_3aveValue【消防施設】&#10;一人当たり面積">
          <a:extLst>
            <a:ext uri="{FF2B5EF4-FFF2-40B4-BE49-F238E27FC236}">
              <a16:creationId xmlns:a16="http://schemas.microsoft.com/office/drawing/2014/main" id="{00000000-0008-0000-0F00-000024030000}"/>
            </a:ext>
          </a:extLst>
        </xdr:cNvPr>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805" name="n_4aveValue【消防施設】&#10;一人当たり面積">
          <a:extLst>
            <a:ext uri="{FF2B5EF4-FFF2-40B4-BE49-F238E27FC236}">
              <a16:creationId xmlns:a16="http://schemas.microsoft.com/office/drawing/2014/main" id="{00000000-0008-0000-0F00-000025030000}"/>
            </a:ext>
          </a:extLst>
        </xdr:cNvPr>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806" name="n_1mainValue【消防施設】&#10;一人当たり面積">
          <a:extLst>
            <a:ext uri="{FF2B5EF4-FFF2-40B4-BE49-F238E27FC236}">
              <a16:creationId xmlns:a16="http://schemas.microsoft.com/office/drawing/2014/main" id="{00000000-0008-0000-0F00-000026030000}"/>
            </a:ext>
          </a:extLst>
        </xdr:cNvPr>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807" name="n_2mainValue【消防施設】&#10;一人当たり面積">
          <a:extLst>
            <a:ext uri="{FF2B5EF4-FFF2-40B4-BE49-F238E27FC236}">
              <a16:creationId xmlns:a16="http://schemas.microsoft.com/office/drawing/2014/main" id="{00000000-0008-0000-0F00-000027030000}"/>
            </a:ext>
          </a:extLst>
        </xdr:cNvPr>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82566</xdr:rowOff>
    </xdr:from>
    <xdr:ext cx="469744" cy="259045"/>
    <xdr:sp macro="" textlink="">
      <xdr:nvSpPr>
        <xdr:cNvPr id="808" name="n_3mainValue【消防施設】&#10;一人当たり面積">
          <a:extLst>
            <a:ext uri="{FF2B5EF4-FFF2-40B4-BE49-F238E27FC236}">
              <a16:creationId xmlns:a16="http://schemas.microsoft.com/office/drawing/2014/main" id="{00000000-0008-0000-0F00-000028030000}"/>
            </a:ext>
          </a:extLst>
        </xdr:cNvPr>
        <xdr:cNvSpPr txBox="1"/>
      </xdr:nvSpPr>
      <xdr:spPr>
        <a:xfrm>
          <a:off x="19310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36592</xdr:rowOff>
    </xdr:from>
    <xdr:ext cx="469744" cy="259045"/>
    <xdr:sp macro="" textlink="">
      <xdr:nvSpPr>
        <xdr:cNvPr id="809" name="n_4mainValue【消防施設】&#10;一人当たり面積">
          <a:extLst>
            <a:ext uri="{FF2B5EF4-FFF2-40B4-BE49-F238E27FC236}">
              <a16:creationId xmlns:a16="http://schemas.microsoft.com/office/drawing/2014/main" id="{00000000-0008-0000-0F00-000029030000}"/>
            </a:ext>
          </a:extLst>
        </xdr:cNvPr>
        <xdr:cNvSpPr txBox="1"/>
      </xdr:nvSpPr>
      <xdr:spPr>
        <a:xfrm>
          <a:off x="18421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庁舎】&#10;有形固定資産減価償却率グラフ枠">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6" name="【庁舎】&#10;有形固定資産減価償却率最小値テキスト">
          <a:extLst>
            <a:ext uri="{FF2B5EF4-FFF2-40B4-BE49-F238E27FC236}">
              <a16:creationId xmlns:a16="http://schemas.microsoft.com/office/drawing/2014/main" id="{00000000-0008-0000-0F00-000044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38" name="【庁舎】&#10;有形固定資産減価償却率最大値テキスト">
          <a:extLst>
            <a:ext uri="{FF2B5EF4-FFF2-40B4-BE49-F238E27FC236}">
              <a16:creationId xmlns:a16="http://schemas.microsoft.com/office/drawing/2014/main" id="{00000000-0008-0000-0F00-000046030000}"/>
            </a:ext>
          </a:extLst>
        </xdr:cNvPr>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840" name="【庁舎】&#10;有形固定資産減価償却率平均値テキスト">
          <a:extLst>
            <a:ext uri="{FF2B5EF4-FFF2-40B4-BE49-F238E27FC236}">
              <a16:creationId xmlns:a16="http://schemas.microsoft.com/office/drawing/2014/main" id="{00000000-0008-0000-0F00-000048030000}"/>
            </a:ext>
          </a:extLst>
        </xdr:cNvPr>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43" name="フローチャート: 判断 842">
          <a:extLst>
            <a:ext uri="{FF2B5EF4-FFF2-40B4-BE49-F238E27FC236}">
              <a16:creationId xmlns:a16="http://schemas.microsoft.com/office/drawing/2014/main" id="{00000000-0008-0000-0F00-00004B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45" name="フローチャート: 判断 844">
          <a:extLst>
            <a:ext uri="{FF2B5EF4-FFF2-40B4-BE49-F238E27FC236}">
              <a16:creationId xmlns:a16="http://schemas.microsoft.com/office/drawing/2014/main" id="{00000000-0008-0000-0F00-00004D030000}"/>
            </a:ext>
          </a:extLst>
        </xdr:cNvPr>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157678</xdr:rowOff>
    </xdr:from>
    <xdr:ext cx="405111" cy="259045"/>
    <xdr:sp macro="" textlink="">
      <xdr:nvSpPr>
        <xdr:cNvPr id="852" name="【庁舎】&#10;有形固定資産減価償却率該当値テキスト">
          <a:extLst>
            <a:ext uri="{FF2B5EF4-FFF2-40B4-BE49-F238E27FC236}">
              <a16:creationId xmlns:a16="http://schemas.microsoft.com/office/drawing/2014/main" id="{00000000-0008-0000-0F00-000054030000}"/>
            </a:ext>
          </a:extLst>
        </xdr:cNvPr>
        <xdr:cNvSpPr txBox="1"/>
      </xdr:nvSpPr>
      <xdr:spPr>
        <a:xfrm>
          <a:off x="16357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136616</xdr:rowOff>
    </xdr:from>
    <xdr:to>
      <xdr:col>85</xdr:col>
      <xdr:colOff>127000</xdr:colOff>
      <xdr:row>104</xdr:row>
      <xdr:rowOff>14151</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5481300" y="177959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43362</xdr:rowOff>
    </xdr:from>
    <xdr:to>
      <xdr:col>76</xdr:col>
      <xdr:colOff>165100</xdr:colOff>
      <xdr:row>103</xdr:row>
      <xdr:rowOff>144962</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14541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94162</xdr:rowOff>
    </xdr:from>
    <xdr:to>
      <xdr:col>81</xdr:col>
      <xdr:colOff>50800</xdr:colOff>
      <xdr:row>103</xdr:row>
      <xdr:rowOff>136616</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4592300" y="177535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857" name="楕円 856">
          <a:extLst>
            <a:ext uri="{FF2B5EF4-FFF2-40B4-BE49-F238E27FC236}">
              <a16:creationId xmlns:a16="http://schemas.microsoft.com/office/drawing/2014/main" id="{00000000-0008-0000-0F00-000059030000}"/>
            </a:ext>
          </a:extLst>
        </xdr:cNvPr>
        <xdr:cNvSpPr/>
      </xdr:nvSpPr>
      <xdr:spPr>
        <a:xfrm>
          <a:off x="13652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94162</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3703300" y="17666970"/>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859" name="楕円 858">
          <a:extLst>
            <a:ext uri="{FF2B5EF4-FFF2-40B4-BE49-F238E27FC236}">
              <a16:creationId xmlns:a16="http://schemas.microsoft.com/office/drawing/2014/main" id="{00000000-0008-0000-0F00-00005B030000}"/>
            </a:ext>
          </a:extLst>
        </xdr:cNvPr>
        <xdr:cNvSpPr/>
      </xdr:nvSpPr>
      <xdr:spPr>
        <a:xfrm>
          <a:off x="1276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xdr:rowOff>
    </xdr:from>
    <xdr:to>
      <xdr:col>71</xdr:col>
      <xdr:colOff>177800</xdr:colOff>
      <xdr:row>104</xdr:row>
      <xdr:rowOff>50074</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2814300" y="17666970"/>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861" name="n_1aveValue【庁舎】&#10;有形固定資産減価償却率">
          <a:extLst>
            <a:ext uri="{FF2B5EF4-FFF2-40B4-BE49-F238E27FC236}">
              <a16:creationId xmlns:a16="http://schemas.microsoft.com/office/drawing/2014/main" id="{00000000-0008-0000-0F00-00005D030000}"/>
            </a:ext>
          </a:extLst>
        </xdr:cNvPr>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862" name="n_2aveValue【庁舎】&#10;有形固定資産減価償却率">
          <a:extLst>
            <a:ext uri="{FF2B5EF4-FFF2-40B4-BE49-F238E27FC236}">
              <a16:creationId xmlns:a16="http://schemas.microsoft.com/office/drawing/2014/main" id="{00000000-0008-0000-0F00-00005E030000}"/>
            </a:ext>
          </a:extLst>
        </xdr:cNvPr>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863" name="n_3aveValue【庁舎】&#10;有形固定資産減価償却率">
          <a:extLst>
            <a:ext uri="{FF2B5EF4-FFF2-40B4-BE49-F238E27FC236}">
              <a16:creationId xmlns:a16="http://schemas.microsoft.com/office/drawing/2014/main" id="{00000000-0008-0000-0F00-00005F030000}"/>
            </a:ext>
          </a:extLst>
        </xdr:cNvPr>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864" name="n_4aveValue【庁舎】&#10;有形固定資産減価償却率">
          <a:extLst>
            <a:ext uri="{FF2B5EF4-FFF2-40B4-BE49-F238E27FC236}">
              <a16:creationId xmlns:a16="http://schemas.microsoft.com/office/drawing/2014/main" id="{00000000-0008-0000-0F00-000060030000}"/>
            </a:ext>
          </a:extLst>
        </xdr:cNvPr>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32493</xdr:rowOff>
    </xdr:from>
    <xdr:ext cx="405111" cy="259045"/>
    <xdr:sp macro="" textlink="">
      <xdr:nvSpPr>
        <xdr:cNvPr id="865" name="n_1mainValue【庁舎】&#10;有形固定資産減価償却率">
          <a:extLst>
            <a:ext uri="{FF2B5EF4-FFF2-40B4-BE49-F238E27FC236}">
              <a16:creationId xmlns:a16="http://schemas.microsoft.com/office/drawing/2014/main" id="{00000000-0008-0000-0F00-000061030000}"/>
            </a:ext>
          </a:extLst>
        </xdr:cNvPr>
        <xdr:cNvSpPr txBox="1"/>
      </xdr:nvSpPr>
      <xdr:spPr>
        <a:xfrm>
          <a:off x="15266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161489</xdr:rowOff>
    </xdr:from>
    <xdr:ext cx="405111" cy="259045"/>
    <xdr:sp macro="" textlink="">
      <xdr:nvSpPr>
        <xdr:cNvPr id="866" name="n_2mainValue【庁舎】&#10;有形固定資産減価償却率">
          <a:extLst>
            <a:ext uri="{FF2B5EF4-FFF2-40B4-BE49-F238E27FC236}">
              <a16:creationId xmlns:a16="http://schemas.microsoft.com/office/drawing/2014/main" id="{00000000-0008-0000-0F00-000062030000}"/>
            </a:ext>
          </a:extLst>
        </xdr:cNvPr>
        <xdr:cNvSpPr txBox="1"/>
      </xdr:nvSpPr>
      <xdr:spPr>
        <a:xfrm>
          <a:off x="14389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867" name="n_3mainValue【庁舎】&#10;有形固定資産減価償却率">
          <a:extLst>
            <a:ext uri="{FF2B5EF4-FFF2-40B4-BE49-F238E27FC236}">
              <a16:creationId xmlns:a16="http://schemas.microsoft.com/office/drawing/2014/main" id="{00000000-0008-0000-0F00-00006303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68" name="n_4mainValue【庁舎】&#10;有形固定資産減価償却率">
          <a:extLst>
            <a:ext uri="{FF2B5EF4-FFF2-40B4-BE49-F238E27FC236}">
              <a16:creationId xmlns:a16="http://schemas.microsoft.com/office/drawing/2014/main" id="{00000000-0008-0000-0F00-000064030000}"/>
            </a:ext>
          </a:extLst>
        </xdr:cNvPr>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9" name="正方形/長方形 868">
          <a:extLst>
            <a:ext uri="{FF2B5EF4-FFF2-40B4-BE49-F238E27FC236}">
              <a16:creationId xmlns:a16="http://schemas.microsoft.com/office/drawing/2014/main" id="{00000000-0008-0000-0F00-000065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2" name="正方形/長方形 871">
          <a:extLst>
            <a:ext uri="{FF2B5EF4-FFF2-40B4-BE49-F238E27FC236}">
              <a16:creationId xmlns:a16="http://schemas.microsoft.com/office/drawing/2014/main" id="{00000000-0008-0000-0F00-000068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3" name="正方形/長方形 872">
          <a:extLst>
            <a:ext uri="{FF2B5EF4-FFF2-40B4-BE49-F238E27FC236}">
              <a16:creationId xmlns:a16="http://schemas.microsoft.com/office/drawing/2014/main" id="{00000000-0008-0000-0F00-000069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5" name="正方形/長方形 874">
          <a:extLst>
            <a:ext uri="{FF2B5EF4-FFF2-40B4-BE49-F238E27FC236}">
              <a16:creationId xmlns:a16="http://schemas.microsoft.com/office/drawing/2014/main" id="{00000000-0008-0000-0F00-00006B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6" name="正方形/長方形 875">
          <a:extLst>
            <a:ext uri="{FF2B5EF4-FFF2-40B4-BE49-F238E27FC236}">
              <a16:creationId xmlns:a16="http://schemas.microsoft.com/office/drawing/2014/main" id="{00000000-0008-0000-0F00-00006C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88" name="テキスト ボックス 887">
          <a:extLst>
            <a:ext uri="{FF2B5EF4-FFF2-40B4-BE49-F238E27FC236}">
              <a16:creationId xmlns:a16="http://schemas.microsoft.com/office/drawing/2014/main" id="{00000000-0008-0000-0F00-00007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庁舎】&#10;一人当たり面積グラフ枠">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93" name="【庁舎】&#10;一人当たり面積最小値テキスト">
          <a:extLst>
            <a:ext uri="{FF2B5EF4-FFF2-40B4-BE49-F238E27FC236}">
              <a16:creationId xmlns:a16="http://schemas.microsoft.com/office/drawing/2014/main" id="{00000000-0008-0000-0F00-00007D030000}"/>
            </a:ext>
          </a:extLst>
        </xdr:cNvPr>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95" name="【庁舎】&#10;一人当たり面積最大値テキスト">
          <a:extLst>
            <a:ext uri="{FF2B5EF4-FFF2-40B4-BE49-F238E27FC236}">
              <a16:creationId xmlns:a16="http://schemas.microsoft.com/office/drawing/2014/main" id="{00000000-0008-0000-0F00-00007F030000}"/>
            </a:ext>
          </a:extLst>
        </xdr:cNvPr>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97" name="【庁舎】&#10;一人当たり面積平均値テキスト">
          <a:extLst>
            <a:ext uri="{FF2B5EF4-FFF2-40B4-BE49-F238E27FC236}">
              <a16:creationId xmlns:a16="http://schemas.microsoft.com/office/drawing/2014/main" id="{00000000-0008-0000-0F00-000081030000}"/>
            </a:ext>
          </a:extLst>
        </xdr:cNvPr>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98" name="フローチャート: 判断 897">
          <a:extLst>
            <a:ext uri="{FF2B5EF4-FFF2-40B4-BE49-F238E27FC236}">
              <a16:creationId xmlns:a16="http://schemas.microsoft.com/office/drawing/2014/main" id="{00000000-0008-0000-0F00-000082030000}"/>
            </a:ext>
          </a:extLst>
        </xdr:cNvPr>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99" name="フローチャート: 判断 898">
          <a:extLst>
            <a:ext uri="{FF2B5EF4-FFF2-40B4-BE49-F238E27FC236}">
              <a16:creationId xmlns:a16="http://schemas.microsoft.com/office/drawing/2014/main" id="{00000000-0008-0000-0F00-000083030000}"/>
            </a:ext>
          </a:extLst>
        </xdr:cNvPr>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900" name="フローチャート: 判断 899">
          <a:extLst>
            <a:ext uri="{FF2B5EF4-FFF2-40B4-BE49-F238E27FC236}">
              <a16:creationId xmlns:a16="http://schemas.microsoft.com/office/drawing/2014/main" id="{00000000-0008-0000-0F00-000084030000}"/>
            </a:ext>
          </a:extLst>
        </xdr:cNvPr>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901" name="フローチャート: 判断 900">
          <a:extLst>
            <a:ext uri="{FF2B5EF4-FFF2-40B4-BE49-F238E27FC236}">
              <a16:creationId xmlns:a16="http://schemas.microsoft.com/office/drawing/2014/main" id="{00000000-0008-0000-0F00-000085030000}"/>
            </a:ext>
          </a:extLst>
        </xdr:cNvPr>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02" name="フローチャート: 判断 901">
          <a:extLst>
            <a:ext uri="{FF2B5EF4-FFF2-40B4-BE49-F238E27FC236}">
              <a16:creationId xmlns:a16="http://schemas.microsoft.com/office/drawing/2014/main" id="{00000000-0008-0000-0F00-000086030000}"/>
            </a:ext>
          </a:extLst>
        </xdr:cNvPr>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08" name="楕円 907">
          <a:extLst>
            <a:ext uri="{FF2B5EF4-FFF2-40B4-BE49-F238E27FC236}">
              <a16:creationId xmlns:a16="http://schemas.microsoft.com/office/drawing/2014/main" id="{00000000-0008-0000-0F00-00008C030000}"/>
            </a:ext>
          </a:extLst>
        </xdr:cNvPr>
        <xdr:cNvSpPr/>
      </xdr:nvSpPr>
      <xdr:spPr>
        <a:xfrm>
          <a:off x="22110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88282</xdr:rowOff>
    </xdr:from>
    <xdr:ext cx="469744" cy="259045"/>
    <xdr:sp macro="" textlink="">
      <xdr:nvSpPr>
        <xdr:cNvPr id="909" name="【庁舎】&#10;一人当たり面積該当値テキスト">
          <a:extLst>
            <a:ext uri="{FF2B5EF4-FFF2-40B4-BE49-F238E27FC236}">
              <a16:creationId xmlns:a16="http://schemas.microsoft.com/office/drawing/2014/main" id="{00000000-0008-0000-0F00-00008D030000}"/>
            </a:ext>
          </a:extLst>
        </xdr:cNvPr>
        <xdr:cNvSpPr txBox="1"/>
      </xdr:nvSpPr>
      <xdr:spPr>
        <a:xfrm>
          <a:off x="22199600" y="1791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910" name="楕円 909">
          <a:extLst>
            <a:ext uri="{FF2B5EF4-FFF2-40B4-BE49-F238E27FC236}">
              <a16:creationId xmlns:a16="http://schemas.microsoft.com/office/drawing/2014/main" id="{00000000-0008-0000-0F00-00008E030000}"/>
            </a:ext>
          </a:extLst>
        </xdr:cNvPr>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116205</xdr:rowOff>
    </xdr:from>
    <xdr:to>
      <xdr:col>116</xdr:col>
      <xdr:colOff>63500</xdr:colOff>
      <xdr:row>105</xdr:row>
      <xdr:rowOff>121920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flipV="1">
          <a:off x="21323300" y="181184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12" name="楕円 911">
          <a:extLst>
            <a:ext uri="{FF2B5EF4-FFF2-40B4-BE49-F238E27FC236}">
              <a16:creationId xmlns:a16="http://schemas.microsoft.com/office/drawing/2014/main" id="{00000000-0008-0000-0F00-000090030000}"/>
            </a:ext>
          </a:extLst>
        </xdr:cNvPr>
        <xdr:cNvSpPr/>
      </xdr:nvSpPr>
      <xdr:spPr>
        <a:xfrm>
          <a:off x="2038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110489</xdr:rowOff>
    </xdr:from>
    <xdr:to>
      <xdr:col>111</xdr:col>
      <xdr:colOff>177800</xdr:colOff>
      <xdr:row>105</xdr:row>
      <xdr:rowOff>121920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20434300" y="1811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153036</xdr:rowOff>
    </xdr:from>
    <xdr:to>
      <xdr:col>102</xdr:col>
      <xdr:colOff>165100</xdr:colOff>
      <xdr:row>106</xdr:row>
      <xdr:rowOff>83186</xdr:rowOff>
    </xdr:to>
    <xdr:sp macro="" textlink="">
      <xdr:nvSpPr>
        <xdr:cNvPr id="914" name="楕円 913">
          <a:extLst>
            <a:ext uri="{FF2B5EF4-FFF2-40B4-BE49-F238E27FC236}">
              <a16:creationId xmlns:a16="http://schemas.microsoft.com/office/drawing/2014/main" id="{00000000-0008-0000-0F00-000092030000}"/>
            </a:ext>
          </a:extLst>
        </xdr:cNvPr>
        <xdr:cNvSpPr/>
      </xdr:nvSpPr>
      <xdr:spPr>
        <a:xfrm>
          <a:off x="19494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110489</xdr:rowOff>
    </xdr:from>
    <xdr:to>
      <xdr:col>107</xdr:col>
      <xdr:colOff>50800</xdr:colOff>
      <xdr:row>106</xdr:row>
      <xdr:rowOff>32386</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flipV="1">
          <a:off x="19545300" y="18112739"/>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916" name="楕円 915">
          <a:extLst>
            <a:ext uri="{FF2B5EF4-FFF2-40B4-BE49-F238E27FC236}">
              <a16:creationId xmlns:a16="http://schemas.microsoft.com/office/drawing/2014/main" id="{00000000-0008-0000-0F00-000094030000}"/>
            </a:ext>
          </a:extLst>
        </xdr:cNvPr>
        <xdr:cNvSpPr/>
      </xdr:nvSpPr>
      <xdr:spPr>
        <a:xfrm>
          <a:off x="18605500" y="182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32386</xdr:rowOff>
    </xdr:from>
    <xdr:to>
      <xdr:col>102</xdr:col>
      <xdr:colOff>114300</xdr:colOff>
      <xdr:row>106</xdr:row>
      <xdr:rowOff>120014</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flipV="1">
          <a:off x="18656300" y="18206086"/>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918" name="n_1aveValue【庁舎】&#10;一人当たり面積">
          <a:extLst>
            <a:ext uri="{FF2B5EF4-FFF2-40B4-BE49-F238E27FC236}">
              <a16:creationId xmlns:a16="http://schemas.microsoft.com/office/drawing/2014/main" id="{00000000-0008-0000-0F00-000096030000}"/>
            </a:ext>
          </a:extLst>
        </xdr:cNvPr>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919" name="n_2aveValue【庁舎】&#10;一人当たり面積">
          <a:extLst>
            <a:ext uri="{FF2B5EF4-FFF2-40B4-BE49-F238E27FC236}">
              <a16:creationId xmlns:a16="http://schemas.microsoft.com/office/drawing/2014/main" id="{00000000-0008-0000-0F00-000097030000}"/>
            </a:ext>
          </a:extLst>
        </xdr:cNvPr>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920" name="n_3aveValue【庁舎】&#10;一人当たり面積">
          <a:extLst>
            <a:ext uri="{FF2B5EF4-FFF2-40B4-BE49-F238E27FC236}">
              <a16:creationId xmlns:a16="http://schemas.microsoft.com/office/drawing/2014/main" id="{00000000-0008-0000-0F00-000098030000}"/>
            </a:ext>
          </a:extLst>
        </xdr:cNvPr>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921" name="n_4aveValue【庁舎】&#10;一人当たり面積">
          <a:extLst>
            <a:ext uri="{FF2B5EF4-FFF2-40B4-BE49-F238E27FC236}">
              <a16:creationId xmlns:a16="http://schemas.microsoft.com/office/drawing/2014/main" id="{00000000-0008-0000-0F00-000099030000}"/>
            </a:ext>
          </a:extLst>
        </xdr:cNvPr>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922" name="n_1mainValue【庁舎】&#10;一人当たり面積">
          <a:extLst>
            <a:ext uri="{FF2B5EF4-FFF2-40B4-BE49-F238E27FC236}">
              <a16:creationId xmlns:a16="http://schemas.microsoft.com/office/drawing/2014/main" id="{00000000-0008-0000-0F00-00009A030000}"/>
            </a:ext>
          </a:extLst>
        </xdr:cNvPr>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23" name="n_2mainValue【庁舎】&#10;一人当たり面積">
          <a:extLst>
            <a:ext uri="{FF2B5EF4-FFF2-40B4-BE49-F238E27FC236}">
              <a16:creationId xmlns:a16="http://schemas.microsoft.com/office/drawing/2014/main" id="{00000000-0008-0000-0F00-00009B030000}"/>
            </a:ext>
          </a:extLst>
        </xdr:cNvPr>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99713</xdr:rowOff>
    </xdr:from>
    <xdr:ext cx="469744" cy="259045"/>
    <xdr:sp macro="" textlink="">
      <xdr:nvSpPr>
        <xdr:cNvPr id="924" name="n_3mainValue【庁舎】&#10;一人当たり面積">
          <a:extLst>
            <a:ext uri="{FF2B5EF4-FFF2-40B4-BE49-F238E27FC236}">
              <a16:creationId xmlns:a16="http://schemas.microsoft.com/office/drawing/2014/main" id="{00000000-0008-0000-0F00-00009C030000}"/>
            </a:ext>
          </a:extLst>
        </xdr:cNvPr>
        <xdr:cNvSpPr txBox="1"/>
      </xdr:nvSpPr>
      <xdr:spPr>
        <a:xfrm>
          <a:off x="19310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925" name="n_4mainValue【庁舎】&#10;一人当たり面積">
          <a:extLst>
            <a:ext uri="{FF2B5EF4-FFF2-40B4-BE49-F238E27FC236}">
              <a16:creationId xmlns:a16="http://schemas.microsoft.com/office/drawing/2014/main" id="{00000000-0008-0000-0F00-00009D030000}"/>
            </a:ext>
          </a:extLst>
        </xdr:cNvPr>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a:extLst>
            <a:ext uri="{FF2B5EF4-FFF2-40B4-BE49-F238E27FC236}">
              <a16:creationId xmlns:a16="http://schemas.microsoft.com/office/drawing/2014/main" id="{00000000-0008-0000-0F00-00009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a:extLst>
            <a:ext uri="{FF2B5EF4-FFF2-40B4-BE49-F238E27FC236}">
              <a16:creationId xmlns:a16="http://schemas.microsoft.com/office/drawing/2014/main" id="{00000000-0008-0000-0F00-00009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有形固定資産減価償却率は、数年前に大規模改修及び別館の建設を行った庁舎や、一部事務組合による共同処理を行っている一般廃棄物処理施設は類似団体より低い水準となっているものの、それ以外の施設については類似団体を上回っており、特に老朽化が進んでいる図書館や体育館は高い水準になっている。</a:t>
          </a:r>
        </a:p>
        <a:p>
          <a:r>
            <a:rPr kumimoji="1" lang="ja-JP" altLang="en-US" sz="1300">
              <a:latin typeface="ＭＳ Ｐゴシック" panose="020B0600070205080204" pitchFamily="50" charset="-128"/>
              <a:ea typeface="ＭＳ Ｐゴシック" panose="020B0600070205080204" pitchFamily="50" charset="-128"/>
            </a:rPr>
            <a:t>　人口一人当たりの資産保有量は、体育館や福祉施設などにおいて類似団体より高く、一般廃棄物処理施設や消防施設などにおいて類似団体より低い水準となっている。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年度に図書館の老朽化対策工事、令和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年度にかけて総合体育館の大規模改修を行っており、その他の施設についても個別施設計画に基づき、地方債残高及び公債費の増加に留意しながら改修等を行っていく。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20,203
43.80
11,629,838
11,187,720
397,620
4,791,774
7,892,004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基準財政収入額の伸びが基準財政需要額の伸びを上回り、単年度での財政力指数は、令和元年度は平成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年度と比較して</a:t>
          </a:r>
          <a:r>
            <a:rPr kumimoji="1" lang="en-US" altLang="ja-JP" sz="1200">
              <a:latin typeface="ＭＳ Ｐゴシック" panose="020B0600070205080204" pitchFamily="50" charset="-128"/>
              <a:ea typeface="ＭＳ Ｐゴシック" panose="020B0600070205080204" pitchFamily="50" charset="-128"/>
            </a:rPr>
            <a:t>0.011</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か年平均でも</a:t>
          </a:r>
          <a:r>
            <a:rPr kumimoji="1" lang="en-US" altLang="ja-JP" sz="1200">
              <a:latin typeface="ＭＳ Ｐゴシック" panose="020B0600070205080204" pitchFamily="50" charset="-128"/>
              <a:ea typeface="ＭＳ Ｐゴシック" panose="020B0600070205080204" pitchFamily="50" charset="-128"/>
            </a:rPr>
            <a:t>0.007</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近年上昇傾向が続いているものの、依然として類似団体平均を</a:t>
          </a:r>
          <a:r>
            <a:rPr kumimoji="1" lang="en-US" altLang="ja-JP" sz="1200">
              <a:latin typeface="ＭＳ Ｐゴシック" panose="020B0600070205080204" pitchFamily="50" charset="-128"/>
              <a:ea typeface="ＭＳ Ｐゴシック" panose="020B0600070205080204" pitchFamily="50" charset="-128"/>
            </a:rPr>
            <a:t>0.15</a:t>
          </a:r>
          <a:r>
            <a:rPr kumimoji="1" lang="ja-JP" altLang="en-US" sz="1200">
              <a:latin typeface="ＭＳ Ｐゴシック" panose="020B0600070205080204" pitchFamily="50" charset="-128"/>
              <a:ea typeface="ＭＳ Ｐゴシック" panose="020B0600070205080204" pitchFamily="50" charset="-128"/>
            </a:rPr>
            <a:t>ポイント下回る水準であるため、今後とも自主財源の確保と経費節減に努めていく。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地方消費税、地方交付税等の経常一般財源が減少したことに加えて、私立保育園委託、幼稚園・認定こども園給付費等の扶助費や公債費等の経常経費充当一般財源が増加したことから、経常収支比率は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類似団体平均より</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ポイント高い水準であるため、引き続き、コスト削減及び経常経費の抑制を図っていく。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64</xdr:row>
      <xdr:rowOff>69532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91520"/>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168593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9152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168593</xdr:rowOff>
    </xdr:from>
    <xdr:to>
      <xdr:col>15</xdr:col>
      <xdr:colOff>82550</xdr:colOff>
      <xdr:row>64</xdr:row>
      <xdr:rowOff>33338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699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125413</xdr:rowOff>
    </xdr:from>
    <xdr:to>
      <xdr:col>11</xdr:col>
      <xdr:colOff>31750</xdr:colOff>
      <xdr:row>64</xdr:row>
      <xdr:rowOff>33338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8386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117793</xdr:rowOff>
    </xdr:from>
    <xdr:to>
      <xdr:col>15</xdr:col>
      <xdr:colOff>133350</xdr:colOff>
      <xdr:row>64</xdr:row>
      <xdr:rowOff>47943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32720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74613</xdr:rowOff>
    </xdr:from>
    <xdr:to>
      <xdr:col>7</xdr:col>
      <xdr:colOff>31750</xdr:colOff>
      <xdr:row>62</xdr:row>
      <xdr:rowOff>4763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14940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近年、ふるさと納税寄附の返礼品経費で物件費が大きくなっている状況である。令和元年度は、寄附額が減少したため物件費も減少したが、依然として類似団体平均と大きくかい離する結果となっている。</a:t>
          </a:r>
        </a:p>
        <a:p>
          <a:r>
            <a:rPr kumimoji="1" lang="ja-JP" altLang="en-US" sz="1200">
              <a:latin typeface="ＭＳ Ｐゴシック" panose="020B0600070205080204" pitchFamily="50" charset="-128"/>
              <a:ea typeface="ＭＳ Ｐゴシック" panose="020B0600070205080204" pitchFamily="50" charset="-128"/>
            </a:rPr>
            <a:t>　ふるさと納税以外の経常的な人件費及び物件費等については、継続的に業務効率化に取り組み、歳出節減を図っていく。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93901</xdr:rowOff>
    </xdr:from>
    <xdr:to>
      <xdr:col>23</xdr:col>
      <xdr:colOff>133350</xdr:colOff>
      <xdr:row>87</xdr:row>
      <xdr:rowOff>86536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667151"/>
          <a:ext cx="838200" cy="33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130380</xdr:rowOff>
    </xdr:from>
    <xdr:to>
      <xdr:col>19</xdr:col>
      <xdr:colOff>133350</xdr:colOff>
      <xdr:row>87</xdr:row>
      <xdr:rowOff>86536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875080"/>
          <a:ext cx="889000" cy="1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93520</xdr:rowOff>
    </xdr:from>
    <xdr:to>
      <xdr:col>15</xdr:col>
      <xdr:colOff>82550</xdr:colOff>
      <xdr:row>86</xdr:row>
      <xdr:rowOff>130380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23870"/>
          <a:ext cx="889000" cy="55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124196</xdr:rowOff>
    </xdr:from>
    <xdr:to>
      <xdr:col>11</xdr:col>
      <xdr:colOff>31750</xdr:colOff>
      <xdr:row>83</xdr:row>
      <xdr:rowOff>93520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83096"/>
          <a:ext cx="889000" cy="14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43101</xdr:rowOff>
    </xdr:from>
    <xdr:to>
      <xdr:col>23</xdr:col>
      <xdr:colOff>184150</xdr:colOff>
      <xdr:row>85</xdr:row>
      <xdr:rowOff>144701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15178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8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35736</xdr:rowOff>
    </xdr:from>
    <xdr:to>
      <xdr:col>19</xdr:col>
      <xdr:colOff>184150</xdr:colOff>
      <xdr:row>87</xdr:row>
      <xdr:rowOff>137336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9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122113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038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79580</xdr:rowOff>
    </xdr:from>
    <xdr:to>
      <xdr:col>15</xdr:col>
      <xdr:colOff>133350</xdr:colOff>
      <xdr:row>87</xdr:row>
      <xdr:rowOff>9730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8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165957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91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42720</xdr:rowOff>
    </xdr:from>
    <xdr:to>
      <xdr:col>11</xdr:col>
      <xdr:colOff>82550</xdr:colOff>
      <xdr:row>83</xdr:row>
      <xdr:rowOff>144320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129097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5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73396</xdr:rowOff>
    </xdr:from>
    <xdr:to>
      <xdr:col>7</xdr:col>
      <xdr:colOff>31750</xdr:colOff>
      <xdr:row>83</xdr:row>
      <xdr:rowOff>3546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適正化の取り組みにより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ポイント減少し、類似団体の平均を大きく下回る結果（改善）となった。</a:t>
          </a:r>
        </a:p>
        <a:p>
          <a:r>
            <a:rPr kumimoji="1" lang="ja-JP" altLang="en-US" sz="1200">
              <a:latin typeface="ＭＳ Ｐゴシック" panose="020B0600070205080204" pitchFamily="50" charset="-128"/>
              <a:ea typeface="ＭＳ Ｐゴシック" panose="020B0600070205080204" pitchFamily="50" charset="-128"/>
            </a:rPr>
            <a:t>　今後も人事評価制度の運用、組織機構の見直し、各種手当の総点検等を進め、国公・民間準拠及び他団体との均衡を保つよう給与適正化に努めていく。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6711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83457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84364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6567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84364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428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第５次行財政改革による職員数の削減効果の影響もあり、全国平均及び県平均より低い水準で推移しているが、類似団体の平均よりは高い水準が続いている。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年度から導入する会計年度任用職員制度の動向も踏まえつつ、業務効率化、職員研修による資質向上に取り組み、適切な定員管理に努めていく。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50437</xdr:rowOff>
    </xdr:from>
    <xdr:to>
      <xdr:col>81</xdr:col>
      <xdr:colOff>44450</xdr:colOff>
      <xdr:row>61</xdr:row>
      <xdr:rowOff>52160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8887"/>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2177</xdr:rowOff>
    </xdr:from>
    <xdr:to>
      <xdr:col>77</xdr:col>
      <xdr:colOff>44450</xdr:colOff>
      <xdr:row>61</xdr:row>
      <xdr:rowOff>50437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606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61</xdr:row>
      <xdr:rowOff>2177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0547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99513</xdr:rowOff>
    </xdr:from>
    <xdr:to>
      <xdr:col>68</xdr:col>
      <xdr:colOff>152400</xdr:colOff>
      <xdr:row>60</xdr:row>
      <xdr:rowOff>118473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6513"/>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1360</xdr:rowOff>
    </xdr:from>
    <xdr:to>
      <xdr:col>81</xdr:col>
      <xdr:colOff>95250</xdr:colOff>
      <xdr:row>61</xdr:row>
      <xdr:rowOff>102960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144887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3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171087</xdr:rowOff>
    </xdr:from>
    <xdr:to>
      <xdr:col>77</xdr:col>
      <xdr:colOff>95250</xdr:colOff>
      <xdr:row>61</xdr:row>
      <xdr:rowOff>101237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86014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44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122827</xdr:rowOff>
    </xdr:from>
    <xdr:to>
      <xdr:col>73</xdr:col>
      <xdr:colOff>44450</xdr:colOff>
      <xdr:row>61</xdr:row>
      <xdr:rowOff>52977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67673</xdr:rowOff>
    </xdr:from>
    <xdr:to>
      <xdr:col>68</xdr:col>
      <xdr:colOff>203200</xdr:colOff>
      <xdr:row>60</xdr:row>
      <xdr:rowOff>169273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154050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48713</xdr:rowOff>
    </xdr:from>
    <xdr:to>
      <xdr:col>64</xdr:col>
      <xdr:colOff>152400</xdr:colOff>
      <xdr:row>60</xdr:row>
      <xdr:rowOff>150313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135090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工業用地造成事業の起債の償還に一般会計からの繰出金を充てたことや、普通交付税及び臨時財政対策債が減少したことが影響し、実質公債費比率は</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ポイント悪化した。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類似団体の平均を大きく上回っており、今後も企業誘致関連の道路等整備事業が計画されているほか、令和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かけて行う総合体育館の大規模改修をはじめとする公共施設の老朽化対策も急務となっていることから、指標の改善に向けて、自主財源の確保、選択と集中による実施事業の選別など財政規律を堅持した財政運営の</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取組</a:t>
          </a:r>
          <a:r>
            <a:rPr kumimoji="1" lang="ja-JP" altLang="en-US" sz="1200">
              <a:latin typeface="ＭＳ Ｐゴシック" panose="020B0600070205080204" pitchFamily="50" charset="-128"/>
              <a:ea typeface="ＭＳ Ｐゴシック" panose="020B0600070205080204" pitchFamily="50" charset="-128"/>
            </a:rPr>
            <a:t>を強化しなければならない。</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44</xdr:row>
      <xdr:rowOff>4233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403254"/>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154094</xdr:rowOff>
    </xdr:from>
    <xdr:to>
      <xdr:col>77</xdr:col>
      <xdr:colOff>44450</xdr:colOff>
      <xdr:row>43</xdr:row>
      <xdr:rowOff>30904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54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138006</xdr:rowOff>
    </xdr:from>
    <xdr:to>
      <xdr:col>72</xdr:col>
      <xdr:colOff>203200</xdr:colOff>
      <xdr:row>42</xdr:row>
      <xdr:rowOff>154094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389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42</xdr:row>
      <xdr:rowOff>138006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特別会計及び工業用地造成事業特別会計の将来負担額が大きく減少し、西都児湯環境整備事務組合の負担等見込額も大きく減少したことに加えて、算入公債費等の額も減少したことから、将来負担比率は</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今後も投資的事業を計画的に実施することで財政負担の平準化に取り組むととともに、適正な規模の基金を確保することで、引き続き将来負担比率の改善を図っていく。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163649</xdr:rowOff>
    </xdr:from>
    <xdr:to>
      <xdr:col>81</xdr:col>
      <xdr:colOff>44450</xdr:colOff>
      <xdr:row>14</xdr:row>
      <xdr:rowOff>53098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392499"/>
          <a:ext cx="8382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53098</xdr:rowOff>
    </xdr:from>
    <xdr:to>
      <xdr:col>77</xdr:col>
      <xdr:colOff>44450</xdr:colOff>
      <xdr:row>15</xdr:row>
      <xdr:rowOff>33322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453398"/>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45055</xdr:rowOff>
    </xdr:from>
    <xdr:to>
      <xdr:col>72</xdr:col>
      <xdr:colOff>203200</xdr:colOff>
      <xdr:row>15</xdr:row>
      <xdr:rowOff>33322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445355"/>
          <a:ext cx="889000" cy="1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45055</xdr:rowOff>
    </xdr:from>
    <xdr:to>
      <xdr:col>68</xdr:col>
      <xdr:colOff>152400</xdr:colOff>
      <xdr:row>14</xdr:row>
      <xdr:rowOff>123190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445355"/>
          <a:ext cx="8890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34126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262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2298</xdr:rowOff>
    </xdr:from>
    <xdr:to>
      <xdr:col>77</xdr:col>
      <xdr:colOff>95250</xdr:colOff>
      <xdr:row>14</xdr:row>
      <xdr:rowOff>103898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114075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17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5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165705</xdr:rowOff>
    </xdr:from>
    <xdr:to>
      <xdr:col>68</xdr:col>
      <xdr:colOff>203200</xdr:colOff>
      <xdr:row>14</xdr:row>
      <xdr:rowOff>95855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106032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158767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20,203
43.80
11,629,838
11,187,720
397,620
4,791,774
7,892,004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一般職の増員により指数が上昇し、類似団体平均、県平均より高い水準で推移している。</a:t>
          </a:r>
        </a:p>
        <a:p>
          <a:r>
            <a:rPr kumimoji="1" lang="ja-JP" altLang="en-US" sz="1300">
              <a:latin typeface="ＭＳ Ｐゴシック" panose="020B0600070205080204" pitchFamily="50" charset="-128"/>
              <a:ea typeface="ＭＳ Ｐゴシック" panose="020B0600070205080204" pitchFamily="50" charset="-128"/>
            </a:rPr>
            <a:t>　また、教育、福祉に関連する非正規職員が増加傾向にあり、新たな行政ニーズ、制度・政策に対応した業務体制の見直しや定員管理について検討する必要がある。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69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33274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経常的な物件費については、予算編成時に前年度以下とすることを原則とし、歳出抑制に努めてきたことから、類似団体平均と比較しても低い水準で推移している。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引き続き、経費節減に努め経常経費の抑制を図っていく。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46990</xdr:rowOff>
    </xdr:from>
    <xdr:to>
      <xdr:col>82</xdr:col>
      <xdr:colOff>107950</xdr:colOff>
      <xdr:row>13</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7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39370</xdr:rowOff>
    </xdr:from>
    <xdr:to>
      <xdr:col>78</xdr:col>
      <xdr:colOff>69850</xdr:colOff>
      <xdr:row>13</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268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39370</xdr:rowOff>
    </xdr:from>
    <xdr:to>
      <xdr:col>73</xdr:col>
      <xdr:colOff>180975</xdr:colOff>
      <xdr:row>13</xdr:row>
      <xdr:rowOff>54610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26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134620</xdr:rowOff>
    </xdr:from>
    <xdr:to>
      <xdr:col>69</xdr:col>
      <xdr:colOff>92075</xdr:colOff>
      <xdr:row>13</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19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33037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49530</xdr:rowOff>
    </xdr:from>
    <xdr:to>
      <xdr:col>82</xdr:col>
      <xdr:colOff>158750</xdr:colOff>
      <xdr:row>13</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167640</xdr:rowOff>
    </xdr:from>
    <xdr:to>
      <xdr:col>78</xdr:col>
      <xdr:colOff>120650</xdr:colOff>
      <xdr:row>13</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2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107967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9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160020</xdr:rowOff>
    </xdr:from>
    <xdr:to>
      <xdr:col>74</xdr:col>
      <xdr:colOff>31750</xdr:colOff>
      <xdr:row>13</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3810</xdr:rowOff>
    </xdr:from>
    <xdr:to>
      <xdr:col>69</xdr:col>
      <xdr:colOff>142875</xdr:colOff>
      <xdr:row>13</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115587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83820</xdr:rowOff>
    </xdr:from>
    <xdr:to>
      <xdr:col>65</xdr:col>
      <xdr:colOff>53975</xdr:colOff>
      <xdr:row>13</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1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191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子ども医療費助成や各種予防接種などにふるさと納税寄附を活用した基金充当を行っているが、幼稚園・認定こども園給付費や地域型保育事業給付費の増が影響し、扶助費の指標は若干上昇した。</a:t>
          </a:r>
        </a:p>
        <a:p>
          <a:r>
            <a:rPr kumimoji="1" lang="ja-JP" altLang="en-US" sz="1300">
              <a:latin typeface="ＭＳ Ｐゴシック" panose="020B0600070205080204" pitchFamily="50" charset="-128"/>
              <a:ea typeface="ＭＳ Ｐゴシック" panose="020B0600070205080204" pitchFamily="50" charset="-128"/>
            </a:rPr>
            <a:t>　全国平均や県平均よりは低い水準であるものの、類似団体平均と比較すると高い水準である。将来人口の推移・分析を踏まえ課題を把握し、扶助費の抑制・適正化を図っていく。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39915</xdr:rowOff>
    </xdr:from>
    <xdr:to>
      <xdr:col>24</xdr:col>
      <xdr:colOff>25400</xdr:colOff>
      <xdr:row>58</xdr:row>
      <xdr:rowOff>94343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84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39915</xdr:rowOff>
    </xdr:from>
    <xdr:to>
      <xdr:col>19</xdr:col>
      <xdr:colOff>187325</xdr:colOff>
      <xdr:row>58</xdr:row>
      <xdr:rowOff>170543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84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59</xdr:row>
      <xdr:rowOff>129722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114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xdr:rowOff>
    </xdr:from>
    <xdr:to>
      <xdr:col>11</xdr:col>
      <xdr:colOff>9525</xdr:colOff>
      <xdr:row>59</xdr:row>
      <xdr:rowOff>129722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513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160565</xdr:rowOff>
    </xdr:from>
    <xdr:to>
      <xdr:col>20</xdr:col>
      <xdr:colOff>38100</xdr:colOff>
      <xdr:row>58</xdr:row>
      <xdr:rowOff>90715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75492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78922</xdr:rowOff>
    </xdr:from>
    <xdr:to>
      <xdr:col>11</xdr:col>
      <xdr:colOff>60325</xdr:colOff>
      <xdr:row>60</xdr:row>
      <xdr:rowOff>9072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127907</xdr:rowOff>
    </xdr:from>
    <xdr:to>
      <xdr:col>6</xdr:col>
      <xdr:colOff>171450</xdr:colOff>
      <xdr:row>58</xdr:row>
      <xdr:rowOff>58057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42834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下水道事業特別会計繰出金の減少により、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ポイント下降（改善）したが、類似団体平均との差は依然として大きいままである。　</a:t>
          </a:r>
        </a:p>
        <a:p>
          <a:r>
            <a:rPr kumimoji="1" lang="ja-JP" altLang="en-US" sz="1300">
              <a:latin typeface="ＭＳ Ｐゴシック" panose="020B0600070205080204" pitchFamily="50" charset="-128"/>
              <a:ea typeface="ＭＳ Ｐゴシック" panose="020B0600070205080204" pitchFamily="50" charset="-128"/>
            </a:rPr>
            <a:t>　 特別会計への繰出金の増加は、一般会計の財政を圧迫するため、経費節減、経営分析を行い、収支改善を図っていく必要がある。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9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59</xdr:row>
      <xdr:rowOff>50800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330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98425</xdr:rowOff>
    </xdr:from>
    <xdr:to>
      <xdr:col>69</xdr:col>
      <xdr:colOff>92075</xdr:colOff>
      <xdr:row>58</xdr:row>
      <xdr:rowOff>88900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71075"/>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0</xdr:rowOff>
    </xdr:from>
    <xdr:to>
      <xdr:col>74</xdr:col>
      <xdr:colOff>31750</xdr:colOff>
      <xdr:row>59</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一部事務組合負担金や町単独補助金の一部が増加したことなどが影響し、指数は若干上昇（悪化）した。</a:t>
          </a:r>
        </a:p>
        <a:p>
          <a:r>
            <a:rPr kumimoji="1" lang="ja-JP" altLang="en-US" sz="1300">
              <a:latin typeface="ＭＳ Ｐゴシック" panose="020B0600070205080204" pitchFamily="50" charset="-128"/>
              <a:ea typeface="ＭＳ Ｐゴシック" panose="020B0600070205080204" pitchFamily="50" charset="-128"/>
            </a:rPr>
            <a:t>　今後も一部事務組合の効率的な業務運営や安定的・継続的な行政サービスの提供について構成市町村と連携を図っていくとともに、町単独補助金は、原則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年を周期とした終期設定及び効果検証を行い、廃止・縮減・統合などの見直しを図っていく。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4089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65278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65278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63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65278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14478</xdr:rowOff>
    </xdr:from>
    <xdr:to>
      <xdr:col>78</xdr:col>
      <xdr:colOff>120650</xdr:colOff>
      <xdr:row>37</xdr:row>
      <xdr:rowOff>116078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類似団体平均よりは若干低い水準で推移しているが、地方債残高は増加しており、これらの償還が本格化する令和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年度以降は上昇が見込まれるため先行きは厳しい状況である。</a:t>
          </a:r>
        </a:p>
        <a:p>
          <a:r>
            <a:rPr kumimoji="1" lang="ja-JP" altLang="en-US" sz="1300">
              <a:latin typeface="ＭＳ Ｐゴシック" panose="020B0600070205080204" pitchFamily="50" charset="-128"/>
              <a:ea typeface="ＭＳ Ｐゴシック" panose="020B0600070205080204" pitchFamily="50" charset="-128"/>
            </a:rPr>
            <a:t>　 健全かつ持続可能な財政運営の実現に向けて、財政負担の将来見通しを的確に捕捉し、地方債の発行抑制と負担平準化に努めていく。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81280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81280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08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58420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035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125730</xdr:rowOff>
    </xdr:from>
    <xdr:to>
      <xdr:col>6</xdr:col>
      <xdr:colOff>171450</xdr:colOff>
      <xdr:row>76</xdr:row>
      <xdr:rowOff>55880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66057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最も大きな割合を占める人件費は、令和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年度からの会計年度任用職員制度への移行などにより今後も増加する見込みである。</a:t>
          </a:r>
        </a:p>
        <a:p>
          <a:r>
            <a:rPr kumimoji="1" lang="ja-JP" altLang="en-US" sz="1300">
              <a:latin typeface="ＭＳ Ｐゴシック" panose="020B0600070205080204" pitchFamily="50" charset="-128"/>
              <a:ea typeface="ＭＳ Ｐゴシック" panose="020B0600070205080204" pitchFamily="50" charset="-128"/>
            </a:rPr>
            <a:t>　また、高齢人口増加に伴う影響により社会保障経費や医療費が伸び、扶助費の増加も避けられないところである。</a:t>
          </a:r>
        </a:p>
        <a:p>
          <a:r>
            <a:rPr kumimoji="1" lang="ja-JP" altLang="en-US" sz="1300">
              <a:latin typeface="ＭＳ Ｐゴシック" panose="020B0600070205080204" pitchFamily="50" charset="-128"/>
              <a:ea typeface="ＭＳ Ｐゴシック" panose="020B0600070205080204" pitchFamily="50" charset="-128"/>
            </a:rPr>
            <a:t>　適正な定員管理、特別会計の健全運営、物件費や補助費等の経常経費の削減などに取り組み、経常収支の改善を図る。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168148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45438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45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5001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78</xdr:row>
      <xdr:rowOff>168148</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253213"/>
          <a:ext cx="8890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117348</xdr:rowOff>
    </xdr:from>
    <xdr:to>
      <xdr:col>69</xdr:col>
      <xdr:colOff>142875</xdr:colOff>
      <xdr:row>79</xdr:row>
      <xdr:rowOff>47498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32275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19014</xdr:rowOff>
    </xdr:from>
    <xdr:to>
      <xdr:col>29</xdr:col>
      <xdr:colOff>127000</xdr:colOff>
      <xdr:row>17</xdr:row>
      <xdr:rowOff>39963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1289"/>
          <a:ext cx="647700" cy="20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39963</xdr:rowOff>
    </xdr:from>
    <xdr:to>
      <xdr:col>26</xdr:col>
      <xdr:colOff>50800</xdr:colOff>
      <xdr:row>17</xdr:row>
      <xdr:rowOff>116414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2238"/>
          <a:ext cx="698500" cy="7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116414</xdr:rowOff>
    </xdr:from>
    <xdr:to>
      <xdr:col>22</xdr:col>
      <xdr:colOff>114300</xdr:colOff>
      <xdr:row>17</xdr:row>
      <xdr:rowOff>153431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8689"/>
          <a:ext cx="698500" cy="37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132971</xdr:rowOff>
    </xdr:from>
    <xdr:to>
      <xdr:col>18</xdr:col>
      <xdr:colOff>177800</xdr:colOff>
      <xdr:row>17</xdr:row>
      <xdr:rowOff>153431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95246"/>
          <a:ext cx="698500" cy="20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139664</xdr:rowOff>
    </xdr:from>
    <xdr:to>
      <xdr:col>29</xdr:col>
      <xdr:colOff>177800</xdr:colOff>
      <xdr:row>17</xdr:row>
      <xdr:rowOff>69814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156191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7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160613</xdr:rowOff>
    </xdr:from>
    <xdr:to>
      <xdr:col>26</xdr:col>
      <xdr:colOff>101600</xdr:colOff>
      <xdr:row>17</xdr:row>
      <xdr:rowOff>90763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100940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2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65614</xdr:rowOff>
    </xdr:from>
    <xdr:to>
      <xdr:col>22</xdr:col>
      <xdr:colOff>165100</xdr:colOff>
      <xdr:row>17</xdr:row>
      <xdr:rowOff>167214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2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5941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9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102631</xdr:rowOff>
    </xdr:from>
    <xdr:to>
      <xdr:col>19</xdr:col>
      <xdr:colOff>38100</xdr:colOff>
      <xdr:row>18</xdr:row>
      <xdr:rowOff>32781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64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42958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3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82171</xdr:rowOff>
    </xdr:from>
    <xdr:to>
      <xdr:col>15</xdr:col>
      <xdr:colOff>101600</xdr:colOff>
      <xdr:row>18</xdr:row>
      <xdr:rowOff>12321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22498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291723</xdr:rowOff>
    </xdr:from>
    <xdr:to>
      <xdr:col>29</xdr:col>
      <xdr:colOff>127000</xdr:colOff>
      <xdr:row>34</xdr:row>
      <xdr:rowOff>292670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216273"/>
          <a:ext cx="647700" cy="343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292670</xdr:rowOff>
    </xdr:from>
    <xdr:to>
      <xdr:col>26</xdr:col>
      <xdr:colOff>50800</xdr:colOff>
      <xdr:row>34</xdr:row>
      <xdr:rowOff>341394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560120"/>
          <a:ext cx="698500" cy="4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339533</xdr:rowOff>
    </xdr:from>
    <xdr:to>
      <xdr:col>22</xdr:col>
      <xdr:colOff>114300</xdr:colOff>
      <xdr:row>34</xdr:row>
      <xdr:rowOff>341394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06983"/>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339533</xdr:rowOff>
    </xdr:from>
    <xdr:to>
      <xdr:col>18</xdr:col>
      <xdr:colOff>177800</xdr:colOff>
      <xdr:row>35</xdr:row>
      <xdr:rowOff>92612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06983"/>
          <a:ext cx="698500" cy="9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240923</xdr:rowOff>
    </xdr:from>
    <xdr:to>
      <xdr:col>29</xdr:col>
      <xdr:colOff>177800</xdr:colOff>
      <xdr:row>33</xdr:row>
      <xdr:rowOff>342523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1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86000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0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241870</xdr:rowOff>
    </xdr:from>
    <xdr:to>
      <xdr:col>26</xdr:col>
      <xdr:colOff>101600</xdr:colOff>
      <xdr:row>35</xdr:row>
      <xdr:rowOff>570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09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10747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27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290594</xdr:rowOff>
    </xdr:from>
    <xdr:to>
      <xdr:col>22</xdr:col>
      <xdr:colOff>165100</xdr:colOff>
      <xdr:row>35</xdr:row>
      <xdr:rowOff>49294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5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59471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288733</xdr:rowOff>
    </xdr:from>
    <xdr:to>
      <xdr:col>19</xdr:col>
      <xdr:colOff>38100</xdr:colOff>
      <xdr:row>35</xdr:row>
      <xdr:rowOff>47433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56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57610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2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41812</xdr:rowOff>
    </xdr:from>
    <xdr:to>
      <xdr:col>15</xdr:col>
      <xdr:colOff>101600</xdr:colOff>
      <xdr:row>35</xdr:row>
      <xdr:rowOff>143412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52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153589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21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20,203
43.80
11,629,838
11,187,720
397,620
4,791,774
7,892,004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66205</xdr:rowOff>
    </xdr:from>
    <xdr:to>
      <xdr:col>24</xdr:col>
      <xdr:colOff>63500</xdr:colOff>
      <xdr:row>36</xdr:row>
      <xdr:rowOff>97847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8405"/>
          <a:ext cx="8382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97847</xdr:rowOff>
    </xdr:from>
    <xdr:to>
      <xdr:col>19</xdr:col>
      <xdr:colOff>177800</xdr:colOff>
      <xdr:row>36</xdr:row>
      <xdr:rowOff>143262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0047"/>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143262</xdr:rowOff>
    </xdr:from>
    <xdr:to>
      <xdr:col>15</xdr:col>
      <xdr:colOff>50800</xdr:colOff>
      <xdr:row>37</xdr:row>
      <xdr:rowOff>2654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5462"/>
          <a:ext cx="889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121622</xdr:rowOff>
    </xdr:from>
    <xdr:to>
      <xdr:col>10</xdr:col>
      <xdr:colOff>114300</xdr:colOff>
      <xdr:row>37</xdr:row>
      <xdr:rowOff>2654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93822"/>
          <a:ext cx="889000" cy="5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15405</xdr:rowOff>
    </xdr:from>
    <xdr:to>
      <xdr:col>24</xdr:col>
      <xdr:colOff>114300</xdr:colOff>
      <xdr:row>36</xdr:row>
      <xdr:rowOff>117005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38282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47047</xdr:rowOff>
    </xdr:from>
    <xdr:to>
      <xdr:col>20</xdr:col>
      <xdr:colOff>38100</xdr:colOff>
      <xdr:row>36</xdr:row>
      <xdr:rowOff>148647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165174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92462</xdr:rowOff>
    </xdr:from>
    <xdr:to>
      <xdr:col>15</xdr:col>
      <xdr:colOff>101600</xdr:colOff>
      <xdr:row>37</xdr:row>
      <xdr:rowOff>22612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39139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123304</xdr:rowOff>
    </xdr:from>
    <xdr:to>
      <xdr:col>10</xdr:col>
      <xdr:colOff>165100</xdr:colOff>
      <xdr:row>37</xdr:row>
      <xdr:rowOff>53454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69981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70822</xdr:rowOff>
    </xdr:from>
    <xdr:to>
      <xdr:col>6</xdr:col>
      <xdr:colOff>38100</xdr:colOff>
      <xdr:row>37</xdr:row>
      <xdr:rowOff>972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4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17499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1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110198</xdr:rowOff>
    </xdr:from>
    <xdr:to>
      <xdr:col>24</xdr:col>
      <xdr:colOff>63500</xdr:colOff>
      <xdr:row>54</xdr:row>
      <xdr:rowOff>136969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854148"/>
          <a:ext cx="838200" cy="54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110198</xdr:rowOff>
    </xdr:from>
    <xdr:to>
      <xdr:col>19</xdr:col>
      <xdr:colOff>177800</xdr:colOff>
      <xdr:row>52</xdr:row>
      <xdr:rowOff>82486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854148"/>
          <a:ext cx="889000" cy="14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82486</xdr:rowOff>
    </xdr:from>
    <xdr:to>
      <xdr:col>15</xdr:col>
      <xdr:colOff>50800</xdr:colOff>
      <xdr:row>57</xdr:row>
      <xdr:rowOff>64986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8997886"/>
          <a:ext cx="889000" cy="8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64986</xdr:rowOff>
    </xdr:from>
    <xdr:to>
      <xdr:col>10</xdr:col>
      <xdr:colOff>114300</xdr:colOff>
      <xdr:row>58</xdr:row>
      <xdr:rowOff>132080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37636"/>
          <a:ext cx="889000" cy="23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86169</xdr:rowOff>
    </xdr:from>
    <xdr:to>
      <xdr:col>24</xdr:col>
      <xdr:colOff>114300</xdr:colOff>
      <xdr:row>55</xdr:row>
      <xdr:rowOff>16319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4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109046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19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59398</xdr:rowOff>
    </xdr:from>
    <xdr:to>
      <xdr:col>20</xdr:col>
      <xdr:colOff>38100</xdr:colOff>
      <xdr:row>51</xdr:row>
      <xdr:rowOff>160998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8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6075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57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31686</xdr:rowOff>
    </xdr:from>
    <xdr:to>
      <xdr:col>15</xdr:col>
      <xdr:colOff>101600</xdr:colOff>
      <xdr:row>52</xdr:row>
      <xdr:rowOff>133286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149813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872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14186</xdr:rowOff>
    </xdr:from>
    <xdr:to>
      <xdr:col>10</xdr:col>
      <xdr:colOff>165100</xdr:colOff>
      <xdr:row>57</xdr:row>
      <xdr:rowOff>115786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106913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81280</xdr:rowOff>
    </xdr:from>
    <xdr:to>
      <xdr:col>6</xdr:col>
      <xdr:colOff>38100</xdr:colOff>
      <xdr:row>59</xdr:row>
      <xdr:rowOff>11430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73464</xdr:rowOff>
    </xdr:from>
    <xdr:to>
      <xdr:col>24</xdr:col>
      <xdr:colOff>63500</xdr:colOff>
      <xdr:row>76</xdr:row>
      <xdr:rowOff>86379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103664"/>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73464</xdr:rowOff>
    </xdr:from>
    <xdr:to>
      <xdr:col>19</xdr:col>
      <xdr:colOff>177800</xdr:colOff>
      <xdr:row>76</xdr:row>
      <xdr:rowOff>135813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03664"/>
          <a:ext cx="889000" cy="6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135813</xdr:rowOff>
    </xdr:from>
    <xdr:to>
      <xdr:col>15</xdr:col>
      <xdr:colOff>50800</xdr:colOff>
      <xdr:row>76</xdr:row>
      <xdr:rowOff>159874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66013"/>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159874</xdr:rowOff>
    </xdr:from>
    <xdr:to>
      <xdr:col>10</xdr:col>
      <xdr:colOff>114300</xdr:colOff>
      <xdr:row>76</xdr:row>
      <xdr:rowOff>164503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19007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35579</xdr:rowOff>
    </xdr:from>
    <xdr:to>
      <xdr:col>24</xdr:col>
      <xdr:colOff>114300</xdr:colOff>
      <xdr:row>76</xdr:row>
      <xdr:rowOff>137179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6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58456</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91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22664</xdr:rowOff>
    </xdr:from>
    <xdr:to>
      <xdr:col>20</xdr:col>
      <xdr:colOff>38100</xdr:colOff>
      <xdr:row>76</xdr:row>
      <xdr:rowOff>124264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5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140790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2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85013</xdr:rowOff>
    </xdr:from>
    <xdr:to>
      <xdr:col>15</xdr:col>
      <xdr:colOff>101600</xdr:colOff>
      <xdr:row>77</xdr:row>
      <xdr:rowOff>15163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31690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109074</xdr:rowOff>
    </xdr:from>
    <xdr:to>
      <xdr:col>10</xdr:col>
      <xdr:colOff>165100</xdr:colOff>
      <xdr:row>77</xdr:row>
      <xdr:rowOff>39224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55751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291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113703</xdr:rowOff>
    </xdr:from>
    <xdr:to>
      <xdr:col>6</xdr:col>
      <xdr:colOff>38100</xdr:colOff>
      <xdr:row>77</xdr:row>
      <xdr:rowOff>43853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60380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9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60506</xdr:rowOff>
    </xdr:from>
    <xdr:to>
      <xdr:col>24</xdr:col>
      <xdr:colOff>63500</xdr:colOff>
      <xdr:row>93</xdr:row>
      <xdr:rowOff>100805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005356"/>
          <a:ext cx="8382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57110</xdr:rowOff>
    </xdr:from>
    <xdr:to>
      <xdr:col>19</xdr:col>
      <xdr:colOff>177800</xdr:colOff>
      <xdr:row>93</xdr:row>
      <xdr:rowOff>100805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001960"/>
          <a:ext cx="889000" cy="4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57110</xdr:rowOff>
    </xdr:from>
    <xdr:to>
      <xdr:col>15</xdr:col>
      <xdr:colOff>50800</xdr:colOff>
      <xdr:row>93</xdr:row>
      <xdr:rowOff>130964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001960"/>
          <a:ext cx="889000" cy="7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130964</xdr:rowOff>
    </xdr:from>
    <xdr:to>
      <xdr:col>10</xdr:col>
      <xdr:colOff>114300</xdr:colOff>
      <xdr:row>94</xdr:row>
      <xdr:rowOff>110325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075814"/>
          <a:ext cx="889000" cy="15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9706</xdr:rowOff>
    </xdr:from>
    <xdr:to>
      <xdr:col>24</xdr:col>
      <xdr:colOff>114300</xdr:colOff>
      <xdr:row>93</xdr:row>
      <xdr:rowOff>111306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95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32583</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80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50005</xdr:rowOff>
    </xdr:from>
    <xdr:to>
      <xdr:col>20</xdr:col>
      <xdr:colOff>38100</xdr:colOff>
      <xdr:row>93</xdr:row>
      <xdr:rowOff>151605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59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168132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7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6310</xdr:rowOff>
    </xdr:from>
    <xdr:to>
      <xdr:col>15</xdr:col>
      <xdr:colOff>101600</xdr:colOff>
      <xdr:row>93</xdr:row>
      <xdr:rowOff>107910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59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124437</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72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80164</xdr:rowOff>
    </xdr:from>
    <xdr:to>
      <xdr:col>10</xdr:col>
      <xdr:colOff>165100</xdr:colOff>
      <xdr:row>94</xdr:row>
      <xdr:rowOff>10314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02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26841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580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59525</xdr:rowOff>
    </xdr:from>
    <xdr:to>
      <xdr:col>6</xdr:col>
      <xdr:colOff>38100</xdr:colOff>
      <xdr:row>94</xdr:row>
      <xdr:rowOff>161125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1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6202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59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2703</xdr:rowOff>
    </xdr:from>
    <xdr:to>
      <xdr:col>55</xdr:col>
      <xdr:colOff>0</xdr:colOff>
      <xdr:row>36</xdr:row>
      <xdr:rowOff>40618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174903"/>
          <a:ext cx="838200" cy="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2703</xdr:rowOff>
    </xdr:from>
    <xdr:to>
      <xdr:col>50</xdr:col>
      <xdr:colOff>114300</xdr:colOff>
      <xdr:row>36</xdr:row>
      <xdr:rowOff>92238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174903"/>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71479</xdr:rowOff>
    </xdr:from>
    <xdr:to>
      <xdr:col>45</xdr:col>
      <xdr:colOff>177800</xdr:colOff>
      <xdr:row>36</xdr:row>
      <xdr:rowOff>92238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43679"/>
          <a:ext cx="889000" cy="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71479</xdr:rowOff>
    </xdr:from>
    <xdr:to>
      <xdr:col>41</xdr:col>
      <xdr:colOff>50800</xdr:colOff>
      <xdr:row>36</xdr:row>
      <xdr:rowOff>90627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43679"/>
          <a:ext cx="889000" cy="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161268</xdr:rowOff>
    </xdr:from>
    <xdr:to>
      <xdr:col>55</xdr:col>
      <xdr:colOff>50800</xdr:colOff>
      <xdr:row>36</xdr:row>
      <xdr:rowOff>91418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12695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123353</xdr:rowOff>
    </xdr:from>
    <xdr:to>
      <xdr:col>50</xdr:col>
      <xdr:colOff>165100</xdr:colOff>
      <xdr:row>36</xdr:row>
      <xdr:rowOff>53503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70030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9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41438</xdr:rowOff>
    </xdr:from>
    <xdr:to>
      <xdr:col>46</xdr:col>
      <xdr:colOff>38100</xdr:colOff>
      <xdr:row>36</xdr:row>
      <xdr:rowOff>143038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1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159565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20679</xdr:rowOff>
    </xdr:from>
    <xdr:to>
      <xdr:col>41</xdr:col>
      <xdr:colOff>101600</xdr:colOff>
      <xdr:row>36</xdr:row>
      <xdr:rowOff>122279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138806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39827</xdr:rowOff>
    </xdr:from>
    <xdr:to>
      <xdr:col>36</xdr:col>
      <xdr:colOff>165100</xdr:colOff>
      <xdr:row>36</xdr:row>
      <xdr:rowOff>141427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157954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113623</xdr:rowOff>
    </xdr:from>
    <xdr:to>
      <xdr:col>55</xdr:col>
      <xdr:colOff>0</xdr:colOff>
      <xdr:row>57</xdr:row>
      <xdr:rowOff>169607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86273"/>
          <a:ext cx="8382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113623</xdr:rowOff>
    </xdr:from>
    <xdr:to>
      <xdr:col>50</xdr:col>
      <xdr:colOff>114300</xdr:colOff>
      <xdr:row>58</xdr:row>
      <xdr:rowOff>27485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86273"/>
          <a:ext cx="889000" cy="8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27485</xdr:rowOff>
    </xdr:from>
    <xdr:to>
      <xdr:col>45</xdr:col>
      <xdr:colOff>177800</xdr:colOff>
      <xdr:row>58</xdr:row>
      <xdr:rowOff>49958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71585"/>
          <a:ext cx="889000" cy="2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16517</xdr:rowOff>
    </xdr:from>
    <xdr:to>
      <xdr:col>41</xdr:col>
      <xdr:colOff>50800</xdr:colOff>
      <xdr:row>58</xdr:row>
      <xdr:rowOff>49958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60617"/>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118807</xdr:rowOff>
    </xdr:from>
    <xdr:to>
      <xdr:col>55</xdr:col>
      <xdr:colOff>50800</xdr:colOff>
      <xdr:row>58</xdr:row>
      <xdr:rowOff>48957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78184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62823</xdr:rowOff>
    </xdr:from>
    <xdr:to>
      <xdr:col>50</xdr:col>
      <xdr:colOff>165100</xdr:colOff>
      <xdr:row>57</xdr:row>
      <xdr:rowOff>164423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9500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1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148135</xdr:rowOff>
    </xdr:from>
    <xdr:to>
      <xdr:col>46</xdr:col>
      <xdr:colOff>38100</xdr:colOff>
      <xdr:row>58</xdr:row>
      <xdr:rowOff>78285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2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69412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1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170608</xdr:rowOff>
    </xdr:from>
    <xdr:to>
      <xdr:col>41</xdr:col>
      <xdr:colOff>101600</xdr:colOff>
      <xdr:row>58</xdr:row>
      <xdr:rowOff>100758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91885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3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137167</xdr:rowOff>
    </xdr:from>
    <xdr:to>
      <xdr:col>36</xdr:col>
      <xdr:colOff>165100</xdr:colOff>
      <xdr:row>58</xdr:row>
      <xdr:rowOff>67317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83844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36427</xdr:rowOff>
    </xdr:from>
    <xdr:to>
      <xdr:col>55</xdr:col>
      <xdr:colOff>0</xdr:colOff>
      <xdr:row>78</xdr:row>
      <xdr:rowOff>64168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409527"/>
          <a:ext cx="838200" cy="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36427</xdr:rowOff>
    </xdr:from>
    <xdr:to>
      <xdr:col>50</xdr:col>
      <xdr:colOff>114300</xdr:colOff>
      <xdr:row>78</xdr:row>
      <xdr:rowOff>95008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09527"/>
          <a:ext cx="889000" cy="5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95008</xdr:rowOff>
    </xdr:from>
    <xdr:to>
      <xdr:col>45</xdr:col>
      <xdr:colOff>177800</xdr:colOff>
      <xdr:row>78</xdr:row>
      <xdr:rowOff>126088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468108"/>
          <a:ext cx="889000" cy="3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146212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51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63319</xdr:rowOff>
    </xdr:from>
    <xdr:to>
      <xdr:col>41</xdr:col>
      <xdr:colOff>50800</xdr:colOff>
      <xdr:row>78</xdr:row>
      <xdr:rowOff>126088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436419"/>
          <a:ext cx="889000" cy="6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13368</xdr:rowOff>
    </xdr:from>
    <xdr:to>
      <xdr:col>55</xdr:col>
      <xdr:colOff>50800</xdr:colOff>
      <xdr:row>78</xdr:row>
      <xdr:rowOff>114968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144195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17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157077</xdr:rowOff>
    </xdr:from>
    <xdr:to>
      <xdr:col>50</xdr:col>
      <xdr:colOff>165100</xdr:colOff>
      <xdr:row>78</xdr:row>
      <xdr:rowOff>87227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5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103754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1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44208</xdr:rowOff>
    </xdr:from>
    <xdr:to>
      <xdr:col>46</xdr:col>
      <xdr:colOff>38100</xdr:colOff>
      <xdr:row>78</xdr:row>
      <xdr:rowOff>145808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162335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75288</xdr:rowOff>
    </xdr:from>
    <xdr:to>
      <xdr:col>41</xdr:col>
      <xdr:colOff>101600</xdr:colOff>
      <xdr:row>79</xdr:row>
      <xdr:rowOff>5438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4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168015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4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12519</xdr:rowOff>
    </xdr:from>
    <xdr:to>
      <xdr:col>36</xdr:col>
      <xdr:colOff>165100</xdr:colOff>
      <xdr:row>78</xdr:row>
      <xdr:rowOff>114119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3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130646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66357</xdr:rowOff>
    </xdr:from>
    <xdr:to>
      <xdr:col>55</xdr:col>
      <xdr:colOff>0</xdr:colOff>
      <xdr:row>98</xdr:row>
      <xdr:rowOff>89675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68457"/>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74138</xdr:rowOff>
    </xdr:from>
    <xdr:to>
      <xdr:col>50</xdr:col>
      <xdr:colOff>114300</xdr:colOff>
      <xdr:row>98</xdr:row>
      <xdr:rowOff>89675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76238"/>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23929</xdr:rowOff>
    </xdr:from>
    <xdr:to>
      <xdr:col>45</xdr:col>
      <xdr:colOff>177800</xdr:colOff>
      <xdr:row>98</xdr:row>
      <xdr:rowOff>74138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26029"/>
          <a:ext cx="889000" cy="5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23929</xdr:rowOff>
    </xdr:from>
    <xdr:to>
      <xdr:col>41</xdr:col>
      <xdr:colOff>50800</xdr:colOff>
      <xdr:row>98</xdr:row>
      <xdr:rowOff>132012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26029"/>
          <a:ext cx="889000" cy="10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15557</xdr:rowOff>
    </xdr:from>
    <xdr:to>
      <xdr:col>55</xdr:col>
      <xdr:colOff>50800</xdr:colOff>
      <xdr:row>98</xdr:row>
      <xdr:rowOff>117157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165434</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9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38875</xdr:rowOff>
    </xdr:from>
    <xdr:to>
      <xdr:col>50</xdr:col>
      <xdr:colOff>165100</xdr:colOff>
      <xdr:row>98</xdr:row>
      <xdr:rowOff>140475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131602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23338</xdr:rowOff>
    </xdr:from>
    <xdr:to>
      <xdr:col>46</xdr:col>
      <xdr:colOff>38100</xdr:colOff>
      <xdr:row>98</xdr:row>
      <xdr:rowOff>124938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116065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144579</xdr:rowOff>
    </xdr:from>
    <xdr:to>
      <xdr:col>41</xdr:col>
      <xdr:colOff>101600</xdr:colOff>
      <xdr:row>98</xdr:row>
      <xdr:rowOff>74729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7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91256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81212</xdr:rowOff>
    </xdr:from>
    <xdr:to>
      <xdr:col>36</xdr:col>
      <xdr:colOff>165100</xdr:colOff>
      <xdr:row>99</xdr:row>
      <xdr:rowOff>11362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154597</xdr:rowOff>
    </xdr:from>
    <xdr:to>
      <xdr:col>85</xdr:col>
      <xdr:colOff>127000</xdr:colOff>
      <xdr:row>39</xdr:row>
      <xdr:rowOff>19529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69697"/>
          <a:ext cx="8382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19529</xdr:rowOff>
    </xdr:from>
    <xdr:to>
      <xdr:col>81</xdr:col>
      <xdr:colOff>50800</xdr:colOff>
      <xdr:row>39</xdr:row>
      <xdr:rowOff>43707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06079"/>
          <a:ext cx="8890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42278</xdr:rowOff>
    </xdr:from>
    <xdr:to>
      <xdr:col>76</xdr:col>
      <xdr:colOff>114300</xdr:colOff>
      <xdr:row>39</xdr:row>
      <xdr:rowOff>43707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2882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38533</xdr:rowOff>
    </xdr:from>
    <xdr:to>
      <xdr:col>71</xdr:col>
      <xdr:colOff>177800</xdr:colOff>
      <xdr:row>39</xdr:row>
      <xdr:rowOff>42278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508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82738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103797</xdr:rowOff>
    </xdr:from>
    <xdr:to>
      <xdr:col>85</xdr:col>
      <xdr:colOff>177800</xdr:colOff>
      <xdr:row>39</xdr:row>
      <xdr:rowOff>33947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63174</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4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140179</xdr:rowOff>
    </xdr:from>
    <xdr:to>
      <xdr:col>81</xdr:col>
      <xdr:colOff>101600</xdr:colOff>
      <xdr:row>39</xdr:row>
      <xdr:rowOff>70329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5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86856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43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164357</xdr:rowOff>
    </xdr:from>
    <xdr:to>
      <xdr:col>76</xdr:col>
      <xdr:colOff>165100</xdr:colOff>
      <xdr:row>39</xdr:row>
      <xdr:rowOff>94507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85634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7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162928</xdr:rowOff>
    </xdr:from>
    <xdr:to>
      <xdr:col>72</xdr:col>
      <xdr:colOff>38100</xdr:colOff>
      <xdr:row>39</xdr:row>
      <xdr:rowOff>93078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84205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70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159183</xdr:rowOff>
    </xdr:from>
    <xdr:to>
      <xdr:col>67</xdr:col>
      <xdr:colOff>101600</xdr:colOff>
      <xdr:row>39</xdr:row>
      <xdr:rowOff>89333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105860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119774</xdr:rowOff>
    </xdr:from>
    <xdr:to>
      <xdr:col>85</xdr:col>
      <xdr:colOff>127000</xdr:colOff>
      <xdr:row>76</xdr:row>
      <xdr:rowOff>133934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49974"/>
          <a:ext cx="8382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84217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133934</xdr:rowOff>
    </xdr:from>
    <xdr:to>
      <xdr:col>81</xdr:col>
      <xdr:colOff>50800</xdr:colOff>
      <xdr:row>76</xdr:row>
      <xdr:rowOff>136297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6413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21214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136297</xdr:rowOff>
    </xdr:from>
    <xdr:to>
      <xdr:col>76</xdr:col>
      <xdr:colOff>114300</xdr:colOff>
      <xdr:row>76</xdr:row>
      <xdr:rowOff>149213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6649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23944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149213</xdr:rowOff>
    </xdr:from>
    <xdr:to>
      <xdr:col>71</xdr:col>
      <xdr:colOff>177800</xdr:colOff>
      <xdr:row>76</xdr:row>
      <xdr:rowOff>160426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7941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26103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51694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68974</xdr:rowOff>
    </xdr:from>
    <xdr:to>
      <xdr:col>85</xdr:col>
      <xdr:colOff>177800</xdr:colOff>
      <xdr:row>76</xdr:row>
      <xdr:rowOff>170574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0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91851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83134</xdr:rowOff>
    </xdr:from>
    <xdr:to>
      <xdr:col>81</xdr:col>
      <xdr:colOff>101600</xdr:colOff>
      <xdr:row>77</xdr:row>
      <xdr:rowOff>13284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29811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88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85497</xdr:rowOff>
    </xdr:from>
    <xdr:to>
      <xdr:col>76</xdr:col>
      <xdr:colOff>165100</xdr:colOff>
      <xdr:row>77</xdr:row>
      <xdr:rowOff>15647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1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32173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8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98413</xdr:rowOff>
    </xdr:from>
    <xdr:to>
      <xdr:col>72</xdr:col>
      <xdr:colOff>38100</xdr:colOff>
      <xdr:row>77</xdr:row>
      <xdr:rowOff>28563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45090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109626</xdr:rowOff>
    </xdr:from>
    <xdr:to>
      <xdr:col>67</xdr:col>
      <xdr:colOff>101600</xdr:colOff>
      <xdr:row>77</xdr:row>
      <xdr:rowOff>39776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3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56304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139700</xdr:rowOff>
    </xdr:from>
    <xdr:to>
      <xdr:col>85</xdr:col>
      <xdr:colOff>127000</xdr:colOff>
      <xdr:row>95</xdr:row>
      <xdr:rowOff>150113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5913100"/>
          <a:ext cx="838200" cy="5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139700</xdr:rowOff>
    </xdr:from>
    <xdr:to>
      <xdr:col>81</xdr:col>
      <xdr:colOff>50800</xdr:colOff>
      <xdr:row>96</xdr:row>
      <xdr:rowOff>76124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913100"/>
          <a:ext cx="889000" cy="62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76124</xdr:rowOff>
    </xdr:from>
    <xdr:to>
      <xdr:col>76</xdr:col>
      <xdr:colOff>114300</xdr:colOff>
      <xdr:row>98</xdr:row>
      <xdr:rowOff>8637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535324"/>
          <a:ext cx="889000" cy="2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8637</xdr:rowOff>
    </xdr:from>
    <xdr:to>
      <xdr:col>71</xdr:col>
      <xdr:colOff>177800</xdr:colOff>
      <xdr:row>98</xdr:row>
      <xdr:rowOff>92418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810737"/>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99313</xdr:rowOff>
    </xdr:from>
    <xdr:to>
      <xdr:col>85</xdr:col>
      <xdr:colOff>177800</xdr:colOff>
      <xdr:row>96</xdr:row>
      <xdr:rowOff>29463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38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122190</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23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88900</xdr:rowOff>
    </xdr:from>
    <xdr:to>
      <xdr:col>81</xdr:col>
      <xdr:colOff>101600</xdr:colOff>
      <xdr:row>93</xdr:row>
      <xdr:rowOff>19050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35577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56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25324</xdr:rowOff>
    </xdr:from>
    <xdr:to>
      <xdr:col>76</xdr:col>
      <xdr:colOff>165100</xdr:colOff>
      <xdr:row>96</xdr:row>
      <xdr:rowOff>126924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143451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2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129287</xdr:rowOff>
    </xdr:from>
    <xdr:to>
      <xdr:col>72</xdr:col>
      <xdr:colOff>38100</xdr:colOff>
      <xdr:row>98</xdr:row>
      <xdr:rowOff>59437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7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75964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53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41618</xdr:rowOff>
    </xdr:from>
    <xdr:to>
      <xdr:col>67</xdr:col>
      <xdr:colOff>101600</xdr:colOff>
      <xdr:row>98</xdr:row>
      <xdr:rowOff>143218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134345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24257</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393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24257</xdr:rowOff>
    </xdr:from>
    <xdr:to>
      <xdr:col>111</xdr:col>
      <xdr:colOff>177800</xdr:colOff>
      <xdr:row>38</xdr:row>
      <xdr:rowOff>25057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3935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25057</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545300" y="65401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144907</xdr:rowOff>
    </xdr:from>
    <xdr:to>
      <xdr:col>112</xdr:col>
      <xdr:colOff>38100</xdr:colOff>
      <xdr:row>38</xdr:row>
      <xdr:rowOff>75057</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66184</xdr:rowOff>
    </xdr:from>
    <xdr:ext cx="313932"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66333" y="6581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145707</xdr:rowOff>
    </xdr:from>
    <xdr:to>
      <xdr:col>107</xdr:col>
      <xdr:colOff>101600</xdr:colOff>
      <xdr:row>38</xdr:row>
      <xdr:rowOff>75857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66984</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582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37333</xdr:rowOff>
    </xdr:from>
    <xdr:to>
      <xdr:col>116</xdr:col>
      <xdr:colOff>63500</xdr:colOff>
      <xdr:row>58</xdr:row>
      <xdr:rowOff>38293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9981433"/>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36785</xdr:rowOff>
    </xdr:from>
    <xdr:to>
      <xdr:col>111</xdr:col>
      <xdr:colOff>177800</xdr:colOff>
      <xdr:row>58</xdr:row>
      <xdr:rowOff>37333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9980885"/>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32852</xdr:rowOff>
    </xdr:from>
    <xdr:to>
      <xdr:col>107</xdr:col>
      <xdr:colOff>50800</xdr:colOff>
      <xdr:row>58</xdr:row>
      <xdr:rowOff>36785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9976952"/>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32852</xdr:rowOff>
    </xdr:from>
    <xdr:to>
      <xdr:col>102</xdr:col>
      <xdr:colOff>114300</xdr:colOff>
      <xdr:row>58</xdr:row>
      <xdr:rowOff>37927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8656300" y="997695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158943</xdr:rowOff>
    </xdr:from>
    <xdr:to>
      <xdr:col>116</xdr:col>
      <xdr:colOff>114300</xdr:colOff>
      <xdr:row>58</xdr:row>
      <xdr:rowOff>89093</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118320</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1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157983</xdr:rowOff>
    </xdr:from>
    <xdr:to>
      <xdr:col>112</xdr:col>
      <xdr:colOff>38100</xdr:colOff>
      <xdr:row>58</xdr:row>
      <xdr:rowOff>88133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9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104660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157435</xdr:rowOff>
    </xdr:from>
    <xdr:to>
      <xdr:col>107</xdr:col>
      <xdr:colOff>101600</xdr:colOff>
      <xdr:row>58</xdr:row>
      <xdr:rowOff>87585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104112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0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153502</xdr:rowOff>
    </xdr:from>
    <xdr:to>
      <xdr:col>102</xdr:col>
      <xdr:colOff>165100</xdr:colOff>
      <xdr:row>58</xdr:row>
      <xdr:rowOff>83652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100179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158577</xdr:rowOff>
    </xdr:from>
    <xdr:to>
      <xdr:col>98</xdr:col>
      <xdr:colOff>38100</xdr:colOff>
      <xdr:row>58</xdr:row>
      <xdr:rowOff>88727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99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105254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147701</xdr:rowOff>
    </xdr:from>
    <xdr:to>
      <xdr:col>116</xdr:col>
      <xdr:colOff>63500</xdr:colOff>
      <xdr:row>74</xdr:row>
      <xdr:rowOff>110325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2320651"/>
          <a:ext cx="838200" cy="47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72309</xdr:rowOff>
    </xdr:from>
    <xdr:to>
      <xdr:col>111</xdr:col>
      <xdr:colOff>177800</xdr:colOff>
      <xdr:row>74</xdr:row>
      <xdr:rowOff>110325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0434300" y="12245259"/>
          <a:ext cx="889000" cy="55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72309</xdr:rowOff>
    </xdr:from>
    <xdr:to>
      <xdr:col>107</xdr:col>
      <xdr:colOff>50800</xdr:colOff>
      <xdr:row>75</xdr:row>
      <xdr:rowOff>1808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2245259"/>
          <a:ext cx="889000" cy="6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1808</xdr:rowOff>
    </xdr:from>
    <xdr:to>
      <xdr:col>102</xdr:col>
      <xdr:colOff>114300</xdr:colOff>
      <xdr:row>75</xdr:row>
      <xdr:rowOff>10015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2860558"/>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96901</xdr:rowOff>
    </xdr:from>
    <xdr:to>
      <xdr:col>116</xdr:col>
      <xdr:colOff>114300</xdr:colOff>
      <xdr:row>72</xdr:row>
      <xdr:rowOff>27051</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22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11828</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21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59525</xdr:rowOff>
    </xdr:from>
    <xdr:to>
      <xdr:col>112</xdr:col>
      <xdr:colOff>38100</xdr:colOff>
      <xdr:row>74</xdr:row>
      <xdr:rowOff>161125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27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6202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5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21509</xdr:rowOff>
    </xdr:from>
    <xdr:to>
      <xdr:col>107</xdr:col>
      <xdr:colOff>101600</xdr:colOff>
      <xdr:row>71</xdr:row>
      <xdr:rowOff>123109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21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139636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196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122458</xdr:rowOff>
    </xdr:from>
    <xdr:to>
      <xdr:col>102</xdr:col>
      <xdr:colOff>165100</xdr:colOff>
      <xdr:row>75</xdr:row>
      <xdr:rowOff>52608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2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69135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5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130665</xdr:rowOff>
    </xdr:from>
    <xdr:to>
      <xdr:col>98</xdr:col>
      <xdr:colOff>38100</xdr:colOff>
      <xdr:row>75</xdr:row>
      <xdr:rowOff>60815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281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77342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59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類似団体平均と比較して、物件費、扶助費、繰出金が突出している。</a:t>
          </a:r>
        </a:p>
        <a:p>
          <a:r>
            <a:rPr kumimoji="1" lang="ja-JP" altLang="en-US" sz="1300">
              <a:latin typeface="ＭＳ Ｐゴシック" panose="020B0600070205080204" pitchFamily="50" charset="-128"/>
              <a:ea typeface="ＭＳ Ｐゴシック" panose="020B0600070205080204" pitchFamily="50" charset="-128"/>
            </a:rPr>
            <a:t>物件費を押し上げているのは、ふるさと納税寄附の返礼品経費であり、令和元年度は寄附額が減少した影響で平成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年度よりは下がったものの、依然として類似団体よりも高い水準で推移している。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社会福祉費（介護給付費及び訓練給付費等）、児童福祉費（私立保育園委託、児童手当、子ども医療費等）、衛生費（各種予防接種等）、教育費（幼稚園・認定こども園給付費等）など決算額の大きい事業が集中し、類似団体よりも軒並み高い水準である。</a:t>
          </a:r>
        </a:p>
        <a:p>
          <a:r>
            <a:rPr kumimoji="1" lang="ja-JP" altLang="en-US" sz="1300">
              <a:latin typeface="ＭＳ Ｐゴシック" panose="020B0600070205080204" pitchFamily="50" charset="-128"/>
              <a:ea typeface="ＭＳ Ｐゴシック" panose="020B0600070205080204" pitchFamily="50" charset="-128"/>
            </a:rPr>
            <a:t>普通建設事業は、平成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年度で道路整備事業の一部や保育所等整備事業が終了したことにより減少しているものの、工業用地造成関連の道路整備事業も続いており、類似団体よりも高い水準となっている。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繰出金は、工業用地造成事業特別会計繰出金が増加したことが影響している。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宮崎県高鍋町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20,283
20,203
43.80
11,629,838
11,187,720
397,620
4,791,774
7,892,004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164846</xdr:rowOff>
    </xdr:from>
    <xdr:to>
      <xdr:col>24</xdr:col>
      <xdr:colOff>63500</xdr:colOff>
      <xdr:row>35</xdr:row>
      <xdr:rowOff>16256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22696"/>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164846</xdr:rowOff>
    </xdr:from>
    <xdr:to>
      <xdr:col>19</xdr:col>
      <xdr:colOff>177800</xdr:colOff>
      <xdr:row>34</xdr:row>
      <xdr:rowOff>74059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22696"/>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74059</xdr:rowOff>
    </xdr:from>
    <xdr:to>
      <xdr:col>15</xdr:col>
      <xdr:colOff>50800</xdr:colOff>
      <xdr:row>34</xdr:row>
      <xdr:rowOff>95286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0335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153743</xdr:rowOff>
    </xdr:from>
    <xdr:to>
      <xdr:col>10</xdr:col>
      <xdr:colOff>114300</xdr:colOff>
      <xdr:row>34</xdr:row>
      <xdr:rowOff>95286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11593"/>
          <a:ext cx="889000" cy="1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136906</xdr:rowOff>
    </xdr:from>
    <xdr:to>
      <xdr:col>24</xdr:col>
      <xdr:colOff>114300</xdr:colOff>
      <xdr:row>35</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159783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114046</xdr:rowOff>
    </xdr:from>
    <xdr:to>
      <xdr:col>20</xdr:col>
      <xdr:colOff>38100</xdr:colOff>
      <xdr:row>34</xdr:row>
      <xdr:rowOff>44196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60723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23259</xdr:rowOff>
    </xdr:from>
    <xdr:to>
      <xdr:col>15</xdr:col>
      <xdr:colOff>101600</xdr:colOff>
      <xdr:row>34</xdr:row>
      <xdr:rowOff>124859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44486</xdr:rowOff>
    </xdr:from>
    <xdr:to>
      <xdr:col>10</xdr:col>
      <xdr:colOff>165100</xdr:colOff>
      <xdr:row>34</xdr:row>
      <xdr:rowOff>146086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162613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102943</xdr:rowOff>
    </xdr:from>
    <xdr:to>
      <xdr:col>6</xdr:col>
      <xdr:colOff>38100</xdr:colOff>
      <xdr:row>34</xdr:row>
      <xdr:rowOff>33093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49620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87492</xdr:rowOff>
    </xdr:from>
    <xdr:to>
      <xdr:col>24</xdr:col>
      <xdr:colOff>63500</xdr:colOff>
      <xdr:row>58</xdr:row>
      <xdr:rowOff>54890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174342"/>
          <a:ext cx="838200" cy="8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55619</xdr:rowOff>
    </xdr:from>
    <xdr:to>
      <xdr:col>19</xdr:col>
      <xdr:colOff>177800</xdr:colOff>
      <xdr:row>53</xdr:row>
      <xdr:rowOff>87492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8799569"/>
          <a:ext cx="889000" cy="37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55619</xdr:rowOff>
    </xdr:from>
    <xdr:to>
      <xdr:col>15</xdr:col>
      <xdr:colOff>50800</xdr:colOff>
      <xdr:row>57</xdr:row>
      <xdr:rowOff>3421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8799569"/>
          <a:ext cx="889000" cy="97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3421</xdr:rowOff>
    </xdr:from>
    <xdr:to>
      <xdr:col>10</xdr:col>
      <xdr:colOff>114300</xdr:colOff>
      <xdr:row>57</xdr:row>
      <xdr:rowOff>107369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776071"/>
          <a:ext cx="889000" cy="10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4090</xdr:rowOff>
    </xdr:from>
    <xdr:to>
      <xdr:col>24</xdr:col>
      <xdr:colOff>114300</xdr:colOff>
      <xdr:row>58</xdr:row>
      <xdr:rowOff>105690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9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153967</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36692</xdr:rowOff>
    </xdr:from>
    <xdr:to>
      <xdr:col>20</xdr:col>
      <xdr:colOff>38100</xdr:colOff>
      <xdr:row>53</xdr:row>
      <xdr:rowOff>138292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1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154819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89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4819</xdr:rowOff>
    </xdr:from>
    <xdr:to>
      <xdr:col>15</xdr:col>
      <xdr:colOff>101600</xdr:colOff>
      <xdr:row>51</xdr:row>
      <xdr:rowOff>106419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8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122946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852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124071</xdr:rowOff>
    </xdr:from>
    <xdr:to>
      <xdr:col>10</xdr:col>
      <xdr:colOff>165100</xdr:colOff>
      <xdr:row>57</xdr:row>
      <xdr:rowOff>54221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7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70748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56569</xdr:rowOff>
    </xdr:from>
    <xdr:to>
      <xdr:col>6</xdr:col>
      <xdr:colOff>38100</xdr:colOff>
      <xdr:row>57</xdr:row>
      <xdr:rowOff>158169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2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3246</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6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1168</xdr:rowOff>
    </xdr:from>
    <xdr:to>
      <xdr:col>24</xdr:col>
      <xdr:colOff>63500</xdr:colOff>
      <xdr:row>74</xdr:row>
      <xdr:rowOff>141198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688468"/>
          <a:ext cx="838200" cy="1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1168</xdr:rowOff>
    </xdr:from>
    <xdr:to>
      <xdr:col>19</xdr:col>
      <xdr:colOff>177800</xdr:colOff>
      <xdr:row>74</xdr:row>
      <xdr:rowOff>88481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688468"/>
          <a:ext cx="889000" cy="8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88481</xdr:rowOff>
    </xdr:from>
    <xdr:to>
      <xdr:col>15</xdr:col>
      <xdr:colOff>50800</xdr:colOff>
      <xdr:row>74</xdr:row>
      <xdr:rowOff>137643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775781"/>
          <a:ext cx="889000" cy="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137643</xdr:rowOff>
    </xdr:from>
    <xdr:to>
      <xdr:col>10</xdr:col>
      <xdr:colOff>114300</xdr:colOff>
      <xdr:row>75</xdr:row>
      <xdr:rowOff>128512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824943"/>
          <a:ext cx="889000" cy="16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90398</xdr:rowOff>
    </xdr:from>
    <xdr:to>
      <xdr:col>24</xdr:col>
      <xdr:colOff>114300</xdr:colOff>
      <xdr:row>75</xdr:row>
      <xdr:rowOff>20548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113275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62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121818</xdr:rowOff>
    </xdr:from>
    <xdr:to>
      <xdr:col>20</xdr:col>
      <xdr:colOff>38100</xdr:colOff>
      <xdr:row>74</xdr:row>
      <xdr:rowOff>51968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6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68495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41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37681</xdr:rowOff>
    </xdr:from>
    <xdr:to>
      <xdr:col>15</xdr:col>
      <xdr:colOff>101600</xdr:colOff>
      <xdr:row>74</xdr:row>
      <xdr:rowOff>139281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7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155808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50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86843</xdr:rowOff>
    </xdr:from>
    <xdr:to>
      <xdr:col>10</xdr:col>
      <xdr:colOff>165100</xdr:colOff>
      <xdr:row>75</xdr:row>
      <xdr:rowOff>16993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7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33520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5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77712</xdr:rowOff>
    </xdr:from>
    <xdr:to>
      <xdr:col>6</xdr:col>
      <xdr:colOff>38100</xdr:colOff>
      <xdr:row>76</xdr:row>
      <xdr:rowOff>7862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9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24389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71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18706</xdr:rowOff>
    </xdr:from>
    <xdr:to>
      <xdr:col>24</xdr:col>
      <xdr:colOff>63500</xdr:colOff>
      <xdr:row>98</xdr:row>
      <xdr:rowOff>36095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820806"/>
          <a:ext cx="8382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18706</xdr:rowOff>
    </xdr:from>
    <xdr:to>
      <xdr:col>19</xdr:col>
      <xdr:colOff>177800</xdr:colOff>
      <xdr:row>98</xdr:row>
      <xdr:rowOff>48783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820806"/>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32552</xdr:rowOff>
    </xdr:from>
    <xdr:to>
      <xdr:col>15</xdr:col>
      <xdr:colOff>50800</xdr:colOff>
      <xdr:row>98</xdr:row>
      <xdr:rowOff>48783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834652"/>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32552</xdr:rowOff>
    </xdr:from>
    <xdr:to>
      <xdr:col>10</xdr:col>
      <xdr:colOff>114300</xdr:colOff>
      <xdr:row>98</xdr:row>
      <xdr:rowOff>56604</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834652"/>
          <a:ext cx="889000" cy="2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156745</xdr:rowOff>
    </xdr:from>
    <xdr:to>
      <xdr:col>24</xdr:col>
      <xdr:colOff>114300</xdr:colOff>
      <xdr:row>98</xdr:row>
      <xdr:rowOff>86895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8172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3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139356</xdr:rowOff>
    </xdr:from>
    <xdr:to>
      <xdr:col>20</xdr:col>
      <xdr:colOff>38100</xdr:colOff>
      <xdr:row>98</xdr:row>
      <xdr:rowOff>69506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86033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5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169433</xdr:rowOff>
    </xdr:from>
    <xdr:to>
      <xdr:col>15</xdr:col>
      <xdr:colOff>101600</xdr:colOff>
      <xdr:row>98</xdr:row>
      <xdr:rowOff>99583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80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90710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153202</xdr:rowOff>
    </xdr:from>
    <xdr:to>
      <xdr:col>10</xdr:col>
      <xdr:colOff>165100</xdr:colOff>
      <xdr:row>98</xdr:row>
      <xdr:rowOff>83352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8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74479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5804</xdr:rowOff>
    </xdr:from>
    <xdr:to>
      <xdr:col>6</xdr:col>
      <xdr:colOff>38100</xdr:colOff>
      <xdr:row>98</xdr:row>
      <xdr:rowOff>107404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123931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58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2589</xdr:rowOff>
    </xdr:from>
    <xdr:to>
      <xdr:col>55</xdr:col>
      <xdr:colOff>0</xdr:colOff>
      <xdr:row>57</xdr:row>
      <xdr:rowOff>34968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9775239"/>
          <a:ext cx="838200" cy="3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34968</xdr:rowOff>
    </xdr:from>
    <xdr:to>
      <xdr:col>50</xdr:col>
      <xdr:colOff>114300</xdr:colOff>
      <xdr:row>57</xdr:row>
      <xdr:rowOff>52522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8750300" y="9807618"/>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52522</xdr:rowOff>
    </xdr:from>
    <xdr:to>
      <xdr:col>45</xdr:col>
      <xdr:colOff>177800</xdr:colOff>
      <xdr:row>57</xdr:row>
      <xdr:rowOff>117624</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9825172"/>
          <a:ext cx="889000" cy="6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140386</xdr:rowOff>
    </xdr:from>
    <xdr:to>
      <xdr:col>41</xdr:col>
      <xdr:colOff>50800</xdr:colOff>
      <xdr:row>57</xdr:row>
      <xdr:rowOff>117624</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a:off x="6972300" y="9741586"/>
          <a:ext cx="889000" cy="1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123239</xdr:rowOff>
    </xdr:from>
    <xdr:to>
      <xdr:col>55</xdr:col>
      <xdr:colOff>50800</xdr:colOff>
      <xdr:row>57</xdr:row>
      <xdr:rowOff>53389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97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146116</xdr:rowOff>
    </xdr:from>
    <xdr:ext cx="534377"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5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155618</xdr:rowOff>
    </xdr:from>
    <xdr:to>
      <xdr:col>50</xdr:col>
      <xdr:colOff>165100</xdr:colOff>
      <xdr:row>57</xdr:row>
      <xdr:rowOff>85768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9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102295</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372111" y="95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1722</xdr:rowOff>
    </xdr:from>
    <xdr:to>
      <xdr:col>46</xdr:col>
      <xdr:colOff>38100</xdr:colOff>
      <xdr:row>57</xdr:row>
      <xdr:rowOff>103322</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97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119849</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483111" y="954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66824</xdr:rowOff>
    </xdr:from>
    <xdr:to>
      <xdr:col>41</xdr:col>
      <xdr:colOff>101600</xdr:colOff>
      <xdr:row>57</xdr:row>
      <xdr:rowOff>168424</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98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13501</xdr:rowOff>
    </xdr:from>
    <xdr:ext cx="534377"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594111" y="96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89586</xdr:rowOff>
    </xdr:from>
    <xdr:to>
      <xdr:col>36</xdr:col>
      <xdr:colOff>165100</xdr:colOff>
      <xdr:row>57</xdr:row>
      <xdr:rowOff>19736</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969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36263</xdr:rowOff>
    </xdr:from>
    <xdr:ext cx="534377"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05111" y="9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121815</xdr:rowOff>
    </xdr:from>
    <xdr:to>
      <xdr:col>55</xdr:col>
      <xdr:colOff>0</xdr:colOff>
      <xdr:row>72</xdr:row>
      <xdr:rowOff>167176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9639300" y="12466215"/>
          <a:ext cx="838200" cy="4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a:extLst>
            <a:ext uri="{FF2B5EF4-FFF2-40B4-BE49-F238E27FC236}">
              <a16:creationId xmlns:a16="http://schemas.microsoft.com/office/drawing/2014/main" id="{00000000-0008-0000-0700-0000A3010000}"/>
            </a:ext>
          </a:extLst>
        </xdr:cNvPr>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167176</xdr:rowOff>
    </xdr:from>
    <xdr:to>
      <xdr:col>50</xdr:col>
      <xdr:colOff>114300</xdr:colOff>
      <xdr:row>77</xdr:row>
      <xdr:rowOff>127062</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8750300" y="12511576"/>
          <a:ext cx="889000" cy="81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67327</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127062</xdr:rowOff>
    </xdr:from>
    <xdr:to>
      <xdr:col>45</xdr:col>
      <xdr:colOff>177800</xdr:colOff>
      <xdr:row>79</xdr:row>
      <xdr:rowOff>32072</xdr:rowOff>
    </xdr:to>
    <xdr:cxnSp macro="">
      <xdr:nvCxnSpPr>
        <xdr:cNvPr id="424" name="直線コネクタ 423">
          <a:extLst>
            <a:ext uri="{FF2B5EF4-FFF2-40B4-BE49-F238E27FC236}">
              <a16:creationId xmlns:a16="http://schemas.microsoft.com/office/drawing/2014/main" id="{00000000-0008-0000-0700-0000A8010000}"/>
            </a:ext>
          </a:extLst>
        </xdr:cNvPr>
        <xdr:cNvCxnSpPr/>
      </xdr:nvCxnSpPr>
      <xdr:spPr>
        <a:xfrm flipV="1">
          <a:off x="7861300" y="13328712"/>
          <a:ext cx="889000" cy="2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15168</xdr:rowOff>
    </xdr:from>
    <xdr:to>
      <xdr:col>41</xdr:col>
      <xdr:colOff>50800</xdr:colOff>
      <xdr:row>79</xdr:row>
      <xdr:rowOff>32072</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972300" y="13559718"/>
          <a:ext cx="8890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71015</xdr:rowOff>
    </xdr:from>
    <xdr:to>
      <xdr:col>55</xdr:col>
      <xdr:colOff>50800</xdr:colOff>
      <xdr:row>73</xdr:row>
      <xdr:rowOff>1165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10426700" y="1241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93892</xdr:rowOff>
    </xdr:from>
    <xdr:ext cx="599010" cy="259045"/>
    <xdr:sp macro="" textlink="">
      <xdr:nvSpPr>
        <xdr:cNvPr id="438" name="商工費該当値テキスト">
          <a:extLst>
            <a:ext uri="{FF2B5EF4-FFF2-40B4-BE49-F238E27FC236}">
              <a16:creationId xmlns:a16="http://schemas.microsoft.com/office/drawing/2014/main" id="{00000000-0008-0000-0700-0000B6010000}"/>
            </a:ext>
          </a:extLst>
        </xdr:cNvPr>
        <xdr:cNvSpPr txBox="1"/>
      </xdr:nvSpPr>
      <xdr:spPr>
        <a:xfrm>
          <a:off x="10528300" y="1226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116376</xdr:rowOff>
    </xdr:from>
    <xdr:to>
      <xdr:col>50</xdr:col>
      <xdr:colOff>165100</xdr:colOff>
      <xdr:row>73</xdr:row>
      <xdr:rowOff>46526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9588500" y="1246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63053</xdr:rowOff>
    </xdr:from>
    <xdr:ext cx="599010"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9339795" y="122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76262</xdr:rowOff>
    </xdr:from>
    <xdr:to>
      <xdr:col>46</xdr:col>
      <xdr:colOff>38100</xdr:colOff>
      <xdr:row>78</xdr:row>
      <xdr:rowOff>6412</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8699500" y="132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22939</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8483111" y="130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152722</xdr:rowOff>
    </xdr:from>
    <xdr:to>
      <xdr:col>41</xdr:col>
      <xdr:colOff>101600</xdr:colOff>
      <xdr:row>79</xdr:row>
      <xdr:rowOff>82872</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7810500" y="135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99399</xdr:rowOff>
    </xdr:from>
    <xdr:ext cx="469744"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7626428" y="1330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135818</xdr:rowOff>
    </xdr:from>
    <xdr:to>
      <xdr:col>36</xdr:col>
      <xdr:colOff>165100</xdr:colOff>
      <xdr:row>79</xdr:row>
      <xdr:rowOff>65968</xdr:rowOff>
    </xdr:to>
    <xdr:sp macro="" textlink="">
      <xdr:nvSpPr>
        <xdr:cNvPr id="445" name="楕円 444">
          <a:extLst>
            <a:ext uri="{FF2B5EF4-FFF2-40B4-BE49-F238E27FC236}">
              <a16:creationId xmlns:a16="http://schemas.microsoft.com/office/drawing/2014/main" id="{00000000-0008-0000-0700-0000BD010000}"/>
            </a:ext>
          </a:extLst>
        </xdr:cNvPr>
        <xdr:cNvSpPr/>
      </xdr:nvSpPr>
      <xdr:spPr>
        <a:xfrm>
          <a:off x="6921500" y="1350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82495</xdr:rowOff>
    </xdr:from>
    <xdr:ext cx="469744"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737428" y="132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154701</xdr:rowOff>
    </xdr:from>
    <xdr:to>
      <xdr:col>55</xdr:col>
      <xdr:colOff>0</xdr:colOff>
      <xdr:row>98</xdr:row>
      <xdr:rowOff>16286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785351"/>
          <a:ext cx="838200" cy="3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154701</xdr:rowOff>
    </xdr:from>
    <xdr:to>
      <xdr:col>50</xdr:col>
      <xdr:colOff>114300</xdr:colOff>
      <xdr:row>98</xdr:row>
      <xdr:rowOff>47490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785351"/>
          <a:ext cx="889000" cy="6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47490</xdr:rowOff>
    </xdr:from>
    <xdr:to>
      <xdr:col>45</xdr:col>
      <xdr:colOff>177800</xdr:colOff>
      <xdr:row>98</xdr:row>
      <xdr:rowOff>64401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849590"/>
          <a:ext cx="889000" cy="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64401</xdr:rowOff>
    </xdr:from>
    <xdr:to>
      <xdr:col>41</xdr:col>
      <xdr:colOff>50800</xdr:colOff>
      <xdr:row>98</xdr:row>
      <xdr:rowOff>73820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866501"/>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136936</xdr:rowOff>
    </xdr:from>
    <xdr:to>
      <xdr:col>55</xdr:col>
      <xdr:colOff>50800</xdr:colOff>
      <xdr:row>98</xdr:row>
      <xdr:rowOff>67086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76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96313</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55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103901</xdr:rowOff>
    </xdr:from>
    <xdr:to>
      <xdr:col>50</xdr:col>
      <xdr:colOff>165100</xdr:colOff>
      <xdr:row>98</xdr:row>
      <xdr:rowOff>34051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73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50578</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5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168140</xdr:rowOff>
    </xdr:from>
    <xdr:to>
      <xdr:col>46</xdr:col>
      <xdr:colOff>38100</xdr:colOff>
      <xdr:row>98</xdr:row>
      <xdr:rowOff>98290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79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89417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8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13601</xdr:rowOff>
    </xdr:from>
    <xdr:to>
      <xdr:col>41</xdr:col>
      <xdr:colOff>101600</xdr:colOff>
      <xdr:row>98</xdr:row>
      <xdr:rowOff>115201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1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106328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0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23020</xdr:rowOff>
    </xdr:from>
    <xdr:to>
      <xdr:col>36</xdr:col>
      <xdr:colOff>165100</xdr:colOff>
      <xdr:row>98</xdr:row>
      <xdr:rowOff>124620</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115747</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21857</xdr:rowOff>
    </xdr:from>
    <xdr:to>
      <xdr:col>85</xdr:col>
      <xdr:colOff>127000</xdr:colOff>
      <xdr:row>37</xdr:row>
      <xdr:rowOff>102934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365507"/>
          <a:ext cx="8382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151778</xdr:rowOff>
    </xdr:from>
    <xdr:to>
      <xdr:col>81</xdr:col>
      <xdr:colOff>50800</xdr:colOff>
      <xdr:row>37</xdr:row>
      <xdr:rowOff>21857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323978"/>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151778</xdr:rowOff>
    </xdr:from>
    <xdr:to>
      <xdr:col>76</xdr:col>
      <xdr:colOff>114300</xdr:colOff>
      <xdr:row>37</xdr:row>
      <xdr:rowOff>105220</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3703300" y="6323978"/>
          <a:ext cx="889000" cy="1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105220</xdr:rowOff>
    </xdr:from>
    <xdr:to>
      <xdr:col>71</xdr:col>
      <xdr:colOff>177800</xdr:colOff>
      <xdr:row>38</xdr:row>
      <xdr:rowOff>43155</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flipV="1">
          <a:off x="12814300" y="6448870"/>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52134</xdr:rowOff>
    </xdr:from>
    <xdr:to>
      <xdr:col>85</xdr:col>
      <xdr:colOff>177800</xdr:colOff>
      <xdr:row>37</xdr:row>
      <xdr:rowOff>153734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75011</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2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142507</xdr:rowOff>
    </xdr:from>
    <xdr:to>
      <xdr:col>81</xdr:col>
      <xdr:colOff>101600</xdr:colOff>
      <xdr:row>37</xdr:row>
      <xdr:rowOff>72657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3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100978</xdr:rowOff>
    </xdr:from>
    <xdr:to>
      <xdr:col>76</xdr:col>
      <xdr:colOff>165100</xdr:colOff>
      <xdr:row>37</xdr:row>
      <xdr:rowOff>31128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2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47655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04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54420</xdr:rowOff>
    </xdr:from>
    <xdr:to>
      <xdr:col>72</xdr:col>
      <xdr:colOff>38100</xdr:colOff>
      <xdr:row>37</xdr:row>
      <xdr:rowOff>156020</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17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163805</xdr:rowOff>
    </xdr:from>
    <xdr:to>
      <xdr:col>67</xdr:col>
      <xdr:colOff>101600</xdr:colOff>
      <xdr:row>38</xdr:row>
      <xdr:rowOff>93955</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50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85082</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60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158107</xdr:rowOff>
    </xdr:from>
    <xdr:to>
      <xdr:col>85</xdr:col>
      <xdr:colOff>127000</xdr:colOff>
      <xdr:row>58</xdr:row>
      <xdr:rowOff>113977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930757"/>
          <a:ext cx="838200" cy="12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113977</xdr:rowOff>
    </xdr:from>
    <xdr:to>
      <xdr:col>81</xdr:col>
      <xdr:colOff>50800</xdr:colOff>
      <xdr:row>58</xdr:row>
      <xdr:rowOff>166305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10058077"/>
          <a:ext cx="889000" cy="5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155931</xdr:rowOff>
    </xdr:from>
    <xdr:to>
      <xdr:col>76</xdr:col>
      <xdr:colOff>114300</xdr:colOff>
      <xdr:row>58</xdr:row>
      <xdr:rowOff>166305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10100031"/>
          <a:ext cx="889000" cy="1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153242</xdr:rowOff>
    </xdr:from>
    <xdr:to>
      <xdr:col>71</xdr:col>
      <xdr:colOff>177800</xdr:colOff>
      <xdr:row>58</xdr:row>
      <xdr:rowOff>155931</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10097342"/>
          <a:ext cx="8890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107307</xdr:rowOff>
    </xdr:from>
    <xdr:to>
      <xdr:col>85</xdr:col>
      <xdr:colOff>177800</xdr:colOff>
      <xdr:row>58</xdr:row>
      <xdr:rowOff>37457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7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130184</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7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63177</xdr:rowOff>
    </xdr:from>
    <xdr:to>
      <xdr:col>81</xdr:col>
      <xdr:colOff>101600</xdr:colOff>
      <xdr:row>58</xdr:row>
      <xdr:rowOff>164777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155904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0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115505</xdr:rowOff>
    </xdr:from>
    <xdr:to>
      <xdr:col>76</xdr:col>
      <xdr:colOff>165100</xdr:colOff>
      <xdr:row>59</xdr:row>
      <xdr:rowOff>45655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1005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36782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1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105131</xdr:rowOff>
    </xdr:from>
    <xdr:to>
      <xdr:col>72</xdr:col>
      <xdr:colOff>38100</xdr:colOff>
      <xdr:row>59</xdr:row>
      <xdr:rowOff>35281</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26408</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102442</xdr:rowOff>
    </xdr:from>
    <xdr:to>
      <xdr:col>67</xdr:col>
      <xdr:colOff>101600</xdr:colOff>
      <xdr:row>59</xdr:row>
      <xdr:rowOff>32592</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23719</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3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154597</xdr:rowOff>
    </xdr:from>
    <xdr:to>
      <xdr:col>85</xdr:col>
      <xdr:colOff>127000</xdr:colOff>
      <xdr:row>79</xdr:row>
      <xdr:rowOff>19529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5481300" y="13527697"/>
          <a:ext cx="838200" cy="3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19529</xdr:rowOff>
    </xdr:from>
    <xdr:to>
      <xdr:col>81</xdr:col>
      <xdr:colOff>50800</xdr:colOff>
      <xdr:row>79</xdr:row>
      <xdr:rowOff>43707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64079"/>
          <a:ext cx="889000" cy="2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42278</xdr:rowOff>
    </xdr:from>
    <xdr:to>
      <xdr:col>76</xdr:col>
      <xdr:colOff>114300</xdr:colOff>
      <xdr:row>79</xdr:row>
      <xdr:rowOff>43707</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3703300" y="1358682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38533</xdr:rowOff>
    </xdr:from>
    <xdr:to>
      <xdr:col>71</xdr:col>
      <xdr:colOff>177800</xdr:colOff>
      <xdr:row>79</xdr:row>
      <xdr:rowOff>42278</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3083"/>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82738</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103797</xdr:rowOff>
    </xdr:from>
    <xdr:to>
      <xdr:col>85</xdr:col>
      <xdr:colOff>177800</xdr:colOff>
      <xdr:row>79</xdr:row>
      <xdr:rowOff>33947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63174</xdr:rowOff>
    </xdr:from>
    <xdr:ext cx="534377"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26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140179</xdr:rowOff>
    </xdr:from>
    <xdr:to>
      <xdr:col>81</xdr:col>
      <xdr:colOff>101600</xdr:colOff>
      <xdr:row>79</xdr:row>
      <xdr:rowOff>70329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86856</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28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164357</xdr:rowOff>
    </xdr:from>
    <xdr:to>
      <xdr:col>76</xdr:col>
      <xdr:colOff>165100</xdr:colOff>
      <xdr:row>79</xdr:row>
      <xdr:rowOff>94507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85634</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3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162928</xdr:rowOff>
    </xdr:from>
    <xdr:to>
      <xdr:col>72</xdr:col>
      <xdr:colOff>38100</xdr:colOff>
      <xdr:row>79</xdr:row>
      <xdr:rowOff>93078</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84205</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159183</xdr:rowOff>
    </xdr:from>
    <xdr:to>
      <xdr:col>67</xdr:col>
      <xdr:colOff>101600</xdr:colOff>
      <xdr:row>79</xdr:row>
      <xdr:rowOff>89333</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105860</xdr:rowOff>
    </xdr:from>
    <xdr:ext cx="469744"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579428" y="1330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119774</xdr:rowOff>
    </xdr:from>
    <xdr:to>
      <xdr:col>85</xdr:col>
      <xdr:colOff>127000</xdr:colOff>
      <xdr:row>96</xdr:row>
      <xdr:rowOff>133934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578974"/>
          <a:ext cx="8382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84205</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543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133934</xdr:rowOff>
    </xdr:from>
    <xdr:to>
      <xdr:col>81</xdr:col>
      <xdr:colOff>50800</xdr:colOff>
      <xdr:row>96</xdr:row>
      <xdr:rowOff>136297</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59313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5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136297</xdr:rowOff>
    </xdr:from>
    <xdr:to>
      <xdr:col>76</xdr:col>
      <xdr:colOff>114300</xdr:colOff>
      <xdr:row>96</xdr:row>
      <xdr:rowOff>149213</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595497"/>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149213</xdr:rowOff>
    </xdr:from>
    <xdr:to>
      <xdr:col>71</xdr:col>
      <xdr:colOff>177800</xdr:colOff>
      <xdr:row>96</xdr:row>
      <xdr:rowOff>160426</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608413"/>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26103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51694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68974</xdr:rowOff>
    </xdr:from>
    <xdr:to>
      <xdr:col>85</xdr:col>
      <xdr:colOff>177800</xdr:colOff>
      <xdr:row>96</xdr:row>
      <xdr:rowOff>170574</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91851</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3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83134</xdr:rowOff>
    </xdr:from>
    <xdr:to>
      <xdr:col>81</xdr:col>
      <xdr:colOff>101600</xdr:colOff>
      <xdr:row>97</xdr:row>
      <xdr:rowOff>13284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29811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3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85497</xdr:rowOff>
    </xdr:from>
    <xdr:to>
      <xdr:col>76</xdr:col>
      <xdr:colOff>165100</xdr:colOff>
      <xdr:row>97</xdr:row>
      <xdr:rowOff>15647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32174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98413</xdr:rowOff>
    </xdr:from>
    <xdr:to>
      <xdr:col>72</xdr:col>
      <xdr:colOff>38100</xdr:colOff>
      <xdr:row>97</xdr:row>
      <xdr:rowOff>28563</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45090</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3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109626</xdr:rowOff>
    </xdr:from>
    <xdr:to>
      <xdr:col>67</xdr:col>
      <xdr:colOff>101600</xdr:colOff>
      <xdr:row>97</xdr:row>
      <xdr:rowOff>39776</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56303</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類似団体平均と比較して、議会費、民生費、農林水産業費、商工費、土木費、教育費が高い水準にある。</a:t>
          </a:r>
        </a:p>
        <a:p>
          <a:r>
            <a:rPr kumimoji="1" lang="ja-JP" altLang="en-US" sz="1300">
              <a:latin typeface="ＭＳ Ｐゴシック" panose="020B0600070205080204" pitchFamily="50" charset="-128"/>
              <a:ea typeface="ＭＳ Ｐゴシック" panose="020B0600070205080204" pitchFamily="50" charset="-128"/>
            </a:rPr>
            <a:t>　このうち、議会費は、議員定数削減により改善された。商工費は、ふるさと納税推進事業の影響で非常に高い水準にある。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民生費と教育費は、町内保育園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園が認定こども園に移行したことにより、民生費が減少し、教育費が増加している。</a:t>
          </a:r>
        </a:p>
        <a:p>
          <a:r>
            <a:rPr kumimoji="1" lang="ja-JP" altLang="en-US" sz="1300">
              <a:latin typeface="ＭＳ Ｐゴシック" panose="020B0600070205080204" pitchFamily="50" charset="-128"/>
              <a:ea typeface="ＭＳ Ｐゴシック" panose="020B0600070205080204" pitchFamily="50" charset="-128"/>
            </a:rPr>
            <a:t>　また、総務費は、平成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年度はふるさと納税推進事業のため、平成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年度は工業用地の売却分を財政調整基金に積み立てたため数値が大きく上昇していたが、令和元年度は平成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年度以前ほどの水準に下がっている。</a:t>
          </a:r>
        </a:p>
        <a:p>
          <a:r>
            <a:rPr kumimoji="1" lang="ja-JP" altLang="en-US" sz="1300">
              <a:latin typeface="ＭＳ Ｐゴシック" panose="020B0600070205080204" pitchFamily="50" charset="-128"/>
              <a:ea typeface="ＭＳ Ｐゴシック" panose="020B0600070205080204" pitchFamily="50" charset="-128"/>
            </a:rPr>
            <a:t>　臨時的に発生した特殊な事情が強く反映されている状況であるが、引き続き、事業全般に対して成果や効果を検証し、歳出削減に努めていく。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令和元年度は、財政調整基金への積立てを行わなかったことや、工業用地造成事業特別会計への繰出しのため財政調整基金を取り崩したことが影響し、実質単年度収支はマイナスとなった。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財政調整基金の適正規模としては、標準財政規模の約</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％程度（概ね</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億円）を目安としているが、災害による財政出動を踏まえながら、基金残高の適正規模の確保に努めていく。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全ての会計が黒字で推移しているが、特に国民健康保険事業は、広域化により県に運営形態が移管したことが影響し、実質収支が減少している。　</a:t>
          </a:r>
        </a:p>
        <a:p>
          <a:r>
            <a:rPr kumimoji="1" lang="ja-JP" altLang="en-US" sz="1400">
              <a:latin typeface="ＭＳ ゴシック" pitchFamily="49" charset="-128"/>
              <a:ea typeface="ＭＳ ゴシック" pitchFamily="49" charset="-128"/>
            </a:rPr>
            <a:t>　各特別会計において中長期的な展望のもと適正な料金体系や制度設計等の見直しを行い、効率的かつ安定的な事業運営の継続に努めていく。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7"/>
      <c r="DK1" s="187"/>
      <c r="DL1" s="187"/>
      <c r="DM1" s="187"/>
      <c r="DN1" s="187"/>
      <c r="DO1" s="187"/>
    </row>
    <row r="2" spans="1:119" ht="24" thickBot="1" x14ac:dyDescent="0.25">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6"/>
      <c r="DK3" s="186"/>
      <c r="DL3" s="186"/>
      <c r="DM3" s="186"/>
      <c r="DN3" s="186"/>
      <c r="DO3" s="186"/>
    </row>
    <row r="4" spans="1:119" ht="18.75" customHeight="1" x14ac:dyDescent="0.2">
      <c r="A4" s="187"/>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11629838</v>
      </c>
      <c r="BO4" s="430"/>
      <c r="BP4" s="430"/>
      <c r="BQ4" s="430"/>
      <c r="BR4" s="430"/>
      <c r="BS4" s="430"/>
      <c r="BT4" s="430"/>
      <c r="BU4" s="431"/>
      <c r="BV4" s="429">
        <v>13477071</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8.3000000000000007</v>
      </c>
      <c r="CU4" s="436"/>
      <c r="CV4" s="436"/>
      <c r="CW4" s="436"/>
      <c r="CX4" s="436"/>
      <c r="CY4" s="436"/>
      <c r="CZ4" s="436"/>
      <c r="DA4" s="437"/>
      <c r="DB4" s="435">
        <v>7.7</v>
      </c>
      <c r="DC4" s="436"/>
      <c r="DD4" s="436"/>
      <c r="DE4" s="436"/>
      <c r="DF4" s="436"/>
      <c r="DG4" s="436"/>
      <c r="DH4" s="436"/>
      <c r="DI4" s="437"/>
      <c r="DJ4" s="186"/>
      <c r="DK4" s="186"/>
      <c r="DL4" s="186"/>
      <c r="DM4" s="186"/>
      <c r="DN4" s="186"/>
      <c r="DO4" s="186"/>
    </row>
    <row r="5" spans="1:119" ht="18.75" customHeight="1" x14ac:dyDescent="0.2">
      <c r="A5" s="187"/>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11187720</v>
      </c>
      <c r="BO5" s="467"/>
      <c r="BP5" s="467"/>
      <c r="BQ5" s="467"/>
      <c r="BR5" s="467"/>
      <c r="BS5" s="467"/>
      <c r="BT5" s="467"/>
      <c r="BU5" s="468"/>
      <c r="BV5" s="466">
        <v>12843211</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94.1</v>
      </c>
      <c r="CU5" s="464"/>
      <c r="CV5" s="464"/>
      <c r="CW5" s="464"/>
      <c r="CX5" s="464"/>
      <c r="CY5" s="464"/>
      <c r="CZ5" s="464"/>
      <c r="DA5" s="465"/>
      <c r="DB5" s="463">
        <v>91.6</v>
      </c>
      <c r="DC5" s="464"/>
      <c r="DD5" s="464"/>
      <c r="DE5" s="464"/>
      <c r="DF5" s="464"/>
      <c r="DG5" s="464"/>
      <c r="DH5" s="464"/>
      <c r="DI5" s="465"/>
      <c r="DJ5" s="186"/>
      <c r="DK5" s="186"/>
      <c r="DL5" s="186"/>
      <c r="DM5" s="186"/>
      <c r="DN5" s="186"/>
      <c r="DO5" s="186"/>
    </row>
    <row r="6" spans="1:119" ht="18.75" customHeight="1" x14ac:dyDescent="0.2">
      <c r="A6" s="187"/>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92</v>
      </c>
      <c r="AV6" s="499"/>
      <c r="AW6" s="499"/>
      <c r="AX6" s="499"/>
      <c r="AY6" s="500" t="s">
        <v>100</v>
      </c>
      <c r="AZ6" s="501"/>
      <c r="BA6" s="501"/>
      <c r="BB6" s="501"/>
      <c r="BC6" s="501"/>
      <c r="BD6" s="501"/>
      <c r="BE6" s="501"/>
      <c r="BF6" s="501"/>
      <c r="BG6" s="501"/>
      <c r="BH6" s="501"/>
      <c r="BI6" s="501"/>
      <c r="BJ6" s="501"/>
      <c r="BK6" s="501"/>
      <c r="BL6" s="501"/>
      <c r="BM6" s="502"/>
      <c r="BN6" s="466">
        <v>442118</v>
      </c>
      <c r="BO6" s="467"/>
      <c r="BP6" s="467"/>
      <c r="BQ6" s="467"/>
      <c r="BR6" s="467"/>
      <c r="BS6" s="467"/>
      <c r="BT6" s="467"/>
      <c r="BU6" s="468"/>
      <c r="BV6" s="466">
        <v>633860</v>
      </c>
      <c r="BW6" s="467"/>
      <c r="BX6" s="467"/>
      <c r="BY6" s="467"/>
      <c r="BZ6" s="467"/>
      <c r="CA6" s="467"/>
      <c r="CB6" s="467"/>
      <c r="CC6" s="468"/>
      <c r="CD6" s="469" t="s">
        <v>101</v>
      </c>
      <c r="CE6" s="470"/>
      <c r="CF6" s="470"/>
      <c r="CG6" s="470"/>
      <c r="CH6" s="470"/>
      <c r="CI6" s="470"/>
      <c r="CJ6" s="470"/>
      <c r="CK6" s="470"/>
      <c r="CL6" s="470"/>
      <c r="CM6" s="470"/>
      <c r="CN6" s="470"/>
      <c r="CO6" s="470"/>
      <c r="CP6" s="470"/>
      <c r="CQ6" s="470"/>
      <c r="CR6" s="470"/>
      <c r="CS6" s="471"/>
      <c r="CT6" s="503">
        <v>98.5</v>
      </c>
      <c r="CU6" s="504"/>
      <c r="CV6" s="504"/>
      <c r="CW6" s="504"/>
      <c r="CX6" s="504"/>
      <c r="CY6" s="504"/>
      <c r="CZ6" s="504"/>
      <c r="DA6" s="505"/>
      <c r="DB6" s="503">
        <v>97.2</v>
      </c>
      <c r="DC6" s="504"/>
      <c r="DD6" s="504"/>
      <c r="DE6" s="504"/>
      <c r="DF6" s="504"/>
      <c r="DG6" s="504"/>
      <c r="DH6" s="504"/>
      <c r="DI6" s="505"/>
      <c r="DJ6" s="186"/>
      <c r="DK6" s="186"/>
      <c r="DL6" s="186"/>
      <c r="DM6" s="186"/>
      <c r="DN6" s="186"/>
      <c r="DO6" s="186"/>
    </row>
    <row r="7" spans="1:119" ht="18.75" customHeight="1" x14ac:dyDescent="0.2">
      <c r="A7" s="187"/>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102</v>
      </c>
      <c r="AN7" s="496"/>
      <c r="AO7" s="496"/>
      <c r="AP7" s="496"/>
      <c r="AQ7" s="496"/>
      <c r="AR7" s="496"/>
      <c r="AS7" s="496"/>
      <c r="AT7" s="497"/>
      <c r="AU7" s="498" t="s">
        <v>103</v>
      </c>
      <c r="AV7" s="499"/>
      <c r="AW7" s="499"/>
      <c r="AX7" s="499"/>
      <c r="AY7" s="500" t="s">
        <v>104</v>
      </c>
      <c r="AZ7" s="501"/>
      <c r="BA7" s="501"/>
      <c r="BB7" s="501"/>
      <c r="BC7" s="501"/>
      <c r="BD7" s="501"/>
      <c r="BE7" s="501"/>
      <c r="BF7" s="501"/>
      <c r="BG7" s="501"/>
      <c r="BH7" s="501"/>
      <c r="BI7" s="501"/>
      <c r="BJ7" s="501"/>
      <c r="BK7" s="501"/>
      <c r="BL7" s="501"/>
      <c r="BM7" s="502"/>
      <c r="BN7" s="466">
        <v>44498</v>
      </c>
      <c r="BO7" s="467"/>
      <c r="BP7" s="467"/>
      <c r="BQ7" s="467"/>
      <c r="BR7" s="467"/>
      <c r="BS7" s="467"/>
      <c r="BT7" s="467"/>
      <c r="BU7" s="468"/>
      <c r="BV7" s="466">
        <v>260680</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4791774</v>
      </c>
      <c r="CU7" s="467"/>
      <c r="CV7" s="467"/>
      <c r="CW7" s="467"/>
      <c r="CX7" s="467"/>
      <c r="CY7" s="467"/>
      <c r="CZ7" s="467"/>
      <c r="DA7" s="468"/>
      <c r="DB7" s="466">
        <v>4829786</v>
      </c>
      <c r="DC7" s="467"/>
      <c r="DD7" s="467"/>
      <c r="DE7" s="467"/>
      <c r="DF7" s="467"/>
      <c r="DG7" s="467"/>
      <c r="DH7" s="467"/>
      <c r="DI7" s="468"/>
      <c r="DJ7" s="186"/>
      <c r="DK7" s="186"/>
      <c r="DL7" s="186"/>
      <c r="DM7" s="186"/>
      <c r="DN7" s="186"/>
      <c r="DO7" s="186"/>
    </row>
    <row r="8" spans="1:119" ht="18.75" customHeight="1" thickBot="1" x14ac:dyDescent="0.25">
      <c r="A8" s="187"/>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107</v>
      </c>
      <c r="AV8" s="499"/>
      <c r="AW8" s="499"/>
      <c r="AX8" s="499"/>
      <c r="AY8" s="500" t="s">
        <v>108</v>
      </c>
      <c r="AZ8" s="501"/>
      <c r="BA8" s="501"/>
      <c r="BB8" s="501"/>
      <c r="BC8" s="501"/>
      <c r="BD8" s="501"/>
      <c r="BE8" s="501"/>
      <c r="BF8" s="501"/>
      <c r="BG8" s="501"/>
      <c r="BH8" s="501"/>
      <c r="BI8" s="501"/>
      <c r="BJ8" s="501"/>
      <c r="BK8" s="501"/>
      <c r="BL8" s="501"/>
      <c r="BM8" s="502"/>
      <c r="BN8" s="466">
        <v>397620</v>
      </c>
      <c r="BO8" s="467"/>
      <c r="BP8" s="467"/>
      <c r="BQ8" s="467"/>
      <c r="BR8" s="467"/>
      <c r="BS8" s="467"/>
      <c r="BT8" s="467"/>
      <c r="BU8" s="468"/>
      <c r="BV8" s="466">
        <v>373180</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0.52</v>
      </c>
      <c r="CU8" s="507"/>
      <c r="CV8" s="507"/>
      <c r="CW8" s="507"/>
      <c r="CX8" s="507"/>
      <c r="CY8" s="507"/>
      <c r="CZ8" s="507"/>
      <c r="DA8" s="508"/>
      <c r="DB8" s="506">
        <v>0.52</v>
      </c>
      <c r="DC8" s="507"/>
      <c r="DD8" s="507"/>
      <c r="DE8" s="507"/>
      <c r="DF8" s="507"/>
      <c r="DG8" s="507"/>
      <c r="DH8" s="507"/>
      <c r="DI8" s="508"/>
      <c r="DJ8" s="186"/>
      <c r="DK8" s="186"/>
      <c r="DL8" s="186"/>
      <c r="DM8" s="186"/>
      <c r="DN8" s="186"/>
      <c r="DO8" s="186"/>
    </row>
    <row r="9" spans="1:119" ht="18.75" customHeight="1" thickBot="1" x14ac:dyDescent="0.25">
      <c r="A9" s="187"/>
      <c r="B9" s="460" t="s">
        <v>110</v>
      </c>
      <c r="C9" s="461"/>
      <c r="D9" s="461"/>
      <c r="E9" s="461"/>
      <c r="F9" s="461"/>
      <c r="G9" s="461"/>
      <c r="H9" s="461"/>
      <c r="I9" s="461"/>
      <c r="J9" s="461"/>
      <c r="K9" s="509"/>
      <c r="L9" s="510" t="s">
        <v>111</v>
      </c>
      <c r="M9" s="511"/>
      <c r="N9" s="511"/>
      <c r="O9" s="511"/>
      <c r="P9" s="511"/>
      <c r="Q9" s="512"/>
      <c r="R9" s="513">
        <v>21025</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24440</v>
      </c>
      <c r="BO9" s="467"/>
      <c r="BP9" s="467"/>
      <c r="BQ9" s="467"/>
      <c r="BR9" s="467"/>
      <c r="BS9" s="467"/>
      <c r="BT9" s="467"/>
      <c r="BU9" s="468"/>
      <c r="BV9" s="466">
        <v>-134508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10.4</v>
      </c>
      <c r="CU9" s="464"/>
      <c r="CV9" s="464"/>
      <c r="CW9" s="464"/>
      <c r="CX9" s="464"/>
      <c r="CY9" s="464"/>
      <c r="CZ9" s="464"/>
      <c r="DA9" s="465"/>
      <c r="DB9" s="463">
        <v>9.9</v>
      </c>
      <c r="DC9" s="464"/>
      <c r="DD9" s="464"/>
      <c r="DE9" s="464"/>
      <c r="DF9" s="464"/>
      <c r="DG9" s="464"/>
      <c r="DH9" s="464"/>
      <c r="DI9" s="465"/>
      <c r="DJ9" s="186"/>
      <c r="DK9" s="186"/>
      <c r="DL9" s="186"/>
      <c r="DM9" s="186"/>
      <c r="DN9" s="186"/>
      <c r="DO9" s="186"/>
    </row>
    <row r="10" spans="1:119" ht="18.75" customHeight="1" thickBot="1" x14ac:dyDescent="0.25">
      <c r="A10" s="187"/>
      <c r="B10" s="460"/>
      <c r="C10" s="461"/>
      <c r="D10" s="461"/>
      <c r="E10" s="461"/>
      <c r="F10" s="461"/>
      <c r="G10" s="461"/>
      <c r="H10" s="461"/>
      <c r="I10" s="461"/>
      <c r="J10" s="461"/>
      <c r="K10" s="509"/>
      <c r="L10" s="516" t="s">
        <v>117</v>
      </c>
      <c r="M10" s="496"/>
      <c r="N10" s="496"/>
      <c r="O10" s="496"/>
      <c r="P10" s="496"/>
      <c r="Q10" s="497"/>
      <c r="R10" s="517">
        <v>21733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223</v>
      </c>
      <c r="BO10" s="467"/>
      <c r="BP10" s="467"/>
      <c r="BQ10" s="467"/>
      <c r="BR10" s="467"/>
      <c r="BS10" s="467"/>
      <c r="BT10" s="467"/>
      <c r="BU10" s="468"/>
      <c r="BV10" s="466">
        <v>1426361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119</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6"/>
      <c r="DK11" s="186"/>
      <c r="DL11" s="186"/>
      <c r="DM11" s="186"/>
      <c r="DN11" s="186"/>
      <c r="DO11" s="186"/>
    </row>
    <row r="12" spans="1:119" ht="18.75" customHeight="1" x14ac:dyDescent="0.2">
      <c r="A12" s="187"/>
      <c r="B12" s="526" t="s">
        <v>129</v>
      </c>
      <c r="C12" s="527"/>
      <c r="D12" s="527"/>
      <c r="E12" s="527"/>
      <c r="F12" s="527"/>
      <c r="G12" s="527"/>
      <c r="H12" s="527"/>
      <c r="I12" s="527"/>
      <c r="J12" s="527"/>
      <c r="K12" s="528"/>
      <c r="L12" s="535" t="s">
        <v>130</v>
      </c>
      <c r="M12" s="536"/>
      <c r="N12" s="536"/>
      <c r="O12" s="536"/>
      <c r="P12" s="536"/>
      <c r="Q12" s="537"/>
      <c r="R12" s="538">
        <v>20283</v>
      </c>
      <c r="S12" s="539"/>
      <c r="T12" s="539"/>
      <c r="U12" s="539"/>
      <c r="V12" s="540"/>
      <c r="W12" s="541" t="s">
        <v>1</v>
      </c>
      <c r="X12" s="499"/>
      <c r="Y12" s="499"/>
      <c r="Z12" s="499"/>
      <c r="AA12" s="499"/>
      <c r="AB12" s="542"/>
      <c r="AC12" s="543" t="s">
        <v>131</v>
      </c>
      <c r="AD12" s="544"/>
      <c r="AE12" s="544"/>
      <c r="AF12" s="544"/>
      <c r="AG12" s="545"/>
      <c r="AH12" s="543" t="s">
        <v>132</v>
      </c>
      <c r="AI12" s="544"/>
      <c r="AJ12" s="544"/>
      <c r="AK12" s="544"/>
      <c r="AL12" s="546"/>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523719</v>
      </c>
      <c r="BO12" s="467"/>
      <c r="BP12" s="467"/>
      <c r="BQ12" s="467"/>
      <c r="BR12" s="467"/>
      <c r="BS12" s="467"/>
      <c r="BT12" s="467"/>
      <c r="BU12" s="468"/>
      <c r="BV12" s="466">
        <v>379153</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6"/>
      <c r="DK12" s="186"/>
      <c r="DL12" s="186"/>
      <c r="DM12" s="186"/>
      <c r="DN12" s="186"/>
      <c r="DO12" s="186"/>
    </row>
    <row r="13" spans="1:119" ht="18.75" customHeight="1" x14ac:dyDescent="0.2">
      <c r="A13" s="187"/>
      <c r="B13" s="529"/>
      <c r="C13" s="530"/>
      <c r="D13" s="530"/>
      <c r="E13" s="530"/>
      <c r="F13" s="530"/>
      <c r="G13" s="530"/>
      <c r="H13" s="530"/>
      <c r="I13" s="530"/>
      <c r="J13" s="530"/>
      <c r="K13" s="531"/>
      <c r="L13" s="197"/>
      <c r="M13" s="557" t="s">
        <v>138</v>
      </c>
      <c r="N13" s="558"/>
      <c r="O13" s="558"/>
      <c r="P13" s="558"/>
      <c r="Q13" s="559"/>
      <c r="R13" s="550">
        <v>20203</v>
      </c>
      <c r="S13" s="551"/>
      <c r="T13" s="551"/>
      <c r="U13" s="551"/>
      <c r="V13" s="552"/>
      <c r="W13" s="482" t="s">
        <v>139</v>
      </c>
      <c r="X13" s="483"/>
      <c r="Y13" s="483"/>
      <c r="Z13" s="483"/>
      <c r="AA13" s="483"/>
      <c r="AB13" s="473"/>
      <c r="AC13" s="517">
        <v>1158</v>
      </c>
      <c r="AD13" s="518"/>
      <c r="AE13" s="518"/>
      <c r="AF13" s="518"/>
      <c r="AG13" s="560"/>
      <c r="AH13" s="517">
        <v>1106</v>
      </c>
      <c r="AI13" s="518"/>
      <c r="AJ13" s="518"/>
      <c r="AK13" s="518"/>
      <c r="AL13" s="519"/>
      <c r="AM13" s="495" t="s">
        <v>140</v>
      </c>
      <c r="AN13" s="496"/>
      <c r="AO13" s="496"/>
      <c r="AP13" s="496"/>
      <c r="AQ13" s="496"/>
      <c r="AR13" s="496"/>
      <c r="AS13" s="496"/>
      <c r="AT13" s="497"/>
      <c r="AU13" s="498" t="s">
        <v>107</v>
      </c>
      <c r="AV13" s="499"/>
      <c r="AW13" s="499"/>
      <c r="AX13" s="499"/>
      <c r="AY13" s="500" t="s">
        <v>141</v>
      </c>
      <c r="AZ13" s="501"/>
      <c r="BA13" s="501"/>
      <c r="BB13" s="501"/>
      <c r="BC13" s="501"/>
      <c r="BD13" s="501"/>
      <c r="BE13" s="501"/>
      <c r="BF13" s="501"/>
      <c r="BG13" s="501"/>
      <c r="BH13" s="501"/>
      <c r="BI13" s="501"/>
      <c r="BJ13" s="501"/>
      <c r="BK13" s="501"/>
      <c r="BL13" s="501"/>
      <c r="BM13" s="502"/>
      <c r="BN13" s="466">
        <v>-499056</v>
      </c>
      <c r="BO13" s="467"/>
      <c r="BP13" s="467"/>
      <c r="BQ13" s="467"/>
      <c r="BR13" s="467"/>
      <c r="BS13" s="467"/>
      <c r="BT13" s="467"/>
      <c r="BU13" s="468"/>
      <c r="BV13" s="466">
        <v>912700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12</v>
      </c>
      <c r="CU13" s="464"/>
      <c r="CV13" s="464"/>
      <c r="CW13" s="464"/>
      <c r="CX13" s="464"/>
      <c r="CY13" s="464"/>
      <c r="CZ13" s="464"/>
      <c r="DA13" s="465"/>
      <c r="DB13" s="463">
        <v>10.199999999999999</v>
      </c>
      <c r="DC13" s="464"/>
      <c r="DD13" s="464"/>
      <c r="DE13" s="464"/>
      <c r="DF13" s="464"/>
      <c r="DG13" s="464"/>
      <c r="DH13" s="464"/>
      <c r="DI13" s="465"/>
      <c r="DJ13" s="186"/>
      <c r="DK13" s="186"/>
      <c r="DL13" s="186"/>
      <c r="DM13" s="186"/>
      <c r="DN13" s="186"/>
      <c r="DO13" s="186"/>
    </row>
    <row r="14" spans="1:119" ht="18.75" customHeight="1" thickBot="1" x14ac:dyDescent="0.25">
      <c r="A14" s="187"/>
      <c r="B14" s="529"/>
      <c r="C14" s="530"/>
      <c r="D14" s="530"/>
      <c r="E14" s="530"/>
      <c r="F14" s="530"/>
      <c r="G14" s="530"/>
      <c r="H14" s="530"/>
      <c r="I14" s="530"/>
      <c r="J14" s="530"/>
      <c r="K14" s="531"/>
      <c r="L14" s="547" t="s">
        <v>143</v>
      </c>
      <c r="M14" s="548"/>
      <c r="N14" s="548"/>
      <c r="O14" s="548"/>
      <c r="P14" s="548"/>
      <c r="Q14" s="549"/>
      <c r="R14" s="550">
        <v>20448</v>
      </c>
      <c r="S14" s="551"/>
      <c r="T14" s="551"/>
      <c r="U14" s="551"/>
      <c r="V14" s="552"/>
      <c r="W14" s="456"/>
      <c r="X14" s="457"/>
      <c r="Y14" s="457"/>
      <c r="Z14" s="457"/>
      <c r="AA14" s="457"/>
      <c r="AB14" s="446"/>
      <c r="AC14" s="553">
        <v>11.9</v>
      </c>
      <c r="AD14" s="554"/>
      <c r="AE14" s="554"/>
      <c r="AF14" s="554"/>
      <c r="AG14" s="555"/>
      <c r="AH14" s="553">
        <v>11.4</v>
      </c>
      <c r="AI14" s="554"/>
      <c r="AJ14" s="554"/>
      <c r="AK14" s="554"/>
      <c r="AL14" s="556"/>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61" t="s">
        <v>144</v>
      </c>
      <c r="CE14" s="562"/>
      <c r="CF14" s="562"/>
      <c r="CG14" s="562"/>
      <c r="CH14" s="562"/>
      <c r="CI14" s="562"/>
      <c r="CJ14" s="562"/>
      <c r="CK14" s="562"/>
      <c r="CL14" s="562"/>
      <c r="CM14" s="562"/>
      <c r="CN14" s="562"/>
      <c r="CO14" s="562"/>
      <c r="CP14" s="562"/>
      <c r="CQ14" s="562"/>
      <c r="CR14" s="562"/>
      <c r="CS14" s="563"/>
      <c r="CT14" s="564">
        <v>6.9</v>
      </c>
      <c r="CU14" s="565"/>
      <c r="CV14" s="565"/>
      <c r="CW14" s="565"/>
      <c r="CX14" s="565"/>
      <c r="CY14" s="565"/>
      <c r="CZ14" s="565"/>
      <c r="DA14" s="566"/>
      <c r="DB14" s="564">
        <v>12.2</v>
      </c>
      <c r="DC14" s="565"/>
      <c r="DD14" s="565"/>
      <c r="DE14" s="565"/>
      <c r="DF14" s="565"/>
      <c r="DG14" s="565"/>
      <c r="DH14" s="565"/>
      <c r="DI14" s="566"/>
      <c r="DJ14" s="186"/>
      <c r="DK14" s="186"/>
      <c r="DL14" s="186"/>
      <c r="DM14" s="186"/>
      <c r="DN14" s="186"/>
      <c r="DO14" s="186"/>
    </row>
    <row r="15" spans="1:119" ht="18.75" customHeight="1" x14ac:dyDescent="0.2">
      <c r="A15" s="187"/>
      <c r="B15" s="529"/>
      <c r="C15" s="530"/>
      <c r="D15" s="530"/>
      <c r="E15" s="530"/>
      <c r="F15" s="530"/>
      <c r="G15" s="530"/>
      <c r="H15" s="530"/>
      <c r="I15" s="530"/>
      <c r="J15" s="530"/>
      <c r="K15" s="531"/>
      <c r="L15" s="197"/>
      <c r="M15" s="557" t="s">
        <v>145</v>
      </c>
      <c r="N15" s="558"/>
      <c r="O15" s="558"/>
      <c r="P15" s="558"/>
      <c r="Q15" s="559"/>
      <c r="R15" s="550">
        <v>20400</v>
      </c>
      <c r="S15" s="551"/>
      <c r="T15" s="551"/>
      <c r="U15" s="551"/>
      <c r="V15" s="552"/>
      <c r="W15" s="482" t="s">
        <v>146</v>
      </c>
      <c r="X15" s="483"/>
      <c r="Y15" s="483"/>
      <c r="Z15" s="483"/>
      <c r="AA15" s="483"/>
      <c r="AB15" s="473"/>
      <c r="AC15" s="517">
        <v>1944</v>
      </c>
      <c r="AD15" s="518"/>
      <c r="AE15" s="518"/>
      <c r="AF15" s="518"/>
      <c r="AG15" s="560"/>
      <c r="AH15" s="517">
        <v>2025</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2132435</v>
      </c>
      <c r="BO15" s="430"/>
      <c r="BP15" s="430"/>
      <c r="BQ15" s="430"/>
      <c r="BR15" s="430"/>
      <c r="BS15" s="430"/>
      <c r="BT15" s="430"/>
      <c r="BU15" s="431"/>
      <c r="BV15" s="429">
        <v>2083830</v>
      </c>
      <c r="BW15" s="430"/>
      <c r="BX15" s="430"/>
      <c r="BY15" s="430"/>
      <c r="BZ15" s="430"/>
      <c r="CA15" s="430"/>
      <c r="CB15" s="430"/>
      <c r="CC15" s="431"/>
      <c r="CD15" s="567" t="s">
        <v>148</v>
      </c>
      <c r="CE15" s="568"/>
      <c r="CF15" s="568"/>
      <c r="CG15" s="568"/>
      <c r="CH15" s="568"/>
      <c r="CI15" s="568"/>
      <c r="CJ15" s="568"/>
      <c r="CK15" s="568"/>
      <c r="CL15" s="568"/>
      <c r="CM15" s="568"/>
      <c r="CN15" s="568"/>
      <c r="CO15" s="568"/>
      <c r="CP15" s="568"/>
      <c r="CQ15" s="568"/>
      <c r="CR15" s="568"/>
      <c r="CS15" s="56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29"/>
      <c r="C16" s="530"/>
      <c r="D16" s="530"/>
      <c r="E16" s="530"/>
      <c r="F16" s="530"/>
      <c r="G16" s="530"/>
      <c r="H16" s="530"/>
      <c r="I16" s="530"/>
      <c r="J16" s="530"/>
      <c r="K16" s="531"/>
      <c r="L16" s="547" t="s">
        <v>149</v>
      </c>
      <c r="M16" s="578"/>
      <c r="N16" s="578"/>
      <c r="O16" s="578"/>
      <c r="P16" s="578"/>
      <c r="Q16" s="579"/>
      <c r="R16" s="570" t="s">
        <v>150</v>
      </c>
      <c r="S16" s="571"/>
      <c r="T16" s="571"/>
      <c r="U16" s="571"/>
      <c r="V16" s="572"/>
      <c r="W16" s="456"/>
      <c r="X16" s="457"/>
      <c r="Y16" s="457"/>
      <c r="Z16" s="457"/>
      <c r="AA16" s="457"/>
      <c r="AB16" s="446"/>
      <c r="AC16" s="553">
        <v>20</v>
      </c>
      <c r="AD16" s="554"/>
      <c r="AE16" s="554"/>
      <c r="AF16" s="554"/>
      <c r="AG16" s="555"/>
      <c r="AH16" s="553">
        <v>20.9</v>
      </c>
      <c r="AI16" s="554"/>
      <c r="AJ16" s="554"/>
      <c r="AK16" s="554"/>
      <c r="AL16" s="556"/>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4001316</v>
      </c>
      <c r="BO16" s="467"/>
      <c r="BP16" s="467"/>
      <c r="BQ16" s="467"/>
      <c r="BR16" s="467"/>
      <c r="BS16" s="467"/>
      <c r="BT16" s="467"/>
      <c r="BU16" s="468"/>
      <c r="BV16" s="466">
        <v>3989267</v>
      </c>
      <c r="BW16" s="467"/>
      <c r="BX16" s="467"/>
      <c r="BY16" s="467"/>
      <c r="BZ16" s="467"/>
      <c r="CA16" s="467"/>
      <c r="CB16" s="467"/>
      <c r="CC16" s="468"/>
      <c r="CD16" s="201"/>
      <c r="CE16" s="576"/>
      <c r="CF16" s="576"/>
      <c r="CG16" s="576"/>
      <c r="CH16" s="576"/>
      <c r="CI16" s="576"/>
      <c r="CJ16" s="576"/>
      <c r="CK16" s="576"/>
      <c r="CL16" s="576"/>
      <c r="CM16" s="576"/>
      <c r="CN16" s="576"/>
      <c r="CO16" s="576"/>
      <c r="CP16" s="576"/>
      <c r="CQ16" s="576"/>
      <c r="CR16" s="576"/>
      <c r="CS16" s="577"/>
      <c r="CT16" s="463"/>
      <c r="CU16" s="464"/>
      <c r="CV16" s="464"/>
      <c r="CW16" s="464"/>
      <c r="CX16" s="464"/>
      <c r="CY16" s="464"/>
      <c r="CZ16" s="464"/>
      <c r="DA16" s="465"/>
      <c r="DB16" s="463"/>
      <c r="DC16" s="464"/>
      <c r="DD16" s="464"/>
      <c r="DE16" s="464"/>
      <c r="DF16" s="464"/>
      <c r="DG16" s="464"/>
      <c r="DH16" s="464"/>
      <c r="DI16" s="465"/>
      <c r="DJ16" s="186"/>
      <c r="DK16" s="186"/>
      <c r="DL16" s="186"/>
      <c r="DM16" s="186"/>
      <c r="DN16" s="186"/>
      <c r="DO16" s="186"/>
    </row>
    <row r="17" spans="1:119" ht="18.75" customHeight="1" thickBot="1" x14ac:dyDescent="0.25">
      <c r="A17" s="187"/>
      <c r="B17" s="532"/>
      <c r="C17" s="533"/>
      <c r="D17" s="533"/>
      <c r="E17" s="533"/>
      <c r="F17" s="533"/>
      <c r="G17" s="533"/>
      <c r="H17" s="533"/>
      <c r="I17" s="533"/>
      <c r="J17" s="533"/>
      <c r="K17" s="534"/>
      <c r="L17" s="202"/>
      <c r="M17" s="573" t="s">
        <v>152</v>
      </c>
      <c r="N17" s="574"/>
      <c r="O17" s="574"/>
      <c r="P17" s="574"/>
      <c r="Q17" s="575"/>
      <c r="R17" s="570" t="s">
        <v>153</v>
      </c>
      <c r="S17" s="571"/>
      <c r="T17" s="571"/>
      <c r="U17" s="571"/>
      <c r="V17" s="572"/>
      <c r="W17" s="482" t="s">
        <v>154</v>
      </c>
      <c r="X17" s="483"/>
      <c r="Y17" s="483"/>
      <c r="Z17" s="483"/>
      <c r="AA17" s="483"/>
      <c r="AB17" s="473"/>
      <c r="AC17" s="517">
        <v>6633</v>
      </c>
      <c r="AD17" s="518"/>
      <c r="AE17" s="518"/>
      <c r="AF17" s="518"/>
      <c r="AG17" s="560"/>
      <c r="AH17" s="517">
        <v>6575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2706258</v>
      </c>
      <c r="BO17" s="467"/>
      <c r="BP17" s="467"/>
      <c r="BQ17" s="467"/>
      <c r="BR17" s="467"/>
      <c r="BS17" s="467"/>
      <c r="BT17" s="467"/>
      <c r="BU17" s="468"/>
      <c r="BV17" s="466">
        <v>2640297</v>
      </c>
      <c r="BW17" s="467"/>
      <c r="BX17" s="467"/>
      <c r="BY17" s="467"/>
      <c r="BZ17" s="467"/>
      <c r="CA17" s="467"/>
      <c r="CB17" s="467"/>
      <c r="CC17" s="468"/>
      <c r="CD17" s="201"/>
      <c r="CE17" s="576"/>
      <c r="CF17" s="576"/>
      <c r="CG17" s="576"/>
      <c r="CH17" s="576"/>
      <c r="CI17" s="576"/>
      <c r="CJ17" s="576"/>
      <c r="CK17" s="576"/>
      <c r="CL17" s="576"/>
      <c r="CM17" s="576"/>
      <c r="CN17" s="576"/>
      <c r="CO17" s="576"/>
      <c r="CP17" s="576"/>
      <c r="CQ17" s="576"/>
      <c r="CR17" s="576"/>
      <c r="CS17" s="577"/>
      <c r="CT17" s="463"/>
      <c r="CU17" s="464"/>
      <c r="CV17" s="464"/>
      <c r="CW17" s="464"/>
      <c r="CX17" s="464"/>
      <c r="CY17" s="464"/>
      <c r="CZ17" s="464"/>
      <c r="DA17" s="465"/>
      <c r="DB17" s="463"/>
      <c r="DC17" s="464"/>
      <c r="DD17" s="464"/>
      <c r="DE17" s="464"/>
      <c r="DF17" s="464"/>
      <c r="DG17" s="464"/>
      <c r="DH17" s="464"/>
      <c r="DI17" s="465"/>
      <c r="DJ17" s="186"/>
      <c r="DK17" s="186"/>
      <c r="DL17" s="186"/>
      <c r="DM17" s="186"/>
      <c r="DN17" s="186"/>
      <c r="DO17" s="186"/>
    </row>
    <row r="18" spans="1:119" ht="18.75" customHeight="1" thickBot="1" x14ac:dyDescent="0.25">
      <c r="A18" s="187"/>
      <c r="B18" s="580" t="s">
        <v>156</v>
      </c>
      <c r="C18" s="509"/>
      <c r="D18" s="509"/>
      <c r="E18" s="581"/>
      <c r="F18" s="581"/>
      <c r="G18" s="581"/>
      <c r="H18" s="581"/>
      <c r="I18" s="581"/>
      <c r="J18" s="581"/>
      <c r="K18" s="581"/>
      <c r="L18" s="582">
        <v>43.8</v>
      </c>
      <c r="M18" s="582"/>
      <c r="N18" s="582"/>
      <c r="O18" s="582"/>
      <c r="P18" s="582"/>
      <c r="Q18" s="582"/>
      <c r="R18" s="583"/>
      <c r="S18" s="583"/>
      <c r="T18" s="583"/>
      <c r="U18" s="583"/>
      <c r="V18" s="584"/>
      <c r="W18" s="484"/>
      <c r="X18" s="485"/>
      <c r="Y18" s="485"/>
      <c r="Z18" s="485"/>
      <c r="AA18" s="485"/>
      <c r="AB18" s="476"/>
      <c r="AC18" s="585">
        <v>68.099999999999994</v>
      </c>
      <c r="AD18" s="586"/>
      <c r="AE18" s="586"/>
      <c r="AF18" s="586"/>
      <c r="AG18" s="587"/>
      <c r="AH18" s="585">
        <v>67.7</v>
      </c>
      <c r="AI18" s="586"/>
      <c r="AJ18" s="586"/>
      <c r="AK18" s="586"/>
      <c r="AL18" s="588"/>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4571317</v>
      </c>
      <c r="BO18" s="467"/>
      <c r="BP18" s="467"/>
      <c r="BQ18" s="467"/>
      <c r="BR18" s="467"/>
      <c r="BS18" s="467"/>
      <c r="BT18" s="467"/>
      <c r="BU18" s="468"/>
      <c r="BV18" s="466">
        <v>4519695</v>
      </c>
      <c r="BW18" s="467"/>
      <c r="BX18" s="467"/>
      <c r="BY18" s="467"/>
      <c r="BZ18" s="467"/>
      <c r="CA18" s="467"/>
      <c r="CB18" s="467"/>
      <c r="CC18" s="468"/>
      <c r="CD18" s="201"/>
      <c r="CE18" s="576"/>
      <c r="CF18" s="576"/>
      <c r="CG18" s="576"/>
      <c r="CH18" s="576"/>
      <c r="CI18" s="576"/>
      <c r="CJ18" s="576"/>
      <c r="CK18" s="576"/>
      <c r="CL18" s="576"/>
      <c r="CM18" s="576"/>
      <c r="CN18" s="576"/>
      <c r="CO18" s="576"/>
      <c r="CP18" s="576"/>
      <c r="CQ18" s="576"/>
      <c r="CR18" s="576"/>
      <c r="CS18" s="577"/>
      <c r="CT18" s="463"/>
      <c r="CU18" s="464"/>
      <c r="CV18" s="464"/>
      <c r="CW18" s="464"/>
      <c r="CX18" s="464"/>
      <c r="CY18" s="464"/>
      <c r="CZ18" s="464"/>
      <c r="DA18" s="465"/>
      <c r="DB18" s="463"/>
      <c r="DC18" s="464"/>
      <c r="DD18" s="464"/>
      <c r="DE18" s="464"/>
      <c r="DF18" s="464"/>
      <c r="DG18" s="464"/>
      <c r="DH18" s="464"/>
      <c r="DI18" s="465"/>
      <c r="DJ18" s="186"/>
      <c r="DK18" s="186"/>
      <c r="DL18" s="186"/>
      <c r="DM18" s="186"/>
      <c r="DN18" s="186"/>
      <c r="DO18" s="186"/>
    </row>
    <row r="19" spans="1:119" ht="18.75" customHeight="1" thickBot="1" x14ac:dyDescent="0.25">
      <c r="A19" s="187"/>
      <c r="B19" s="580" t="s">
        <v>158</v>
      </c>
      <c r="C19" s="509"/>
      <c r="D19" s="509"/>
      <c r="E19" s="581"/>
      <c r="F19" s="581"/>
      <c r="G19" s="581"/>
      <c r="H19" s="581"/>
      <c r="I19" s="581"/>
      <c r="J19" s="581"/>
      <c r="K19" s="581"/>
      <c r="L19" s="589">
        <v>480</v>
      </c>
      <c r="M19" s="589"/>
      <c r="N19" s="589"/>
      <c r="O19" s="589"/>
      <c r="P19" s="589"/>
      <c r="Q19" s="589"/>
      <c r="R19" s="590"/>
      <c r="S19" s="590"/>
      <c r="T19" s="590"/>
      <c r="U19" s="590"/>
      <c r="V19" s="591"/>
      <c r="W19" s="423"/>
      <c r="X19" s="424"/>
      <c r="Y19" s="424"/>
      <c r="Z19" s="424"/>
      <c r="AA19" s="424"/>
      <c r="AB19" s="424"/>
      <c r="AC19" s="598"/>
      <c r="AD19" s="598"/>
      <c r="AE19" s="598"/>
      <c r="AF19" s="598"/>
      <c r="AG19" s="598"/>
      <c r="AH19" s="598"/>
      <c r="AI19" s="598"/>
      <c r="AJ19" s="598"/>
      <c r="AK19" s="598"/>
      <c r="AL19" s="599"/>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6176175</v>
      </c>
      <c r="BO19" s="467"/>
      <c r="BP19" s="467"/>
      <c r="BQ19" s="467"/>
      <c r="BR19" s="467"/>
      <c r="BS19" s="467"/>
      <c r="BT19" s="467"/>
      <c r="BU19" s="468"/>
      <c r="BV19" s="466">
        <v>6320594</v>
      </c>
      <c r="BW19" s="467"/>
      <c r="BX19" s="467"/>
      <c r="BY19" s="467"/>
      <c r="BZ19" s="467"/>
      <c r="CA19" s="467"/>
      <c r="CB19" s="467"/>
      <c r="CC19" s="468"/>
      <c r="CD19" s="201"/>
      <c r="CE19" s="576"/>
      <c r="CF19" s="576"/>
      <c r="CG19" s="576"/>
      <c r="CH19" s="576"/>
      <c r="CI19" s="576"/>
      <c r="CJ19" s="576"/>
      <c r="CK19" s="576"/>
      <c r="CL19" s="576"/>
      <c r="CM19" s="576"/>
      <c r="CN19" s="576"/>
      <c r="CO19" s="576"/>
      <c r="CP19" s="576"/>
      <c r="CQ19" s="576"/>
      <c r="CR19" s="576"/>
      <c r="CS19" s="577"/>
      <c r="CT19" s="463"/>
      <c r="CU19" s="464"/>
      <c r="CV19" s="464"/>
      <c r="CW19" s="464"/>
      <c r="CX19" s="464"/>
      <c r="CY19" s="464"/>
      <c r="CZ19" s="464"/>
      <c r="DA19" s="465"/>
      <c r="DB19" s="463"/>
      <c r="DC19" s="464"/>
      <c r="DD19" s="464"/>
      <c r="DE19" s="464"/>
      <c r="DF19" s="464"/>
      <c r="DG19" s="464"/>
      <c r="DH19" s="464"/>
      <c r="DI19" s="465"/>
      <c r="DJ19" s="186"/>
      <c r="DK19" s="186"/>
      <c r="DL19" s="186"/>
      <c r="DM19" s="186"/>
      <c r="DN19" s="186"/>
      <c r="DO19" s="186"/>
    </row>
    <row r="20" spans="1:119" ht="18.75" customHeight="1" thickBot="1" x14ac:dyDescent="0.25">
      <c r="A20" s="187"/>
      <c r="B20" s="580" t="s">
        <v>160</v>
      </c>
      <c r="C20" s="509"/>
      <c r="D20" s="509"/>
      <c r="E20" s="581"/>
      <c r="F20" s="581"/>
      <c r="G20" s="581"/>
      <c r="H20" s="581"/>
      <c r="I20" s="581"/>
      <c r="J20" s="581"/>
      <c r="K20" s="581"/>
      <c r="L20" s="589">
        <v>8678</v>
      </c>
      <c r="M20" s="589"/>
      <c r="N20" s="589"/>
      <c r="O20" s="589"/>
      <c r="P20" s="589"/>
      <c r="Q20" s="589"/>
      <c r="R20" s="590"/>
      <c r="S20" s="590"/>
      <c r="T20" s="590"/>
      <c r="U20" s="590"/>
      <c r="V20" s="591"/>
      <c r="W20" s="484"/>
      <c r="X20" s="485"/>
      <c r="Y20" s="485"/>
      <c r="Z20" s="485"/>
      <c r="AA20" s="485"/>
      <c r="AB20" s="485"/>
      <c r="AC20" s="592"/>
      <c r="AD20" s="592"/>
      <c r="AE20" s="592"/>
      <c r="AF20" s="592"/>
      <c r="AG20" s="592"/>
      <c r="AH20" s="592"/>
      <c r="AI20" s="592"/>
      <c r="AJ20" s="592"/>
      <c r="AK20" s="592"/>
      <c r="AL20" s="593"/>
      <c r="AM20" s="594"/>
      <c r="AN20" s="521"/>
      <c r="AO20" s="521"/>
      <c r="AP20" s="521"/>
      <c r="AQ20" s="521"/>
      <c r="AR20" s="521"/>
      <c r="AS20" s="521"/>
      <c r="AT20" s="522"/>
      <c r="AU20" s="595"/>
      <c r="AV20" s="596"/>
      <c r="AW20" s="596"/>
      <c r="AX20" s="597"/>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1"/>
      <c r="CE20" s="576"/>
      <c r="CF20" s="576"/>
      <c r="CG20" s="576"/>
      <c r="CH20" s="576"/>
      <c r="CI20" s="576"/>
      <c r="CJ20" s="576"/>
      <c r="CK20" s="576"/>
      <c r="CL20" s="576"/>
      <c r="CM20" s="576"/>
      <c r="CN20" s="576"/>
      <c r="CO20" s="576"/>
      <c r="CP20" s="576"/>
      <c r="CQ20" s="576"/>
      <c r="CR20" s="576"/>
      <c r="CS20" s="577"/>
      <c r="CT20" s="463"/>
      <c r="CU20" s="464"/>
      <c r="CV20" s="464"/>
      <c r="CW20" s="464"/>
      <c r="CX20" s="464"/>
      <c r="CY20" s="464"/>
      <c r="CZ20" s="464"/>
      <c r="DA20" s="465"/>
      <c r="DB20" s="463"/>
      <c r="DC20" s="464"/>
      <c r="DD20" s="464"/>
      <c r="DE20" s="464"/>
      <c r="DF20" s="464"/>
      <c r="DG20" s="464"/>
      <c r="DH20" s="464"/>
      <c r="DI20" s="465"/>
      <c r="DJ20" s="186"/>
      <c r="DK20" s="186"/>
      <c r="DL20" s="186"/>
      <c r="DM20" s="186"/>
      <c r="DN20" s="186"/>
      <c r="DO20" s="186"/>
    </row>
    <row r="21" spans="1:119" ht="18.75" customHeight="1" x14ac:dyDescent="0.2">
      <c r="A21" s="187"/>
      <c r="B21" s="600" t="s">
        <v>161</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1"/>
      <c r="AB21" s="601"/>
      <c r="AC21" s="601"/>
      <c r="AD21" s="601"/>
      <c r="AE21" s="601"/>
      <c r="AF21" s="601"/>
      <c r="AG21" s="601"/>
      <c r="AH21" s="601"/>
      <c r="AI21" s="601"/>
      <c r="AJ21" s="601"/>
      <c r="AK21" s="601"/>
      <c r="AL21" s="601"/>
      <c r="AM21" s="601"/>
      <c r="AN21" s="601"/>
      <c r="AO21" s="601"/>
      <c r="AP21" s="601"/>
      <c r="AQ21" s="601"/>
      <c r="AR21" s="601"/>
      <c r="AS21" s="601"/>
      <c r="AT21" s="601"/>
      <c r="AU21" s="601"/>
      <c r="AV21" s="601"/>
      <c r="AW21" s="601"/>
      <c r="AX21" s="602"/>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1"/>
      <c r="CE21" s="576"/>
      <c r="CF21" s="576"/>
      <c r="CG21" s="576"/>
      <c r="CH21" s="576"/>
      <c r="CI21" s="576"/>
      <c r="CJ21" s="576"/>
      <c r="CK21" s="576"/>
      <c r="CL21" s="576"/>
      <c r="CM21" s="576"/>
      <c r="CN21" s="576"/>
      <c r="CO21" s="576"/>
      <c r="CP21" s="576"/>
      <c r="CQ21" s="576"/>
      <c r="CR21" s="576"/>
      <c r="CS21" s="577"/>
      <c r="CT21" s="463"/>
      <c r="CU21" s="464"/>
      <c r="CV21" s="464"/>
      <c r="CW21" s="464"/>
      <c r="CX21" s="464"/>
      <c r="CY21" s="464"/>
      <c r="CZ21" s="464"/>
      <c r="DA21" s="465"/>
      <c r="DB21" s="463"/>
      <c r="DC21" s="464"/>
      <c r="DD21" s="464"/>
      <c r="DE21" s="464"/>
      <c r="DF21" s="464"/>
      <c r="DG21" s="464"/>
      <c r="DH21" s="464"/>
      <c r="DI21" s="465"/>
      <c r="DJ21" s="186"/>
      <c r="DK21" s="186"/>
      <c r="DL21" s="186"/>
      <c r="DM21" s="186"/>
      <c r="DN21" s="186"/>
      <c r="DO21" s="186"/>
    </row>
    <row r="22" spans="1:119" ht="18.75" customHeight="1" thickBot="1" x14ac:dyDescent="0.25">
      <c r="A22" s="187"/>
      <c r="B22" s="603" t="s">
        <v>162</v>
      </c>
      <c r="C22" s="604"/>
      <c r="D22" s="605"/>
      <c r="E22" s="478" t="s">
        <v>1</v>
      </c>
      <c r="F22" s="483"/>
      <c r="G22" s="483"/>
      <c r="H22" s="483"/>
      <c r="I22" s="483"/>
      <c r="J22" s="483"/>
      <c r="K22" s="473"/>
      <c r="L22" s="478" t="s">
        <v>163</v>
      </c>
      <c r="M22" s="483"/>
      <c r="N22" s="483"/>
      <c r="O22" s="483"/>
      <c r="P22" s="473"/>
      <c r="Q22" s="612" t="s">
        <v>164</v>
      </c>
      <c r="R22" s="613"/>
      <c r="S22" s="613"/>
      <c r="T22" s="613"/>
      <c r="U22" s="613"/>
      <c r="V22" s="614"/>
      <c r="W22" s="618" t="s">
        <v>165</v>
      </c>
      <c r="X22" s="604"/>
      <c r="Y22" s="605"/>
      <c r="Z22" s="478" t="s">
        <v>1</v>
      </c>
      <c r="AA22" s="483"/>
      <c r="AB22" s="483"/>
      <c r="AC22" s="483"/>
      <c r="AD22" s="483"/>
      <c r="AE22" s="483"/>
      <c r="AF22" s="483"/>
      <c r="AG22" s="473"/>
      <c r="AH22" s="631" t="s">
        <v>166</v>
      </c>
      <c r="AI22" s="483"/>
      <c r="AJ22" s="483"/>
      <c r="AK22" s="483"/>
      <c r="AL22" s="473"/>
      <c r="AM22" s="631" t="s">
        <v>167</v>
      </c>
      <c r="AN22" s="632"/>
      <c r="AO22" s="632"/>
      <c r="AP22" s="632"/>
      <c r="AQ22" s="632"/>
      <c r="AR22" s="633"/>
      <c r="AS22" s="612" t="s">
        <v>164</v>
      </c>
      <c r="AT22" s="613"/>
      <c r="AU22" s="613"/>
      <c r="AV22" s="613"/>
      <c r="AW22" s="613"/>
      <c r="AX22" s="637"/>
      <c r="AY22" s="639"/>
      <c r="AZ22" s="640"/>
      <c r="BA22" s="640"/>
      <c r="BB22" s="640"/>
      <c r="BC22" s="640"/>
      <c r="BD22" s="640"/>
      <c r="BE22" s="640"/>
      <c r="BF22" s="640"/>
      <c r="BG22" s="640"/>
      <c r="BH22" s="640"/>
      <c r="BI22" s="640"/>
      <c r="BJ22" s="640"/>
      <c r="BK22" s="640"/>
      <c r="BL22" s="640"/>
      <c r="BM22" s="641"/>
      <c r="BN22" s="642"/>
      <c r="BO22" s="643"/>
      <c r="BP22" s="643"/>
      <c r="BQ22" s="643"/>
      <c r="BR22" s="643"/>
      <c r="BS22" s="643"/>
      <c r="BT22" s="643"/>
      <c r="BU22" s="644"/>
      <c r="BV22" s="642"/>
      <c r="BW22" s="643"/>
      <c r="BX22" s="643"/>
      <c r="BY22" s="643"/>
      <c r="BZ22" s="643"/>
      <c r="CA22" s="643"/>
      <c r="CB22" s="643"/>
      <c r="CC22" s="644"/>
      <c r="CD22" s="201"/>
      <c r="CE22" s="576"/>
      <c r="CF22" s="576"/>
      <c r="CG22" s="576"/>
      <c r="CH22" s="576"/>
      <c r="CI22" s="576"/>
      <c r="CJ22" s="576"/>
      <c r="CK22" s="576"/>
      <c r="CL22" s="576"/>
      <c r="CM22" s="576"/>
      <c r="CN22" s="576"/>
      <c r="CO22" s="576"/>
      <c r="CP22" s="576"/>
      <c r="CQ22" s="576"/>
      <c r="CR22" s="576"/>
      <c r="CS22" s="577"/>
      <c r="CT22" s="463"/>
      <c r="CU22" s="464"/>
      <c r="CV22" s="464"/>
      <c r="CW22" s="464"/>
      <c r="CX22" s="464"/>
      <c r="CY22" s="464"/>
      <c r="CZ22" s="464"/>
      <c r="DA22" s="465"/>
      <c r="DB22" s="463"/>
      <c r="DC22" s="464"/>
      <c r="DD22" s="464"/>
      <c r="DE22" s="464"/>
      <c r="DF22" s="464"/>
      <c r="DG22" s="464"/>
      <c r="DH22" s="464"/>
      <c r="DI22" s="465"/>
      <c r="DJ22" s="186"/>
      <c r="DK22" s="186"/>
      <c r="DL22" s="186"/>
      <c r="DM22" s="186"/>
      <c r="DN22" s="186"/>
      <c r="DO22" s="186"/>
    </row>
    <row r="23" spans="1:119" ht="18.75" customHeight="1" x14ac:dyDescent="0.2">
      <c r="A23" s="187"/>
      <c r="B23" s="606"/>
      <c r="C23" s="607"/>
      <c r="D23" s="608"/>
      <c r="E23" s="452"/>
      <c r="F23" s="457"/>
      <c r="G23" s="457"/>
      <c r="H23" s="457"/>
      <c r="I23" s="457"/>
      <c r="J23" s="457"/>
      <c r="K23" s="446"/>
      <c r="L23" s="452"/>
      <c r="M23" s="457"/>
      <c r="N23" s="457"/>
      <c r="O23" s="457"/>
      <c r="P23" s="446"/>
      <c r="Q23" s="615"/>
      <c r="R23" s="616"/>
      <c r="S23" s="616"/>
      <c r="T23" s="616"/>
      <c r="U23" s="616"/>
      <c r="V23" s="617"/>
      <c r="W23" s="619"/>
      <c r="X23" s="607"/>
      <c r="Y23" s="608"/>
      <c r="Z23" s="452"/>
      <c r="AA23" s="457"/>
      <c r="AB23" s="457"/>
      <c r="AC23" s="457"/>
      <c r="AD23" s="457"/>
      <c r="AE23" s="457"/>
      <c r="AF23" s="457"/>
      <c r="AG23" s="446"/>
      <c r="AH23" s="452"/>
      <c r="AI23" s="457"/>
      <c r="AJ23" s="457"/>
      <c r="AK23" s="457"/>
      <c r="AL23" s="446"/>
      <c r="AM23" s="634"/>
      <c r="AN23" s="635"/>
      <c r="AO23" s="635"/>
      <c r="AP23" s="635"/>
      <c r="AQ23" s="635"/>
      <c r="AR23" s="636"/>
      <c r="AS23" s="615"/>
      <c r="AT23" s="616"/>
      <c r="AU23" s="616"/>
      <c r="AV23" s="616"/>
      <c r="AW23" s="616"/>
      <c r="AX23" s="638"/>
      <c r="AY23" s="426" t="s">
        <v>168</v>
      </c>
      <c r="AZ23" s="427"/>
      <c r="BA23" s="427"/>
      <c r="BB23" s="427"/>
      <c r="BC23" s="427"/>
      <c r="BD23" s="427"/>
      <c r="BE23" s="427"/>
      <c r="BF23" s="427"/>
      <c r="BG23" s="427"/>
      <c r="BH23" s="427"/>
      <c r="BI23" s="427"/>
      <c r="BJ23" s="427"/>
      <c r="BK23" s="427"/>
      <c r="BL23" s="427"/>
      <c r="BM23" s="428"/>
      <c r="BN23" s="466">
        <v>7892004</v>
      </c>
      <c r="BO23" s="467"/>
      <c r="BP23" s="467"/>
      <c r="BQ23" s="467"/>
      <c r="BR23" s="467"/>
      <c r="BS23" s="467"/>
      <c r="BT23" s="467"/>
      <c r="BU23" s="468"/>
      <c r="BV23" s="466">
        <v>7757921</v>
      </c>
      <c r="BW23" s="467"/>
      <c r="BX23" s="467"/>
      <c r="BY23" s="467"/>
      <c r="BZ23" s="467"/>
      <c r="CA23" s="467"/>
      <c r="CB23" s="467"/>
      <c r="CC23" s="468"/>
      <c r="CD23" s="201"/>
      <c r="CE23" s="576"/>
      <c r="CF23" s="576"/>
      <c r="CG23" s="576"/>
      <c r="CH23" s="576"/>
      <c r="CI23" s="576"/>
      <c r="CJ23" s="576"/>
      <c r="CK23" s="576"/>
      <c r="CL23" s="576"/>
      <c r="CM23" s="576"/>
      <c r="CN23" s="576"/>
      <c r="CO23" s="576"/>
      <c r="CP23" s="576"/>
      <c r="CQ23" s="576"/>
      <c r="CR23" s="576"/>
      <c r="CS23" s="577"/>
      <c r="CT23" s="463"/>
      <c r="CU23" s="464"/>
      <c r="CV23" s="464"/>
      <c r="CW23" s="464"/>
      <c r="CX23" s="464"/>
      <c r="CY23" s="464"/>
      <c r="CZ23" s="464"/>
      <c r="DA23" s="465"/>
      <c r="DB23" s="463"/>
      <c r="DC23" s="464"/>
      <c r="DD23" s="464"/>
      <c r="DE23" s="464"/>
      <c r="DF23" s="464"/>
      <c r="DG23" s="464"/>
      <c r="DH23" s="464"/>
      <c r="DI23" s="465"/>
      <c r="DJ23" s="186"/>
      <c r="DK23" s="186"/>
      <c r="DL23" s="186"/>
      <c r="DM23" s="186"/>
      <c r="DN23" s="186"/>
      <c r="DO23" s="186"/>
    </row>
    <row r="24" spans="1:119" ht="18.75" customHeight="1" thickBot="1" x14ac:dyDescent="0.25">
      <c r="A24" s="187"/>
      <c r="B24" s="606"/>
      <c r="C24" s="607"/>
      <c r="D24" s="608"/>
      <c r="E24" s="516" t="s">
        <v>169</v>
      </c>
      <c r="F24" s="496"/>
      <c r="G24" s="496"/>
      <c r="H24" s="496"/>
      <c r="I24" s="496"/>
      <c r="J24" s="496"/>
      <c r="K24" s="497"/>
      <c r="L24" s="517">
        <v>1</v>
      </c>
      <c r="M24" s="518"/>
      <c r="N24" s="518"/>
      <c r="O24" s="518"/>
      <c r="P24" s="560"/>
      <c r="Q24" s="517">
        <v>7190</v>
      </c>
      <c r="R24" s="518"/>
      <c r="S24" s="518"/>
      <c r="T24" s="518"/>
      <c r="U24" s="518"/>
      <c r="V24" s="560"/>
      <c r="W24" s="619"/>
      <c r="X24" s="607"/>
      <c r="Y24" s="608"/>
      <c r="Z24" s="516" t="s">
        <v>170</v>
      </c>
      <c r="AA24" s="496"/>
      <c r="AB24" s="496"/>
      <c r="AC24" s="496"/>
      <c r="AD24" s="496"/>
      <c r="AE24" s="496"/>
      <c r="AF24" s="496"/>
      <c r="AG24" s="497"/>
      <c r="AH24" s="517">
        <v>147</v>
      </c>
      <c r="AI24" s="518"/>
      <c r="AJ24" s="518"/>
      <c r="AK24" s="518"/>
      <c r="AL24" s="560"/>
      <c r="AM24" s="517">
        <v>449085</v>
      </c>
      <c r="AN24" s="518"/>
      <c r="AO24" s="518"/>
      <c r="AP24" s="518"/>
      <c r="AQ24" s="518"/>
      <c r="AR24" s="560"/>
      <c r="AS24" s="517">
        <v>3055</v>
      </c>
      <c r="AT24" s="518"/>
      <c r="AU24" s="518"/>
      <c r="AV24" s="518"/>
      <c r="AW24" s="518"/>
      <c r="AX24" s="519"/>
      <c r="AY24" s="639" t="s">
        <v>171</v>
      </c>
      <c r="AZ24" s="640"/>
      <c r="BA24" s="640"/>
      <c r="BB24" s="640"/>
      <c r="BC24" s="640"/>
      <c r="BD24" s="640"/>
      <c r="BE24" s="640"/>
      <c r="BF24" s="640"/>
      <c r="BG24" s="640"/>
      <c r="BH24" s="640"/>
      <c r="BI24" s="640"/>
      <c r="BJ24" s="640"/>
      <c r="BK24" s="640"/>
      <c r="BL24" s="640"/>
      <c r="BM24" s="641"/>
      <c r="BN24" s="466">
        <v>5217001</v>
      </c>
      <c r="BO24" s="467"/>
      <c r="BP24" s="467"/>
      <c r="BQ24" s="467"/>
      <c r="BR24" s="467"/>
      <c r="BS24" s="467"/>
      <c r="BT24" s="467"/>
      <c r="BU24" s="468"/>
      <c r="BV24" s="466">
        <v>5264764</v>
      </c>
      <c r="BW24" s="467"/>
      <c r="BX24" s="467"/>
      <c r="BY24" s="467"/>
      <c r="BZ24" s="467"/>
      <c r="CA24" s="467"/>
      <c r="CB24" s="467"/>
      <c r="CC24" s="468"/>
      <c r="CD24" s="201"/>
      <c r="CE24" s="576"/>
      <c r="CF24" s="576"/>
      <c r="CG24" s="576"/>
      <c r="CH24" s="576"/>
      <c r="CI24" s="576"/>
      <c r="CJ24" s="576"/>
      <c r="CK24" s="576"/>
      <c r="CL24" s="576"/>
      <c r="CM24" s="576"/>
      <c r="CN24" s="576"/>
      <c r="CO24" s="576"/>
      <c r="CP24" s="576"/>
      <c r="CQ24" s="576"/>
      <c r="CR24" s="576"/>
      <c r="CS24" s="577"/>
      <c r="CT24" s="463"/>
      <c r="CU24" s="464"/>
      <c r="CV24" s="464"/>
      <c r="CW24" s="464"/>
      <c r="CX24" s="464"/>
      <c r="CY24" s="464"/>
      <c r="CZ24" s="464"/>
      <c r="DA24" s="465"/>
      <c r="DB24" s="463"/>
      <c r="DC24" s="464"/>
      <c r="DD24" s="464"/>
      <c r="DE24" s="464"/>
      <c r="DF24" s="464"/>
      <c r="DG24" s="464"/>
      <c r="DH24" s="464"/>
      <c r="DI24" s="465"/>
      <c r="DJ24" s="186"/>
      <c r="DK24" s="186"/>
      <c r="DL24" s="186"/>
      <c r="DM24" s="186"/>
      <c r="DN24" s="186"/>
      <c r="DO24" s="186"/>
    </row>
    <row r="25" spans="1:119" s="186" customFormat="1" ht="18.75" customHeight="1" x14ac:dyDescent="0.2">
      <c r="A25" s="187"/>
      <c r="B25" s="606"/>
      <c r="C25" s="607"/>
      <c r="D25" s="608"/>
      <c r="E25" s="516" t="s">
        <v>172</v>
      </c>
      <c r="F25" s="496"/>
      <c r="G25" s="496"/>
      <c r="H25" s="496"/>
      <c r="I25" s="496"/>
      <c r="J25" s="496"/>
      <c r="K25" s="497"/>
      <c r="L25" s="517">
        <v>1</v>
      </c>
      <c r="M25" s="518"/>
      <c r="N25" s="518"/>
      <c r="O25" s="518"/>
      <c r="P25" s="560"/>
      <c r="Q25" s="517">
        <v>5830</v>
      </c>
      <c r="R25" s="518"/>
      <c r="S25" s="518"/>
      <c r="T25" s="518"/>
      <c r="U25" s="518"/>
      <c r="V25" s="560"/>
      <c r="W25" s="619"/>
      <c r="X25" s="607"/>
      <c r="Y25" s="608"/>
      <c r="Z25" s="516" t="s">
        <v>173</v>
      </c>
      <c r="AA25" s="496"/>
      <c r="AB25" s="496"/>
      <c r="AC25" s="496"/>
      <c r="AD25" s="496"/>
      <c r="AE25" s="496"/>
      <c r="AF25" s="496"/>
      <c r="AG25" s="497"/>
      <c r="AH25" s="517" t="s">
        <v>174</v>
      </c>
      <c r="AI25" s="518"/>
      <c r="AJ25" s="518"/>
      <c r="AK25" s="518"/>
      <c r="AL25" s="560"/>
      <c r="AM25" s="517" t="s">
        <v>174</v>
      </c>
      <c r="AN25" s="518"/>
      <c r="AO25" s="518"/>
      <c r="AP25" s="518"/>
      <c r="AQ25" s="518"/>
      <c r="AR25" s="560"/>
      <c r="AS25" s="517" t="s">
        <v>174</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124443</v>
      </c>
      <c r="BO25" s="430"/>
      <c r="BP25" s="430"/>
      <c r="BQ25" s="430"/>
      <c r="BR25" s="430"/>
      <c r="BS25" s="430"/>
      <c r="BT25" s="430"/>
      <c r="BU25" s="431"/>
      <c r="BV25" s="429">
        <v>226714</v>
      </c>
      <c r="BW25" s="430"/>
      <c r="BX25" s="430"/>
      <c r="BY25" s="430"/>
      <c r="BZ25" s="430"/>
      <c r="CA25" s="430"/>
      <c r="CB25" s="430"/>
      <c r="CC25" s="431"/>
      <c r="CD25" s="201"/>
      <c r="CE25" s="576"/>
      <c r="CF25" s="576"/>
      <c r="CG25" s="576"/>
      <c r="CH25" s="576"/>
      <c r="CI25" s="576"/>
      <c r="CJ25" s="576"/>
      <c r="CK25" s="576"/>
      <c r="CL25" s="576"/>
      <c r="CM25" s="576"/>
      <c r="CN25" s="576"/>
      <c r="CO25" s="576"/>
      <c r="CP25" s="576"/>
      <c r="CQ25" s="576"/>
      <c r="CR25" s="576"/>
      <c r="CS25" s="577"/>
      <c r="CT25" s="463"/>
      <c r="CU25" s="464"/>
      <c r="CV25" s="464"/>
      <c r="CW25" s="464"/>
      <c r="CX25" s="464"/>
      <c r="CY25" s="464"/>
      <c r="CZ25" s="464"/>
      <c r="DA25" s="465"/>
      <c r="DB25" s="463"/>
      <c r="DC25" s="464"/>
      <c r="DD25" s="464"/>
      <c r="DE25" s="464"/>
      <c r="DF25" s="464"/>
      <c r="DG25" s="464"/>
      <c r="DH25" s="464"/>
      <c r="DI25" s="465"/>
    </row>
    <row r="26" spans="1:119" s="186" customFormat="1" ht="18.75" customHeight="1" x14ac:dyDescent="0.2">
      <c r="A26" s="187"/>
      <c r="B26" s="606"/>
      <c r="C26" s="607"/>
      <c r="D26" s="608"/>
      <c r="E26" s="516" t="s">
        <v>176</v>
      </c>
      <c r="F26" s="496"/>
      <c r="G26" s="496"/>
      <c r="H26" s="496"/>
      <c r="I26" s="496"/>
      <c r="J26" s="496"/>
      <c r="K26" s="497"/>
      <c r="L26" s="517">
        <v>1</v>
      </c>
      <c r="M26" s="518"/>
      <c r="N26" s="518"/>
      <c r="O26" s="518"/>
      <c r="P26" s="560"/>
      <c r="Q26" s="517">
        <v>5500</v>
      </c>
      <c r="R26" s="518"/>
      <c r="S26" s="518"/>
      <c r="T26" s="518"/>
      <c r="U26" s="518"/>
      <c r="V26" s="560"/>
      <c r="W26" s="619"/>
      <c r="X26" s="607"/>
      <c r="Y26" s="608"/>
      <c r="Z26" s="516" t="s">
        <v>177</v>
      </c>
      <c r="AA26" s="629"/>
      <c r="AB26" s="629"/>
      <c r="AC26" s="629"/>
      <c r="AD26" s="629"/>
      <c r="AE26" s="629"/>
      <c r="AF26" s="629"/>
      <c r="AG26" s="630"/>
      <c r="AH26" s="517" t="s">
        <v>174</v>
      </c>
      <c r="AI26" s="518"/>
      <c r="AJ26" s="518"/>
      <c r="AK26" s="518"/>
      <c r="AL26" s="560"/>
      <c r="AM26" s="517" t="s">
        <v>174</v>
      </c>
      <c r="AN26" s="518"/>
      <c r="AO26" s="518"/>
      <c r="AP26" s="518"/>
      <c r="AQ26" s="518"/>
      <c r="AR26" s="560"/>
      <c r="AS26" s="517" t="s">
        <v>174</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174</v>
      </c>
      <c r="BW26" s="467"/>
      <c r="BX26" s="467"/>
      <c r="BY26" s="467"/>
      <c r="BZ26" s="467"/>
      <c r="CA26" s="467"/>
      <c r="CB26" s="467"/>
      <c r="CC26" s="468"/>
      <c r="CD26" s="201"/>
      <c r="CE26" s="576"/>
      <c r="CF26" s="576"/>
      <c r="CG26" s="576"/>
      <c r="CH26" s="576"/>
      <c r="CI26" s="576"/>
      <c r="CJ26" s="576"/>
      <c r="CK26" s="576"/>
      <c r="CL26" s="576"/>
      <c r="CM26" s="576"/>
      <c r="CN26" s="576"/>
      <c r="CO26" s="576"/>
      <c r="CP26" s="576"/>
      <c r="CQ26" s="576"/>
      <c r="CR26" s="576"/>
      <c r="CS26" s="577"/>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7"/>
      <c r="B27" s="606"/>
      <c r="C27" s="607"/>
      <c r="D27" s="608"/>
      <c r="E27" s="516" t="s">
        <v>179</v>
      </c>
      <c r="F27" s="496"/>
      <c r="G27" s="496"/>
      <c r="H27" s="496"/>
      <c r="I27" s="496"/>
      <c r="J27" s="496"/>
      <c r="K27" s="497"/>
      <c r="L27" s="517">
        <v>1</v>
      </c>
      <c r="M27" s="518"/>
      <c r="N27" s="518"/>
      <c r="O27" s="518"/>
      <c r="P27" s="560"/>
      <c r="Q27" s="517">
        <v>3030</v>
      </c>
      <c r="R27" s="518"/>
      <c r="S27" s="518"/>
      <c r="T27" s="518"/>
      <c r="U27" s="518"/>
      <c r="V27" s="560"/>
      <c r="W27" s="619"/>
      <c r="X27" s="607"/>
      <c r="Y27" s="608"/>
      <c r="Z27" s="516" t="s">
        <v>180</v>
      </c>
      <c r="AA27" s="496"/>
      <c r="AB27" s="496"/>
      <c r="AC27" s="496"/>
      <c r="AD27" s="496"/>
      <c r="AE27" s="496"/>
      <c r="AF27" s="496"/>
      <c r="AG27" s="497"/>
      <c r="AH27" s="517">
        <v>2</v>
      </c>
      <c r="AI27" s="518"/>
      <c r="AJ27" s="518"/>
      <c r="AK27" s="518"/>
      <c r="AL27" s="560"/>
      <c r="AM27" s="517" t="s">
        <v>181</v>
      </c>
      <c r="AN27" s="518"/>
      <c r="AO27" s="518"/>
      <c r="AP27" s="518"/>
      <c r="AQ27" s="518"/>
      <c r="AR27" s="560"/>
      <c r="AS27" s="517" t="s">
        <v>181</v>
      </c>
      <c r="AT27" s="518"/>
      <c r="AU27" s="518"/>
      <c r="AV27" s="518"/>
      <c r="AW27" s="518"/>
      <c r="AX27" s="519"/>
      <c r="AY27" s="561" t="s">
        <v>182</v>
      </c>
      <c r="AZ27" s="562"/>
      <c r="BA27" s="562"/>
      <c r="BB27" s="562"/>
      <c r="BC27" s="562"/>
      <c r="BD27" s="562"/>
      <c r="BE27" s="562"/>
      <c r="BF27" s="562"/>
      <c r="BG27" s="562"/>
      <c r="BH27" s="562"/>
      <c r="BI27" s="562"/>
      <c r="BJ27" s="562"/>
      <c r="BK27" s="562"/>
      <c r="BL27" s="562"/>
      <c r="BM27" s="563"/>
      <c r="BN27" s="642">
        <v>315821</v>
      </c>
      <c r="BO27" s="643"/>
      <c r="BP27" s="643"/>
      <c r="BQ27" s="643"/>
      <c r="BR27" s="643"/>
      <c r="BS27" s="643"/>
      <c r="BT27" s="643"/>
      <c r="BU27" s="644"/>
      <c r="BV27" s="642">
        <v>315821</v>
      </c>
      <c r="BW27" s="643"/>
      <c r="BX27" s="643"/>
      <c r="BY27" s="643"/>
      <c r="BZ27" s="643"/>
      <c r="CA27" s="643"/>
      <c r="CB27" s="643"/>
      <c r="CC27" s="644"/>
      <c r="CD27" s="203"/>
      <c r="CE27" s="576"/>
      <c r="CF27" s="576"/>
      <c r="CG27" s="576"/>
      <c r="CH27" s="576"/>
      <c r="CI27" s="576"/>
      <c r="CJ27" s="576"/>
      <c r="CK27" s="576"/>
      <c r="CL27" s="576"/>
      <c r="CM27" s="576"/>
      <c r="CN27" s="576"/>
      <c r="CO27" s="576"/>
      <c r="CP27" s="576"/>
      <c r="CQ27" s="576"/>
      <c r="CR27" s="576"/>
      <c r="CS27" s="577"/>
      <c r="CT27" s="463"/>
      <c r="CU27" s="464"/>
      <c r="CV27" s="464"/>
      <c r="CW27" s="464"/>
      <c r="CX27" s="464"/>
      <c r="CY27" s="464"/>
      <c r="CZ27" s="464"/>
      <c r="DA27" s="465"/>
      <c r="DB27" s="463"/>
      <c r="DC27" s="464"/>
      <c r="DD27" s="464"/>
      <c r="DE27" s="464"/>
      <c r="DF27" s="464"/>
      <c r="DG27" s="464"/>
      <c r="DH27" s="464"/>
      <c r="DI27" s="465"/>
      <c r="DJ27" s="186"/>
      <c r="DK27" s="186"/>
      <c r="DL27" s="186"/>
      <c r="DM27" s="186"/>
      <c r="DN27" s="186"/>
      <c r="DO27" s="186"/>
    </row>
    <row r="28" spans="1:119" ht="18.75" customHeight="1" x14ac:dyDescent="0.2">
      <c r="A28" s="187"/>
      <c r="B28" s="606"/>
      <c r="C28" s="607"/>
      <c r="D28" s="608"/>
      <c r="E28" s="516" t="s">
        <v>183</v>
      </c>
      <c r="F28" s="496"/>
      <c r="G28" s="496"/>
      <c r="H28" s="496"/>
      <c r="I28" s="496"/>
      <c r="J28" s="496"/>
      <c r="K28" s="497"/>
      <c r="L28" s="517">
        <v>1</v>
      </c>
      <c r="M28" s="518"/>
      <c r="N28" s="518"/>
      <c r="O28" s="518"/>
      <c r="P28" s="560"/>
      <c r="Q28" s="517">
        <v>2270</v>
      </c>
      <c r="R28" s="518"/>
      <c r="S28" s="518"/>
      <c r="T28" s="518"/>
      <c r="U28" s="518"/>
      <c r="V28" s="560"/>
      <c r="W28" s="619"/>
      <c r="X28" s="607"/>
      <c r="Y28" s="608"/>
      <c r="Z28" s="516" t="s">
        <v>184</v>
      </c>
      <c r="AA28" s="496"/>
      <c r="AB28" s="496"/>
      <c r="AC28" s="496"/>
      <c r="AD28" s="496"/>
      <c r="AE28" s="496"/>
      <c r="AF28" s="496"/>
      <c r="AG28" s="497"/>
      <c r="AH28" s="517" t="s">
        <v>128</v>
      </c>
      <c r="AI28" s="518"/>
      <c r="AJ28" s="518"/>
      <c r="AK28" s="518"/>
      <c r="AL28" s="560"/>
      <c r="AM28" s="517" t="s">
        <v>174</v>
      </c>
      <c r="AN28" s="518"/>
      <c r="AO28" s="518"/>
      <c r="AP28" s="518"/>
      <c r="AQ28" s="518"/>
      <c r="AR28" s="560"/>
      <c r="AS28" s="517" t="s">
        <v>174</v>
      </c>
      <c r="AT28" s="518"/>
      <c r="AU28" s="518"/>
      <c r="AV28" s="518"/>
      <c r="AW28" s="518"/>
      <c r="AX28" s="519"/>
      <c r="AY28" s="645" t="s">
        <v>185</v>
      </c>
      <c r="AZ28" s="646"/>
      <c r="BA28" s="646"/>
      <c r="BB28" s="647"/>
      <c r="BC28" s="426" t="s">
        <v>47</v>
      </c>
      <c r="BD28" s="427"/>
      <c r="BE28" s="427"/>
      <c r="BF28" s="427"/>
      <c r="BG28" s="427"/>
      <c r="BH28" s="427"/>
      <c r="BI28" s="427"/>
      <c r="BJ28" s="427"/>
      <c r="BK28" s="427"/>
      <c r="BL28" s="427"/>
      <c r="BM28" s="428"/>
      <c r="BN28" s="429">
        <v>1552269</v>
      </c>
      <c r="BO28" s="430"/>
      <c r="BP28" s="430"/>
      <c r="BQ28" s="430"/>
      <c r="BR28" s="430"/>
      <c r="BS28" s="430"/>
      <c r="BT28" s="430"/>
      <c r="BU28" s="431"/>
      <c r="BV28" s="429">
        <v>2075765</v>
      </c>
      <c r="BW28" s="430"/>
      <c r="BX28" s="430"/>
      <c r="BY28" s="430"/>
      <c r="BZ28" s="430"/>
      <c r="CA28" s="430"/>
      <c r="CB28" s="430"/>
      <c r="CC28" s="431"/>
      <c r="CD28" s="201"/>
      <c r="CE28" s="576"/>
      <c r="CF28" s="576"/>
      <c r="CG28" s="576"/>
      <c r="CH28" s="576"/>
      <c r="CI28" s="576"/>
      <c r="CJ28" s="576"/>
      <c r="CK28" s="576"/>
      <c r="CL28" s="576"/>
      <c r="CM28" s="576"/>
      <c r="CN28" s="576"/>
      <c r="CO28" s="576"/>
      <c r="CP28" s="576"/>
      <c r="CQ28" s="576"/>
      <c r="CR28" s="576"/>
      <c r="CS28" s="577"/>
      <c r="CT28" s="463"/>
      <c r="CU28" s="464"/>
      <c r="CV28" s="464"/>
      <c r="CW28" s="464"/>
      <c r="CX28" s="464"/>
      <c r="CY28" s="464"/>
      <c r="CZ28" s="464"/>
      <c r="DA28" s="465"/>
      <c r="DB28" s="463"/>
      <c r="DC28" s="464"/>
      <c r="DD28" s="464"/>
      <c r="DE28" s="464"/>
      <c r="DF28" s="464"/>
      <c r="DG28" s="464"/>
      <c r="DH28" s="464"/>
      <c r="DI28" s="465"/>
      <c r="DJ28" s="186"/>
      <c r="DK28" s="186"/>
      <c r="DL28" s="186"/>
      <c r="DM28" s="186"/>
      <c r="DN28" s="186"/>
      <c r="DO28" s="186"/>
    </row>
    <row r="29" spans="1:119" ht="18.75" customHeight="1" x14ac:dyDescent="0.2">
      <c r="A29" s="187"/>
      <c r="B29" s="606"/>
      <c r="C29" s="607"/>
      <c r="D29" s="608"/>
      <c r="E29" s="516" t="s">
        <v>186</v>
      </c>
      <c r="F29" s="496"/>
      <c r="G29" s="496"/>
      <c r="H29" s="496"/>
      <c r="I29" s="496"/>
      <c r="J29" s="496"/>
      <c r="K29" s="497"/>
      <c r="L29" s="517">
        <v>12</v>
      </c>
      <c r="M29" s="518"/>
      <c r="N29" s="518"/>
      <c r="O29" s="518"/>
      <c r="P29" s="560"/>
      <c r="Q29" s="517">
        <v>2100</v>
      </c>
      <c r="R29" s="518"/>
      <c r="S29" s="518"/>
      <c r="T29" s="518"/>
      <c r="U29" s="518"/>
      <c r="V29" s="560"/>
      <c r="W29" s="620"/>
      <c r="X29" s="621"/>
      <c r="Y29" s="622"/>
      <c r="Z29" s="516" t="s">
        <v>187</v>
      </c>
      <c r="AA29" s="496"/>
      <c r="AB29" s="496"/>
      <c r="AC29" s="496"/>
      <c r="AD29" s="496"/>
      <c r="AE29" s="496"/>
      <c r="AF29" s="496"/>
      <c r="AG29" s="497"/>
      <c r="AH29" s="517">
        <v>149</v>
      </c>
      <c r="AI29" s="518"/>
      <c r="AJ29" s="518"/>
      <c r="AK29" s="518"/>
      <c r="AL29" s="560"/>
      <c r="AM29" s="517">
        <v>456677</v>
      </c>
      <c r="AN29" s="518"/>
      <c r="AO29" s="518"/>
      <c r="AP29" s="518"/>
      <c r="AQ29" s="518"/>
      <c r="AR29" s="560"/>
      <c r="AS29" s="517">
        <v>3065</v>
      </c>
      <c r="AT29" s="518"/>
      <c r="AU29" s="518"/>
      <c r="AV29" s="518"/>
      <c r="AW29" s="518"/>
      <c r="AX29" s="519"/>
      <c r="AY29" s="648"/>
      <c r="AZ29" s="649"/>
      <c r="BA29" s="649"/>
      <c r="BB29" s="650"/>
      <c r="BC29" s="500" t="s">
        <v>188</v>
      </c>
      <c r="BD29" s="501"/>
      <c r="BE29" s="501"/>
      <c r="BF29" s="501"/>
      <c r="BG29" s="501"/>
      <c r="BH29" s="501"/>
      <c r="BI29" s="501"/>
      <c r="BJ29" s="501"/>
      <c r="BK29" s="501"/>
      <c r="BL29" s="501"/>
      <c r="BM29" s="502"/>
      <c r="BN29" s="466">
        <v>58871</v>
      </c>
      <c r="BO29" s="467"/>
      <c r="BP29" s="467"/>
      <c r="BQ29" s="467"/>
      <c r="BR29" s="467"/>
      <c r="BS29" s="467"/>
      <c r="BT29" s="467"/>
      <c r="BU29" s="468"/>
      <c r="BV29" s="466">
        <v>58871</v>
      </c>
      <c r="BW29" s="467"/>
      <c r="BX29" s="467"/>
      <c r="BY29" s="467"/>
      <c r="BZ29" s="467"/>
      <c r="CA29" s="467"/>
      <c r="CB29" s="467"/>
      <c r="CC29" s="468"/>
      <c r="CD29" s="203"/>
      <c r="CE29" s="576"/>
      <c r="CF29" s="576"/>
      <c r="CG29" s="576"/>
      <c r="CH29" s="576"/>
      <c r="CI29" s="576"/>
      <c r="CJ29" s="576"/>
      <c r="CK29" s="576"/>
      <c r="CL29" s="576"/>
      <c r="CM29" s="576"/>
      <c r="CN29" s="576"/>
      <c r="CO29" s="576"/>
      <c r="CP29" s="576"/>
      <c r="CQ29" s="576"/>
      <c r="CR29" s="576"/>
      <c r="CS29" s="577"/>
      <c r="CT29" s="463"/>
      <c r="CU29" s="464"/>
      <c r="CV29" s="464"/>
      <c r="CW29" s="464"/>
      <c r="CX29" s="464"/>
      <c r="CY29" s="464"/>
      <c r="CZ29" s="464"/>
      <c r="DA29" s="465"/>
      <c r="DB29" s="463"/>
      <c r="DC29" s="464"/>
      <c r="DD29" s="464"/>
      <c r="DE29" s="464"/>
      <c r="DF29" s="464"/>
      <c r="DG29" s="464"/>
      <c r="DH29" s="464"/>
      <c r="DI29" s="465"/>
      <c r="DJ29" s="186"/>
      <c r="DK29" s="186"/>
      <c r="DL29" s="186"/>
      <c r="DM29" s="186"/>
      <c r="DN29" s="186"/>
      <c r="DO29" s="186"/>
    </row>
    <row r="30" spans="1:119" ht="18.75" customHeight="1" thickBot="1" x14ac:dyDescent="0.25">
      <c r="A30" s="187"/>
      <c r="B30" s="609"/>
      <c r="C30" s="610"/>
      <c r="D30" s="611"/>
      <c r="E30" s="520"/>
      <c r="F30" s="521"/>
      <c r="G30" s="521"/>
      <c r="H30" s="521"/>
      <c r="I30" s="521"/>
      <c r="J30" s="521"/>
      <c r="K30" s="522"/>
      <c r="L30" s="623"/>
      <c r="M30" s="624"/>
      <c r="N30" s="624"/>
      <c r="O30" s="624"/>
      <c r="P30" s="625"/>
      <c r="Q30" s="623"/>
      <c r="R30" s="624"/>
      <c r="S30" s="624"/>
      <c r="T30" s="624"/>
      <c r="U30" s="624"/>
      <c r="V30" s="625"/>
      <c r="W30" s="626" t="s">
        <v>189</v>
      </c>
      <c r="X30" s="627"/>
      <c r="Y30" s="627"/>
      <c r="Z30" s="627"/>
      <c r="AA30" s="627"/>
      <c r="AB30" s="627"/>
      <c r="AC30" s="627"/>
      <c r="AD30" s="627"/>
      <c r="AE30" s="627"/>
      <c r="AF30" s="627"/>
      <c r="AG30" s="628"/>
      <c r="AH30" s="585">
        <v>96.2</v>
      </c>
      <c r="AI30" s="586"/>
      <c r="AJ30" s="586"/>
      <c r="AK30" s="586"/>
      <c r="AL30" s="586"/>
      <c r="AM30" s="586"/>
      <c r="AN30" s="586"/>
      <c r="AO30" s="586"/>
      <c r="AP30" s="586"/>
      <c r="AQ30" s="586"/>
      <c r="AR30" s="586"/>
      <c r="AS30" s="586"/>
      <c r="AT30" s="586"/>
      <c r="AU30" s="586"/>
      <c r="AV30" s="586"/>
      <c r="AW30" s="586"/>
      <c r="AX30" s="588"/>
      <c r="AY30" s="651"/>
      <c r="AZ30" s="652"/>
      <c r="BA30" s="652"/>
      <c r="BB30" s="653"/>
      <c r="BC30" s="639" t="s">
        <v>49</v>
      </c>
      <c r="BD30" s="640"/>
      <c r="BE30" s="640"/>
      <c r="BF30" s="640"/>
      <c r="BG30" s="640"/>
      <c r="BH30" s="640"/>
      <c r="BI30" s="640"/>
      <c r="BJ30" s="640"/>
      <c r="BK30" s="640"/>
      <c r="BL30" s="640"/>
      <c r="BM30" s="641"/>
      <c r="BN30" s="642">
        <v>2190375</v>
      </c>
      <c r="BO30" s="643"/>
      <c r="BP30" s="643"/>
      <c r="BQ30" s="643"/>
      <c r="BR30" s="643"/>
      <c r="BS30" s="643"/>
      <c r="BT30" s="643"/>
      <c r="BU30" s="644"/>
      <c r="BV30" s="642">
        <v>1737144</v>
      </c>
      <c r="BW30" s="643"/>
      <c r="BX30" s="643"/>
      <c r="BY30" s="643"/>
      <c r="BZ30" s="643"/>
      <c r="CA30" s="643"/>
      <c r="CB30" s="643"/>
      <c r="CC30" s="644"/>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0" t="s">
        <v>196</v>
      </c>
      <c r="D33" s="490"/>
      <c r="E33" s="455" t="s">
        <v>197</v>
      </c>
      <c r="F33" s="455"/>
      <c r="G33" s="455"/>
      <c r="H33" s="455"/>
      <c r="I33" s="455"/>
      <c r="J33" s="455"/>
      <c r="K33" s="455"/>
      <c r="L33" s="455"/>
      <c r="M33" s="455"/>
      <c r="N33" s="455"/>
      <c r="O33" s="455"/>
      <c r="P33" s="455"/>
      <c r="Q33" s="455"/>
      <c r="R33" s="455"/>
      <c r="S33" s="455"/>
      <c r="T33" s="216"/>
      <c r="U33" s="490" t="s">
        <v>196</v>
      </c>
      <c r="V33" s="490"/>
      <c r="W33" s="455" t="s">
        <v>197</v>
      </c>
      <c r="X33" s="455"/>
      <c r="Y33" s="455"/>
      <c r="Z33" s="455"/>
      <c r="AA33" s="455"/>
      <c r="AB33" s="455"/>
      <c r="AC33" s="455"/>
      <c r="AD33" s="455"/>
      <c r="AE33" s="455"/>
      <c r="AF33" s="455"/>
      <c r="AG33" s="455"/>
      <c r="AH33" s="455"/>
      <c r="AI33" s="455"/>
      <c r="AJ33" s="455"/>
      <c r="AK33" s="455"/>
      <c r="AL33" s="216"/>
      <c r="AM33" s="490" t="s">
        <v>196</v>
      </c>
      <c r="AN33" s="490"/>
      <c r="AO33" s="455" t="s">
        <v>198</v>
      </c>
      <c r="AP33" s="455"/>
      <c r="AQ33" s="455"/>
      <c r="AR33" s="455"/>
      <c r="AS33" s="455"/>
      <c r="AT33" s="455"/>
      <c r="AU33" s="455"/>
      <c r="AV33" s="455"/>
      <c r="AW33" s="455"/>
      <c r="AX33" s="455"/>
      <c r="AY33" s="455"/>
      <c r="AZ33" s="455"/>
      <c r="BA33" s="455"/>
      <c r="BB33" s="455"/>
      <c r="BC33" s="455"/>
      <c r="BD33" s="217"/>
      <c r="BE33" s="455" t="s">
        <v>199</v>
      </c>
      <c r="BF33" s="455"/>
      <c r="BG33" s="455" t="s">
        <v>200</v>
      </c>
      <c r="BH33" s="455"/>
      <c r="BI33" s="455"/>
      <c r="BJ33" s="455"/>
      <c r="BK33" s="455"/>
      <c r="BL33" s="455"/>
      <c r="BM33" s="455"/>
      <c r="BN33" s="455"/>
      <c r="BO33" s="455"/>
      <c r="BP33" s="455"/>
      <c r="BQ33" s="455"/>
      <c r="BR33" s="455"/>
      <c r="BS33" s="455"/>
      <c r="BT33" s="455"/>
      <c r="BU33" s="455"/>
      <c r="BV33" s="217"/>
      <c r="BW33" s="490" t="s">
        <v>199</v>
      </c>
      <c r="BX33" s="490"/>
      <c r="BY33" s="455" t="s">
        <v>201</v>
      </c>
      <c r="BZ33" s="455"/>
      <c r="CA33" s="455"/>
      <c r="CB33" s="455"/>
      <c r="CC33" s="455"/>
      <c r="CD33" s="455"/>
      <c r="CE33" s="455"/>
      <c r="CF33" s="455"/>
      <c r="CG33" s="455"/>
      <c r="CH33" s="455"/>
      <c r="CI33" s="455"/>
      <c r="CJ33" s="455"/>
      <c r="CK33" s="455"/>
      <c r="CL33" s="455"/>
      <c r="CM33" s="455"/>
      <c r="CN33" s="216"/>
      <c r="CO33" s="490" t="s">
        <v>196</v>
      </c>
      <c r="CP33" s="490"/>
      <c r="CQ33" s="455" t="s">
        <v>202</v>
      </c>
      <c r="CR33" s="455"/>
      <c r="CS33" s="455"/>
      <c r="CT33" s="455"/>
      <c r="CU33" s="455"/>
      <c r="CV33" s="455"/>
      <c r="CW33" s="455"/>
      <c r="CX33" s="455"/>
      <c r="CY33" s="455"/>
      <c r="CZ33" s="455"/>
      <c r="DA33" s="455"/>
      <c r="DB33" s="455"/>
      <c r="DC33" s="455"/>
      <c r="DD33" s="455"/>
      <c r="DE33" s="455"/>
      <c r="DF33" s="216"/>
      <c r="DG33" s="654" t="s">
        <v>203</v>
      </c>
      <c r="DH33" s="654"/>
      <c r="DI33" s="218"/>
      <c r="DJ33" s="186"/>
      <c r="DK33" s="186"/>
      <c r="DL33" s="186"/>
      <c r="DM33" s="186"/>
      <c r="DN33" s="186"/>
      <c r="DO33" s="186"/>
    </row>
    <row r="34" spans="1:119" ht="32.25" customHeight="1" x14ac:dyDescent="0.2">
      <c r="A34" s="187"/>
      <c r="B34" s="213"/>
      <c r="C34" s="655">
        <f>IF(E34="","",1)</f>
        <v>1</v>
      </c>
      <c r="D34" s="655"/>
      <c r="E34" s="656" t="str">
        <f>IF('各会計、関係団体の財政状況及び健全化判断比率'!B7="","",'各会計、関係団体の財政状況及び健全化判断比率'!B7)</f>
        <v>一般会計</v>
      </c>
      <c r="F34" s="656"/>
      <c r="G34" s="656"/>
      <c r="H34" s="656"/>
      <c r="I34" s="656"/>
      <c r="J34" s="656"/>
      <c r="K34" s="656"/>
      <c r="L34" s="656"/>
      <c r="M34" s="656"/>
      <c r="N34" s="656"/>
      <c r="O34" s="656"/>
      <c r="P34" s="656"/>
      <c r="Q34" s="656"/>
      <c r="R34" s="656"/>
      <c r="S34" s="656"/>
      <c r="T34" s="214"/>
      <c r="U34" s="655">
        <f>IF(W34="","",MAX(C34:D43)+1)</f>
        <v>2</v>
      </c>
      <c r="V34" s="655"/>
      <c r="W34" s="656" t="str">
        <f>IF('各会計、関係団体の財政状況及び健全化判断比率'!B28="","",'各会計、関係団体の財政状況及び健全化判断比率'!B28)</f>
        <v>国民健康保険事業</v>
      </c>
      <c r="X34" s="656"/>
      <c r="Y34" s="656"/>
      <c r="Z34" s="656"/>
      <c r="AA34" s="656"/>
      <c r="AB34" s="656"/>
      <c r="AC34" s="656"/>
      <c r="AD34" s="656"/>
      <c r="AE34" s="656"/>
      <c r="AF34" s="656"/>
      <c r="AG34" s="656"/>
      <c r="AH34" s="656"/>
      <c r="AI34" s="656"/>
      <c r="AJ34" s="656"/>
      <c r="AK34" s="656"/>
      <c r="AL34" s="214"/>
      <c r="AM34" s="655">
        <f>IF(AO34="","",MAX(C34:D43,U34:V43)+1)</f>
        <v>6</v>
      </c>
      <c r="AN34" s="655"/>
      <c r="AO34" s="656" t="str">
        <f>IF('各会計、関係団体の財政状況及び健全化判断比率'!B32="","",'各会計、関係団体の財政状況及び健全化判断比率'!B32)</f>
        <v>水道事業</v>
      </c>
      <c r="AP34" s="656"/>
      <c r="AQ34" s="656"/>
      <c r="AR34" s="656"/>
      <c r="AS34" s="656"/>
      <c r="AT34" s="656"/>
      <c r="AU34" s="656"/>
      <c r="AV34" s="656"/>
      <c r="AW34" s="656"/>
      <c r="AX34" s="656"/>
      <c r="AY34" s="656"/>
      <c r="AZ34" s="656"/>
      <c r="BA34" s="656"/>
      <c r="BB34" s="656"/>
      <c r="BC34" s="656"/>
      <c r="BD34" s="214"/>
      <c r="BE34" s="655">
        <f>IF(BG34="","",MAX(C34:D43,U34:V43,AM34:AN43)+1)</f>
        <v>7</v>
      </c>
      <c r="BF34" s="655"/>
      <c r="BG34" s="656" t="str">
        <f>IF('各会計、関係団体の財政状況及び健全化判断比率'!B33="","",'各会計、関係団体の財政状況及び健全化判断比率'!B33)</f>
        <v>下水道事業</v>
      </c>
      <c r="BH34" s="656"/>
      <c r="BI34" s="656"/>
      <c r="BJ34" s="656"/>
      <c r="BK34" s="656"/>
      <c r="BL34" s="656"/>
      <c r="BM34" s="656"/>
      <c r="BN34" s="656"/>
      <c r="BO34" s="656"/>
      <c r="BP34" s="656"/>
      <c r="BQ34" s="656"/>
      <c r="BR34" s="656"/>
      <c r="BS34" s="656"/>
      <c r="BT34" s="656"/>
      <c r="BU34" s="656"/>
      <c r="BV34" s="214"/>
      <c r="BW34" s="655">
        <f>IF(BY34="","",MAX(C34:D43,U34:V43,AM34:AN43,BE34:BF43)+1)</f>
        <v>9</v>
      </c>
      <c r="BX34" s="655"/>
      <c r="BY34" s="656" t="str">
        <f>IF('各会計、関係団体の財政状況及び健全化判断比率'!B68="","",'各会計、関係団体の財政状況及び健全化判断比率'!B68)</f>
        <v>宮崎県市町村総合事務組合（一般会計）</v>
      </c>
      <c r="BZ34" s="656"/>
      <c r="CA34" s="656"/>
      <c r="CB34" s="656"/>
      <c r="CC34" s="656"/>
      <c r="CD34" s="656"/>
      <c r="CE34" s="656"/>
      <c r="CF34" s="656"/>
      <c r="CG34" s="656"/>
      <c r="CH34" s="656"/>
      <c r="CI34" s="656"/>
      <c r="CJ34" s="656"/>
      <c r="CK34" s="656"/>
      <c r="CL34" s="656"/>
      <c r="CM34" s="656"/>
      <c r="CN34" s="214"/>
      <c r="CO34" s="655">
        <f>IF(CQ34="","",MAX(C34:D43,U34:V43,AM34:AN43,BE34:BF43,BW34:BX43)+1)</f>
        <v>18</v>
      </c>
      <c r="CP34" s="655"/>
      <c r="CQ34" s="656" t="str">
        <f>IF('各会計、関係団体の財政状況及び健全化判断比率'!BS7="","",'各会計、関係団体の財政状況及び健全化判断比率'!BS7)</f>
        <v>宮崎県環境整備公社</v>
      </c>
      <c r="CR34" s="656"/>
      <c r="CS34" s="656"/>
      <c r="CT34" s="656"/>
      <c r="CU34" s="656"/>
      <c r="CV34" s="656"/>
      <c r="CW34" s="656"/>
      <c r="CX34" s="656"/>
      <c r="CY34" s="656"/>
      <c r="CZ34" s="656"/>
      <c r="DA34" s="656"/>
      <c r="DB34" s="656"/>
      <c r="DC34" s="656"/>
      <c r="DD34" s="656"/>
      <c r="DE34" s="656"/>
      <c r="DF34" s="211"/>
      <c r="DG34" s="657" t="str">
        <f>IF('各会計、関係団体の財政状況及び健全化判断比率'!BR7="","",'各会計、関係団体の財政状況及び健全化判断比率'!BR7)</f>
        <v>○</v>
      </c>
      <c r="DH34" s="657"/>
      <c r="DI34" s="218"/>
      <c r="DJ34" s="186"/>
      <c r="DK34" s="186"/>
      <c r="DL34" s="186"/>
      <c r="DM34" s="186"/>
      <c r="DN34" s="186"/>
      <c r="DO34" s="186"/>
    </row>
    <row r="35" spans="1:119" ht="32.25" customHeight="1" x14ac:dyDescent="0.2">
      <c r="A35" s="187"/>
      <c r="B35" s="213"/>
      <c r="C35" s="655" t="str">
        <f>IF(E35="","",C34+1)</f>
        <v/>
      </c>
      <c r="D35" s="655"/>
      <c r="E35" s="656" t="str">
        <f>IF('各会計、関係団体の財政状況及び健全化判断比率'!B8="","",'各会計、関係団体の財政状況及び健全化判断比率'!B8)</f>
        <v/>
      </c>
      <c r="F35" s="656"/>
      <c r="G35" s="656"/>
      <c r="H35" s="656"/>
      <c r="I35" s="656"/>
      <c r="J35" s="656"/>
      <c r="K35" s="656"/>
      <c r="L35" s="656"/>
      <c r="M35" s="656"/>
      <c r="N35" s="656"/>
      <c r="O35" s="656"/>
      <c r="P35" s="656"/>
      <c r="Q35" s="656"/>
      <c r="R35" s="656"/>
      <c r="S35" s="656"/>
      <c r="T35" s="214"/>
      <c r="U35" s="655">
        <f>IF(W35="","",U34+1)</f>
        <v>3</v>
      </c>
      <c r="V35" s="655"/>
      <c r="W35" s="656" t="str">
        <f>IF('各会計、関係団体の財政状況及び健全化判断比率'!B29="","",'各会計、関係団体の財政状況及び健全化判断比率'!B29)</f>
        <v>介護保険事業</v>
      </c>
      <c r="X35" s="656"/>
      <c r="Y35" s="656"/>
      <c r="Z35" s="656"/>
      <c r="AA35" s="656"/>
      <c r="AB35" s="656"/>
      <c r="AC35" s="656"/>
      <c r="AD35" s="656"/>
      <c r="AE35" s="656"/>
      <c r="AF35" s="656"/>
      <c r="AG35" s="656"/>
      <c r="AH35" s="656"/>
      <c r="AI35" s="656"/>
      <c r="AJ35" s="656"/>
      <c r="AK35" s="656"/>
      <c r="AL35" s="214"/>
      <c r="AM35" s="655" t="str">
        <f t="shared" ref="AM35:AM43" si="0">IF(AO35="","",AM34+1)</f>
        <v/>
      </c>
      <c r="AN35" s="655"/>
      <c r="AO35" s="656"/>
      <c r="AP35" s="656"/>
      <c r="AQ35" s="656"/>
      <c r="AR35" s="656"/>
      <c r="AS35" s="656"/>
      <c r="AT35" s="656"/>
      <c r="AU35" s="656"/>
      <c r="AV35" s="656"/>
      <c r="AW35" s="656"/>
      <c r="AX35" s="656"/>
      <c r="AY35" s="656"/>
      <c r="AZ35" s="656"/>
      <c r="BA35" s="656"/>
      <c r="BB35" s="656"/>
      <c r="BC35" s="656"/>
      <c r="BD35" s="214"/>
      <c r="BE35" s="655">
        <f t="shared" ref="BE35:BE43" si="1">IF(BG35="","",BE34+1)</f>
        <v>8</v>
      </c>
      <c r="BF35" s="655"/>
      <c r="BG35" s="656" t="str">
        <f>IF('各会計、関係団体の財政状況及び健全化判断比率'!B34="","",'各会計、関係団体の財政状況及び健全化判断比率'!B34)</f>
        <v>工業用地造成事業</v>
      </c>
      <c r="BH35" s="656"/>
      <c r="BI35" s="656"/>
      <c r="BJ35" s="656"/>
      <c r="BK35" s="656"/>
      <c r="BL35" s="656"/>
      <c r="BM35" s="656"/>
      <c r="BN35" s="656"/>
      <c r="BO35" s="656"/>
      <c r="BP35" s="656"/>
      <c r="BQ35" s="656"/>
      <c r="BR35" s="656"/>
      <c r="BS35" s="656"/>
      <c r="BT35" s="656"/>
      <c r="BU35" s="656"/>
      <c r="BV35" s="214"/>
      <c r="BW35" s="655">
        <f t="shared" ref="BW35:BW43" si="2">IF(BY35="","",BW34+1)</f>
        <v>10</v>
      </c>
      <c r="BX35" s="655"/>
      <c r="BY35" s="656" t="str">
        <f>IF('各会計、関係団体の財政状況及び健全化判断比率'!B69="","",'各会計、関係団体の財政状況及び健全化判断比率'!B69)</f>
        <v>宮崎県市町村総合事務組合（市町村交通災害共済事業特別会計）</v>
      </c>
      <c r="BZ35" s="656"/>
      <c r="CA35" s="656"/>
      <c r="CB35" s="656"/>
      <c r="CC35" s="656"/>
      <c r="CD35" s="656"/>
      <c r="CE35" s="656"/>
      <c r="CF35" s="656"/>
      <c r="CG35" s="656"/>
      <c r="CH35" s="656"/>
      <c r="CI35" s="656"/>
      <c r="CJ35" s="656"/>
      <c r="CK35" s="656"/>
      <c r="CL35" s="656"/>
      <c r="CM35" s="656"/>
      <c r="CN35" s="214"/>
      <c r="CO35" s="655" t="str">
        <f t="shared" ref="CO35:CO43" si="3">IF(CQ35="","",CO34+1)</f>
        <v/>
      </c>
      <c r="CP35" s="655"/>
      <c r="CQ35" s="656" t="str">
        <f>IF('各会計、関係団体の財政状況及び健全化判断比率'!BS8="","",'各会計、関係団体の財政状況及び健全化判断比率'!BS8)</f>
        <v/>
      </c>
      <c r="CR35" s="656"/>
      <c r="CS35" s="656"/>
      <c r="CT35" s="656"/>
      <c r="CU35" s="656"/>
      <c r="CV35" s="656"/>
      <c r="CW35" s="656"/>
      <c r="CX35" s="656"/>
      <c r="CY35" s="656"/>
      <c r="CZ35" s="656"/>
      <c r="DA35" s="656"/>
      <c r="DB35" s="656"/>
      <c r="DC35" s="656"/>
      <c r="DD35" s="656"/>
      <c r="DE35" s="656"/>
      <c r="DF35" s="211"/>
      <c r="DG35" s="657" t="str">
        <f>IF('各会計、関係団体の財政状況及び健全化判断比率'!BR8="","",'各会計、関係団体の財政状況及び健全化判断比率'!BR8)</f>
        <v/>
      </c>
      <c r="DH35" s="657"/>
      <c r="DI35" s="218"/>
      <c r="DJ35" s="186"/>
      <c r="DK35" s="186"/>
      <c r="DL35" s="186"/>
      <c r="DM35" s="186"/>
      <c r="DN35" s="186"/>
      <c r="DO35" s="186"/>
    </row>
    <row r="36" spans="1:119" ht="32.25" customHeight="1" x14ac:dyDescent="0.2">
      <c r="A36" s="187"/>
      <c r="B36" s="213"/>
      <c r="C36" s="655" t="str">
        <f>IF(E36="","",C35+1)</f>
        <v/>
      </c>
      <c r="D36" s="655"/>
      <c r="E36" s="656" t="str">
        <f>IF('各会計、関係団体の財政状況及び健全化判断比率'!B9="","",'各会計、関係団体の財政状況及び健全化判断比率'!B9)</f>
        <v/>
      </c>
      <c r="F36" s="656"/>
      <c r="G36" s="656"/>
      <c r="H36" s="656"/>
      <c r="I36" s="656"/>
      <c r="J36" s="656"/>
      <c r="K36" s="656"/>
      <c r="L36" s="656"/>
      <c r="M36" s="656"/>
      <c r="N36" s="656"/>
      <c r="O36" s="656"/>
      <c r="P36" s="656"/>
      <c r="Q36" s="656"/>
      <c r="R36" s="656"/>
      <c r="S36" s="656"/>
      <c r="T36" s="214"/>
      <c r="U36" s="655">
        <f t="shared" ref="U36:U43" si="4">IF(W36="","",U35+1)</f>
        <v>4</v>
      </c>
      <c r="V36" s="655"/>
      <c r="W36" s="656" t="str">
        <f>IF('各会計、関係団体の財政状況及び健全化判断比率'!B30="","",'各会計、関係団体の財政状況及び健全化判断比率'!B30)</f>
        <v>介護認定審査会</v>
      </c>
      <c r="X36" s="656"/>
      <c r="Y36" s="656"/>
      <c r="Z36" s="656"/>
      <c r="AA36" s="656"/>
      <c r="AB36" s="656"/>
      <c r="AC36" s="656"/>
      <c r="AD36" s="656"/>
      <c r="AE36" s="656"/>
      <c r="AF36" s="656"/>
      <c r="AG36" s="656"/>
      <c r="AH36" s="656"/>
      <c r="AI36" s="656"/>
      <c r="AJ36" s="656"/>
      <c r="AK36" s="656"/>
      <c r="AL36" s="214"/>
      <c r="AM36" s="655" t="str">
        <f t="shared" si="0"/>
        <v/>
      </c>
      <c r="AN36" s="655"/>
      <c r="AO36" s="656"/>
      <c r="AP36" s="656"/>
      <c r="AQ36" s="656"/>
      <c r="AR36" s="656"/>
      <c r="AS36" s="656"/>
      <c r="AT36" s="656"/>
      <c r="AU36" s="656"/>
      <c r="AV36" s="656"/>
      <c r="AW36" s="656"/>
      <c r="AX36" s="656"/>
      <c r="AY36" s="656"/>
      <c r="AZ36" s="656"/>
      <c r="BA36" s="656"/>
      <c r="BB36" s="656"/>
      <c r="BC36" s="656"/>
      <c r="BD36" s="214"/>
      <c r="BE36" s="655" t="str">
        <f t="shared" si="1"/>
        <v/>
      </c>
      <c r="BF36" s="655"/>
      <c r="BG36" s="656"/>
      <c r="BH36" s="656"/>
      <c r="BI36" s="656"/>
      <c r="BJ36" s="656"/>
      <c r="BK36" s="656"/>
      <c r="BL36" s="656"/>
      <c r="BM36" s="656"/>
      <c r="BN36" s="656"/>
      <c r="BO36" s="656"/>
      <c r="BP36" s="656"/>
      <c r="BQ36" s="656"/>
      <c r="BR36" s="656"/>
      <c r="BS36" s="656"/>
      <c r="BT36" s="656"/>
      <c r="BU36" s="656"/>
      <c r="BV36" s="214"/>
      <c r="BW36" s="655">
        <f t="shared" si="2"/>
        <v>11</v>
      </c>
      <c r="BX36" s="655"/>
      <c r="BY36" s="656" t="str">
        <f>IF('各会計、関係団体の財政状況及び健全化判断比率'!B70="","",'各会計、関係団体の財政状況及び健全化判断比率'!B70)</f>
        <v>宮崎県市町村総合事務組合（自治会館管理運営特別会計）</v>
      </c>
      <c r="BZ36" s="656"/>
      <c r="CA36" s="656"/>
      <c r="CB36" s="656"/>
      <c r="CC36" s="656"/>
      <c r="CD36" s="656"/>
      <c r="CE36" s="656"/>
      <c r="CF36" s="656"/>
      <c r="CG36" s="656"/>
      <c r="CH36" s="656"/>
      <c r="CI36" s="656"/>
      <c r="CJ36" s="656"/>
      <c r="CK36" s="656"/>
      <c r="CL36" s="656"/>
      <c r="CM36" s="656"/>
      <c r="CN36" s="214"/>
      <c r="CO36" s="655" t="str">
        <f t="shared" si="3"/>
        <v/>
      </c>
      <c r="CP36" s="655"/>
      <c r="CQ36" s="656" t="str">
        <f>IF('各会計、関係団体の財政状況及び健全化判断比率'!BS9="","",'各会計、関係団体の財政状況及び健全化判断比率'!BS9)</f>
        <v/>
      </c>
      <c r="CR36" s="656"/>
      <c r="CS36" s="656"/>
      <c r="CT36" s="656"/>
      <c r="CU36" s="656"/>
      <c r="CV36" s="656"/>
      <c r="CW36" s="656"/>
      <c r="CX36" s="656"/>
      <c r="CY36" s="656"/>
      <c r="CZ36" s="656"/>
      <c r="DA36" s="656"/>
      <c r="DB36" s="656"/>
      <c r="DC36" s="656"/>
      <c r="DD36" s="656"/>
      <c r="DE36" s="656"/>
      <c r="DF36" s="211"/>
      <c r="DG36" s="657" t="str">
        <f>IF('各会計、関係団体の財政状況及び健全化判断比率'!BR9="","",'各会計、関係団体の財政状況及び健全化判断比率'!BR9)</f>
        <v/>
      </c>
      <c r="DH36" s="657"/>
      <c r="DI36" s="218"/>
      <c r="DJ36" s="186"/>
      <c r="DK36" s="186"/>
      <c r="DL36" s="186"/>
      <c r="DM36" s="186"/>
      <c r="DN36" s="186"/>
      <c r="DO36" s="186"/>
    </row>
    <row r="37" spans="1:119" ht="32.25" customHeight="1" x14ac:dyDescent="0.2">
      <c r="A37" s="187"/>
      <c r="B37" s="213"/>
      <c r="C37" s="655" t="str">
        <f>IF(E37="","",C36+1)</f>
        <v/>
      </c>
      <c r="D37" s="655"/>
      <c r="E37" s="656" t="str">
        <f>IF('各会計、関係団体の財政状況及び健全化判断比率'!B10="","",'各会計、関係団体の財政状況及び健全化判断比率'!B10)</f>
        <v/>
      </c>
      <c r="F37" s="656"/>
      <c r="G37" s="656"/>
      <c r="H37" s="656"/>
      <c r="I37" s="656"/>
      <c r="J37" s="656"/>
      <c r="K37" s="656"/>
      <c r="L37" s="656"/>
      <c r="M37" s="656"/>
      <c r="N37" s="656"/>
      <c r="O37" s="656"/>
      <c r="P37" s="656"/>
      <c r="Q37" s="656"/>
      <c r="R37" s="656"/>
      <c r="S37" s="656"/>
      <c r="T37" s="214"/>
      <c r="U37" s="655">
        <f t="shared" si="4"/>
        <v>5</v>
      </c>
      <c r="V37" s="655"/>
      <c r="W37" s="656" t="str">
        <f>IF('各会計、関係団体の財政状況及び健全化判断比率'!B31="","",'各会計、関係団体の財政状況及び健全化判断比率'!B31)</f>
        <v>後期高齢者医療事業</v>
      </c>
      <c r="X37" s="656"/>
      <c r="Y37" s="656"/>
      <c r="Z37" s="656"/>
      <c r="AA37" s="656"/>
      <c r="AB37" s="656"/>
      <c r="AC37" s="656"/>
      <c r="AD37" s="656"/>
      <c r="AE37" s="656"/>
      <c r="AF37" s="656"/>
      <c r="AG37" s="656"/>
      <c r="AH37" s="656"/>
      <c r="AI37" s="656"/>
      <c r="AJ37" s="656"/>
      <c r="AK37" s="656"/>
      <c r="AL37" s="214"/>
      <c r="AM37" s="655" t="str">
        <f t="shared" si="0"/>
        <v/>
      </c>
      <c r="AN37" s="655"/>
      <c r="AO37" s="656"/>
      <c r="AP37" s="656"/>
      <c r="AQ37" s="656"/>
      <c r="AR37" s="656"/>
      <c r="AS37" s="656"/>
      <c r="AT37" s="656"/>
      <c r="AU37" s="656"/>
      <c r="AV37" s="656"/>
      <c r="AW37" s="656"/>
      <c r="AX37" s="656"/>
      <c r="AY37" s="656"/>
      <c r="AZ37" s="656"/>
      <c r="BA37" s="656"/>
      <c r="BB37" s="656"/>
      <c r="BC37" s="656"/>
      <c r="BD37" s="214"/>
      <c r="BE37" s="655" t="str">
        <f t="shared" si="1"/>
        <v/>
      </c>
      <c r="BF37" s="655"/>
      <c r="BG37" s="656"/>
      <c r="BH37" s="656"/>
      <c r="BI37" s="656"/>
      <c r="BJ37" s="656"/>
      <c r="BK37" s="656"/>
      <c r="BL37" s="656"/>
      <c r="BM37" s="656"/>
      <c r="BN37" s="656"/>
      <c r="BO37" s="656"/>
      <c r="BP37" s="656"/>
      <c r="BQ37" s="656"/>
      <c r="BR37" s="656"/>
      <c r="BS37" s="656"/>
      <c r="BT37" s="656"/>
      <c r="BU37" s="656"/>
      <c r="BV37" s="214"/>
      <c r="BW37" s="655">
        <f t="shared" si="2"/>
        <v>12</v>
      </c>
      <c r="BX37" s="655"/>
      <c r="BY37" s="656" t="str">
        <f>IF('各会計、関係団体の財政状況及び健全化判断比率'!B71="","",'各会計、関係団体の財政状況及び健全化判断比率'!B71)</f>
        <v>宮崎県後期高齢者医療広域連合（一般会計）</v>
      </c>
      <c r="BZ37" s="656"/>
      <c r="CA37" s="656"/>
      <c r="CB37" s="656"/>
      <c r="CC37" s="656"/>
      <c r="CD37" s="656"/>
      <c r="CE37" s="656"/>
      <c r="CF37" s="656"/>
      <c r="CG37" s="656"/>
      <c r="CH37" s="656"/>
      <c r="CI37" s="656"/>
      <c r="CJ37" s="656"/>
      <c r="CK37" s="656"/>
      <c r="CL37" s="656"/>
      <c r="CM37" s="656"/>
      <c r="CN37" s="214"/>
      <c r="CO37" s="655" t="str">
        <f t="shared" si="3"/>
        <v/>
      </c>
      <c r="CP37" s="655"/>
      <c r="CQ37" s="656" t="str">
        <f>IF('各会計、関係団体の財政状況及び健全化判断比率'!BS10="","",'各会計、関係団体の財政状況及び健全化判断比率'!BS10)</f>
        <v/>
      </c>
      <c r="CR37" s="656"/>
      <c r="CS37" s="656"/>
      <c r="CT37" s="656"/>
      <c r="CU37" s="656"/>
      <c r="CV37" s="656"/>
      <c r="CW37" s="656"/>
      <c r="CX37" s="656"/>
      <c r="CY37" s="656"/>
      <c r="CZ37" s="656"/>
      <c r="DA37" s="656"/>
      <c r="DB37" s="656"/>
      <c r="DC37" s="656"/>
      <c r="DD37" s="656"/>
      <c r="DE37" s="656"/>
      <c r="DF37" s="211"/>
      <c r="DG37" s="657" t="str">
        <f>IF('各会計、関係団体の財政状況及び健全化判断比率'!BR10="","",'各会計、関係団体の財政状況及び健全化判断比率'!BR10)</f>
        <v/>
      </c>
      <c r="DH37" s="657"/>
      <c r="DI37" s="218"/>
      <c r="DJ37" s="186"/>
      <c r="DK37" s="186"/>
      <c r="DL37" s="186"/>
      <c r="DM37" s="186"/>
      <c r="DN37" s="186"/>
      <c r="DO37" s="186"/>
    </row>
    <row r="38" spans="1:119" ht="32.25" customHeight="1" x14ac:dyDescent="0.2">
      <c r="A38" s="187"/>
      <c r="B38" s="213"/>
      <c r="C38" s="655" t="str">
        <f t="shared" ref="C38:C43" si="5">IF(E38="","",C37+1)</f>
        <v/>
      </c>
      <c r="D38" s="655"/>
      <c r="E38" s="656" t="str">
        <f>IF('各会計、関係団体の財政状況及び健全化判断比率'!B11="","",'各会計、関係団体の財政状況及び健全化判断比率'!B11)</f>
        <v/>
      </c>
      <c r="F38" s="656"/>
      <c r="G38" s="656"/>
      <c r="H38" s="656"/>
      <c r="I38" s="656"/>
      <c r="J38" s="656"/>
      <c r="K38" s="656"/>
      <c r="L38" s="656"/>
      <c r="M38" s="656"/>
      <c r="N38" s="656"/>
      <c r="O38" s="656"/>
      <c r="P38" s="656"/>
      <c r="Q38" s="656"/>
      <c r="R38" s="656"/>
      <c r="S38" s="656"/>
      <c r="T38" s="214"/>
      <c r="U38" s="655" t="str">
        <f t="shared" si="4"/>
        <v/>
      </c>
      <c r="V38" s="655"/>
      <c r="W38" s="656"/>
      <c r="X38" s="656"/>
      <c r="Y38" s="656"/>
      <c r="Z38" s="656"/>
      <c r="AA38" s="656"/>
      <c r="AB38" s="656"/>
      <c r="AC38" s="656"/>
      <c r="AD38" s="656"/>
      <c r="AE38" s="656"/>
      <c r="AF38" s="656"/>
      <c r="AG38" s="656"/>
      <c r="AH38" s="656"/>
      <c r="AI38" s="656"/>
      <c r="AJ38" s="656"/>
      <c r="AK38" s="656"/>
      <c r="AL38" s="214"/>
      <c r="AM38" s="655" t="str">
        <f t="shared" si="0"/>
        <v/>
      </c>
      <c r="AN38" s="655"/>
      <c r="AO38" s="656"/>
      <c r="AP38" s="656"/>
      <c r="AQ38" s="656"/>
      <c r="AR38" s="656"/>
      <c r="AS38" s="656"/>
      <c r="AT38" s="656"/>
      <c r="AU38" s="656"/>
      <c r="AV38" s="656"/>
      <c r="AW38" s="656"/>
      <c r="AX38" s="656"/>
      <c r="AY38" s="656"/>
      <c r="AZ38" s="656"/>
      <c r="BA38" s="656"/>
      <c r="BB38" s="656"/>
      <c r="BC38" s="656"/>
      <c r="BD38" s="214"/>
      <c r="BE38" s="655" t="str">
        <f t="shared" si="1"/>
        <v/>
      </c>
      <c r="BF38" s="655"/>
      <c r="BG38" s="656"/>
      <c r="BH38" s="656"/>
      <c r="BI38" s="656"/>
      <c r="BJ38" s="656"/>
      <c r="BK38" s="656"/>
      <c r="BL38" s="656"/>
      <c r="BM38" s="656"/>
      <c r="BN38" s="656"/>
      <c r="BO38" s="656"/>
      <c r="BP38" s="656"/>
      <c r="BQ38" s="656"/>
      <c r="BR38" s="656"/>
      <c r="BS38" s="656"/>
      <c r="BT38" s="656"/>
      <c r="BU38" s="656"/>
      <c r="BV38" s="214"/>
      <c r="BW38" s="655">
        <f t="shared" si="2"/>
        <v>13</v>
      </c>
      <c r="BX38" s="655"/>
      <c r="BY38" s="656" t="str">
        <f>IF('各会計、関係団体の財政状況及び健全化判断比率'!B72="","",'各会計、関係団体の財政状況及び健全化判断比率'!B72)</f>
        <v>宮崎県後期高齢者医療広域連合（後期高齢者医療特別会計）</v>
      </c>
      <c r="BZ38" s="656"/>
      <c r="CA38" s="656"/>
      <c r="CB38" s="656"/>
      <c r="CC38" s="656"/>
      <c r="CD38" s="656"/>
      <c r="CE38" s="656"/>
      <c r="CF38" s="656"/>
      <c r="CG38" s="656"/>
      <c r="CH38" s="656"/>
      <c r="CI38" s="656"/>
      <c r="CJ38" s="656"/>
      <c r="CK38" s="656"/>
      <c r="CL38" s="656"/>
      <c r="CM38" s="656"/>
      <c r="CN38" s="214"/>
      <c r="CO38" s="655" t="str">
        <f t="shared" si="3"/>
        <v/>
      </c>
      <c r="CP38" s="655"/>
      <c r="CQ38" s="656" t="str">
        <f>IF('各会計、関係団体の財政状況及び健全化判断比率'!BS11="","",'各会計、関係団体の財政状況及び健全化判断比率'!BS11)</f>
        <v/>
      </c>
      <c r="CR38" s="656"/>
      <c r="CS38" s="656"/>
      <c r="CT38" s="656"/>
      <c r="CU38" s="656"/>
      <c r="CV38" s="656"/>
      <c r="CW38" s="656"/>
      <c r="CX38" s="656"/>
      <c r="CY38" s="656"/>
      <c r="CZ38" s="656"/>
      <c r="DA38" s="656"/>
      <c r="DB38" s="656"/>
      <c r="DC38" s="656"/>
      <c r="DD38" s="656"/>
      <c r="DE38" s="656"/>
      <c r="DF38" s="211"/>
      <c r="DG38" s="657" t="str">
        <f>IF('各会計、関係団体の財政状況及び健全化判断比率'!BR11="","",'各会計、関係団体の財政状況及び健全化判断比率'!BR11)</f>
        <v/>
      </c>
      <c r="DH38" s="657"/>
      <c r="DI38" s="218"/>
      <c r="DJ38" s="186"/>
      <c r="DK38" s="186"/>
      <c r="DL38" s="186"/>
      <c r="DM38" s="186"/>
      <c r="DN38" s="186"/>
      <c r="DO38" s="186"/>
    </row>
    <row r="39" spans="1:119" ht="32.25" customHeight="1" x14ac:dyDescent="0.2">
      <c r="A39" s="187"/>
      <c r="B39" s="213"/>
      <c r="C39" s="655" t="str">
        <f t="shared" si="5"/>
        <v/>
      </c>
      <c r="D39" s="655"/>
      <c r="E39" s="656" t="str">
        <f>IF('各会計、関係団体の財政状況及び健全化判断比率'!B12="","",'各会計、関係団体の財政状況及び健全化判断比率'!B12)</f>
        <v/>
      </c>
      <c r="F39" s="656"/>
      <c r="G39" s="656"/>
      <c r="H39" s="656"/>
      <c r="I39" s="656"/>
      <c r="J39" s="656"/>
      <c r="K39" s="656"/>
      <c r="L39" s="656"/>
      <c r="M39" s="656"/>
      <c r="N39" s="656"/>
      <c r="O39" s="656"/>
      <c r="P39" s="656"/>
      <c r="Q39" s="656"/>
      <c r="R39" s="656"/>
      <c r="S39" s="656"/>
      <c r="T39" s="214"/>
      <c r="U39" s="655" t="str">
        <f t="shared" si="4"/>
        <v/>
      </c>
      <c r="V39" s="655"/>
      <c r="W39" s="656"/>
      <c r="X39" s="656"/>
      <c r="Y39" s="656"/>
      <c r="Z39" s="656"/>
      <c r="AA39" s="656"/>
      <c r="AB39" s="656"/>
      <c r="AC39" s="656"/>
      <c r="AD39" s="656"/>
      <c r="AE39" s="656"/>
      <c r="AF39" s="656"/>
      <c r="AG39" s="656"/>
      <c r="AH39" s="656"/>
      <c r="AI39" s="656"/>
      <c r="AJ39" s="656"/>
      <c r="AK39" s="656"/>
      <c r="AL39" s="214"/>
      <c r="AM39" s="655" t="str">
        <f t="shared" si="0"/>
        <v/>
      </c>
      <c r="AN39" s="655"/>
      <c r="AO39" s="656"/>
      <c r="AP39" s="656"/>
      <c r="AQ39" s="656"/>
      <c r="AR39" s="656"/>
      <c r="AS39" s="656"/>
      <c r="AT39" s="656"/>
      <c r="AU39" s="656"/>
      <c r="AV39" s="656"/>
      <c r="AW39" s="656"/>
      <c r="AX39" s="656"/>
      <c r="AY39" s="656"/>
      <c r="AZ39" s="656"/>
      <c r="BA39" s="656"/>
      <c r="BB39" s="656"/>
      <c r="BC39" s="656"/>
      <c r="BD39" s="214"/>
      <c r="BE39" s="655" t="str">
        <f t="shared" si="1"/>
        <v/>
      </c>
      <c r="BF39" s="655"/>
      <c r="BG39" s="656"/>
      <c r="BH39" s="656"/>
      <c r="BI39" s="656"/>
      <c r="BJ39" s="656"/>
      <c r="BK39" s="656"/>
      <c r="BL39" s="656"/>
      <c r="BM39" s="656"/>
      <c r="BN39" s="656"/>
      <c r="BO39" s="656"/>
      <c r="BP39" s="656"/>
      <c r="BQ39" s="656"/>
      <c r="BR39" s="656"/>
      <c r="BS39" s="656"/>
      <c r="BT39" s="656"/>
      <c r="BU39" s="656"/>
      <c r="BV39" s="214"/>
      <c r="BW39" s="655">
        <f t="shared" si="2"/>
        <v>14</v>
      </c>
      <c r="BX39" s="655"/>
      <c r="BY39" s="656" t="str">
        <f>IF('各会計、関係団体の財政状況及び健全化判断比率'!B73="","",'各会計、関係団体の財政状況及び健全化判断比率'!B73)</f>
        <v>宮崎県東児湯消防組合</v>
      </c>
      <c r="BZ39" s="656"/>
      <c r="CA39" s="656"/>
      <c r="CB39" s="656"/>
      <c r="CC39" s="656"/>
      <c r="CD39" s="656"/>
      <c r="CE39" s="656"/>
      <c r="CF39" s="656"/>
      <c r="CG39" s="656"/>
      <c r="CH39" s="656"/>
      <c r="CI39" s="656"/>
      <c r="CJ39" s="656"/>
      <c r="CK39" s="656"/>
      <c r="CL39" s="656"/>
      <c r="CM39" s="656"/>
      <c r="CN39" s="214"/>
      <c r="CO39" s="655" t="str">
        <f t="shared" si="3"/>
        <v/>
      </c>
      <c r="CP39" s="655"/>
      <c r="CQ39" s="656" t="str">
        <f>IF('各会計、関係団体の財政状況及び健全化判断比率'!BS12="","",'各会計、関係団体の財政状況及び健全化判断比率'!BS12)</f>
        <v/>
      </c>
      <c r="CR39" s="656"/>
      <c r="CS39" s="656"/>
      <c r="CT39" s="656"/>
      <c r="CU39" s="656"/>
      <c r="CV39" s="656"/>
      <c r="CW39" s="656"/>
      <c r="CX39" s="656"/>
      <c r="CY39" s="656"/>
      <c r="CZ39" s="656"/>
      <c r="DA39" s="656"/>
      <c r="DB39" s="656"/>
      <c r="DC39" s="656"/>
      <c r="DD39" s="656"/>
      <c r="DE39" s="656"/>
      <c r="DF39" s="211"/>
      <c r="DG39" s="657" t="str">
        <f>IF('各会計、関係団体の財政状況及び健全化判断比率'!BR12="","",'各会計、関係団体の財政状況及び健全化判断比率'!BR12)</f>
        <v/>
      </c>
      <c r="DH39" s="657"/>
      <c r="DI39" s="218"/>
      <c r="DJ39" s="186"/>
      <c r="DK39" s="186"/>
      <c r="DL39" s="186"/>
      <c r="DM39" s="186"/>
      <c r="DN39" s="186"/>
      <c r="DO39" s="186"/>
    </row>
    <row r="40" spans="1:119" ht="32.25" customHeight="1" x14ac:dyDescent="0.2">
      <c r="A40" s="187"/>
      <c r="B40" s="213"/>
      <c r="C40" s="655" t="str">
        <f t="shared" si="5"/>
        <v/>
      </c>
      <c r="D40" s="655"/>
      <c r="E40" s="656" t="str">
        <f>IF('各会計、関係団体の財政状況及び健全化判断比率'!B13="","",'各会計、関係団体の財政状況及び健全化判断比率'!B13)</f>
        <v/>
      </c>
      <c r="F40" s="656"/>
      <c r="G40" s="656"/>
      <c r="H40" s="656"/>
      <c r="I40" s="656"/>
      <c r="J40" s="656"/>
      <c r="K40" s="656"/>
      <c r="L40" s="656"/>
      <c r="M40" s="656"/>
      <c r="N40" s="656"/>
      <c r="O40" s="656"/>
      <c r="P40" s="656"/>
      <c r="Q40" s="656"/>
      <c r="R40" s="656"/>
      <c r="S40" s="656"/>
      <c r="T40" s="214"/>
      <c r="U40" s="655" t="str">
        <f t="shared" si="4"/>
        <v/>
      </c>
      <c r="V40" s="655"/>
      <c r="W40" s="656"/>
      <c r="X40" s="656"/>
      <c r="Y40" s="656"/>
      <c r="Z40" s="656"/>
      <c r="AA40" s="656"/>
      <c r="AB40" s="656"/>
      <c r="AC40" s="656"/>
      <c r="AD40" s="656"/>
      <c r="AE40" s="656"/>
      <c r="AF40" s="656"/>
      <c r="AG40" s="656"/>
      <c r="AH40" s="656"/>
      <c r="AI40" s="656"/>
      <c r="AJ40" s="656"/>
      <c r="AK40" s="656"/>
      <c r="AL40" s="214"/>
      <c r="AM40" s="655" t="str">
        <f t="shared" si="0"/>
        <v/>
      </c>
      <c r="AN40" s="655"/>
      <c r="AO40" s="656"/>
      <c r="AP40" s="656"/>
      <c r="AQ40" s="656"/>
      <c r="AR40" s="656"/>
      <c r="AS40" s="656"/>
      <c r="AT40" s="656"/>
      <c r="AU40" s="656"/>
      <c r="AV40" s="656"/>
      <c r="AW40" s="656"/>
      <c r="AX40" s="656"/>
      <c r="AY40" s="656"/>
      <c r="AZ40" s="656"/>
      <c r="BA40" s="656"/>
      <c r="BB40" s="656"/>
      <c r="BC40" s="656"/>
      <c r="BD40" s="214"/>
      <c r="BE40" s="655" t="str">
        <f t="shared" si="1"/>
        <v/>
      </c>
      <c r="BF40" s="655"/>
      <c r="BG40" s="656"/>
      <c r="BH40" s="656"/>
      <c r="BI40" s="656"/>
      <c r="BJ40" s="656"/>
      <c r="BK40" s="656"/>
      <c r="BL40" s="656"/>
      <c r="BM40" s="656"/>
      <c r="BN40" s="656"/>
      <c r="BO40" s="656"/>
      <c r="BP40" s="656"/>
      <c r="BQ40" s="656"/>
      <c r="BR40" s="656"/>
      <c r="BS40" s="656"/>
      <c r="BT40" s="656"/>
      <c r="BU40" s="656"/>
      <c r="BV40" s="214"/>
      <c r="BW40" s="655">
        <f t="shared" si="2"/>
        <v>15</v>
      </c>
      <c r="BX40" s="655"/>
      <c r="BY40" s="656" t="str">
        <f>IF('各会計、関係団体の財政状況及び健全化判断比率'!B74="","",'各会計、関係団体の財政状況及び健全化判断比率'!B74)</f>
        <v>西都児湯環境整備事務組合</v>
      </c>
      <c r="BZ40" s="656"/>
      <c r="CA40" s="656"/>
      <c r="CB40" s="656"/>
      <c r="CC40" s="656"/>
      <c r="CD40" s="656"/>
      <c r="CE40" s="656"/>
      <c r="CF40" s="656"/>
      <c r="CG40" s="656"/>
      <c r="CH40" s="656"/>
      <c r="CI40" s="656"/>
      <c r="CJ40" s="656"/>
      <c r="CK40" s="656"/>
      <c r="CL40" s="656"/>
      <c r="CM40" s="656"/>
      <c r="CN40" s="214"/>
      <c r="CO40" s="655" t="str">
        <f t="shared" si="3"/>
        <v/>
      </c>
      <c r="CP40" s="655"/>
      <c r="CQ40" s="656" t="str">
        <f>IF('各会計、関係団体の財政状況及び健全化判断比率'!BS13="","",'各会計、関係団体の財政状況及び健全化判断比率'!BS13)</f>
        <v/>
      </c>
      <c r="CR40" s="656"/>
      <c r="CS40" s="656"/>
      <c r="CT40" s="656"/>
      <c r="CU40" s="656"/>
      <c r="CV40" s="656"/>
      <c r="CW40" s="656"/>
      <c r="CX40" s="656"/>
      <c r="CY40" s="656"/>
      <c r="CZ40" s="656"/>
      <c r="DA40" s="656"/>
      <c r="DB40" s="656"/>
      <c r="DC40" s="656"/>
      <c r="DD40" s="656"/>
      <c r="DE40" s="656"/>
      <c r="DF40" s="211"/>
      <c r="DG40" s="657" t="str">
        <f>IF('各会計、関係団体の財政状況及び健全化判断比率'!BR13="","",'各会計、関係団体の財政状況及び健全化判断比率'!BR13)</f>
        <v/>
      </c>
      <c r="DH40" s="657"/>
      <c r="DI40" s="218"/>
      <c r="DJ40" s="186"/>
      <c r="DK40" s="186"/>
      <c r="DL40" s="186"/>
      <c r="DM40" s="186"/>
      <c r="DN40" s="186"/>
      <c r="DO40" s="186"/>
    </row>
    <row r="41" spans="1:119" ht="32.25" customHeight="1" x14ac:dyDescent="0.2">
      <c r="A41" s="187"/>
      <c r="B41" s="213"/>
      <c r="C41" s="655" t="str">
        <f t="shared" si="5"/>
        <v/>
      </c>
      <c r="D41" s="655"/>
      <c r="E41" s="656" t="str">
        <f>IF('各会計、関係団体の財政状況及び健全化判断比率'!B14="","",'各会計、関係団体の財政状況及び健全化判断比率'!B14)</f>
        <v/>
      </c>
      <c r="F41" s="656"/>
      <c r="G41" s="656"/>
      <c r="H41" s="656"/>
      <c r="I41" s="656"/>
      <c r="J41" s="656"/>
      <c r="K41" s="656"/>
      <c r="L41" s="656"/>
      <c r="M41" s="656"/>
      <c r="N41" s="656"/>
      <c r="O41" s="656"/>
      <c r="P41" s="656"/>
      <c r="Q41" s="656"/>
      <c r="R41" s="656"/>
      <c r="S41" s="656"/>
      <c r="T41" s="214"/>
      <c r="U41" s="655" t="str">
        <f t="shared" si="4"/>
        <v/>
      </c>
      <c r="V41" s="655"/>
      <c r="W41" s="656"/>
      <c r="X41" s="656"/>
      <c r="Y41" s="656"/>
      <c r="Z41" s="656"/>
      <c r="AA41" s="656"/>
      <c r="AB41" s="656"/>
      <c r="AC41" s="656"/>
      <c r="AD41" s="656"/>
      <c r="AE41" s="656"/>
      <c r="AF41" s="656"/>
      <c r="AG41" s="656"/>
      <c r="AH41" s="656"/>
      <c r="AI41" s="656"/>
      <c r="AJ41" s="656"/>
      <c r="AK41" s="656"/>
      <c r="AL41" s="214"/>
      <c r="AM41" s="655" t="str">
        <f t="shared" si="0"/>
        <v/>
      </c>
      <c r="AN41" s="655"/>
      <c r="AO41" s="656"/>
      <c r="AP41" s="656"/>
      <c r="AQ41" s="656"/>
      <c r="AR41" s="656"/>
      <c r="AS41" s="656"/>
      <c r="AT41" s="656"/>
      <c r="AU41" s="656"/>
      <c r="AV41" s="656"/>
      <c r="AW41" s="656"/>
      <c r="AX41" s="656"/>
      <c r="AY41" s="656"/>
      <c r="AZ41" s="656"/>
      <c r="BA41" s="656"/>
      <c r="BB41" s="656"/>
      <c r="BC41" s="656"/>
      <c r="BD41" s="214"/>
      <c r="BE41" s="655" t="str">
        <f t="shared" si="1"/>
        <v/>
      </c>
      <c r="BF41" s="655"/>
      <c r="BG41" s="656"/>
      <c r="BH41" s="656"/>
      <c r="BI41" s="656"/>
      <c r="BJ41" s="656"/>
      <c r="BK41" s="656"/>
      <c r="BL41" s="656"/>
      <c r="BM41" s="656"/>
      <c r="BN41" s="656"/>
      <c r="BO41" s="656"/>
      <c r="BP41" s="656"/>
      <c r="BQ41" s="656"/>
      <c r="BR41" s="656"/>
      <c r="BS41" s="656"/>
      <c r="BT41" s="656"/>
      <c r="BU41" s="656"/>
      <c r="BV41" s="214"/>
      <c r="BW41" s="655">
        <f t="shared" si="2"/>
        <v>16</v>
      </c>
      <c r="BX41" s="655"/>
      <c r="BY41" s="656" t="str">
        <f>IF('各会計、関係団体の財政状況及び健全化判断比率'!B75="","",'各会計、関係団体の財政状況及び健全化判断比率'!B75)</f>
        <v>高鍋・木城衛生組合</v>
      </c>
      <c r="BZ41" s="656"/>
      <c r="CA41" s="656"/>
      <c r="CB41" s="656"/>
      <c r="CC41" s="656"/>
      <c r="CD41" s="656"/>
      <c r="CE41" s="656"/>
      <c r="CF41" s="656"/>
      <c r="CG41" s="656"/>
      <c r="CH41" s="656"/>
      <c r="CI41" s="656"/>
      <c r="CJ41" s="656"/>
      <c r="CK41" s="656"/>
      <c r="CL41" s="656"/>
      <c r="CM41" s="656"/>
      <c r="CN41" s="214"/>
      <c r="CO41" s="655" t="str">
        <f t="shared" si="3"/>
        <v/>
      </c>
      <c r="CP41" s="655"/>
      <c r="CQ41" s="656" t="str">
        <f>IF('各会計、関係団体の財政状況及び健全化判断比率'!BS14="","",'各会計、関係団体の財政状況及び健全化判断比率'!BS14)</f>
        <v/>
      </c>
      <c r="CR41" s="656"/>
      <c r="CS41" s="656"/>
      <c r="CT41" s="656"/>
      <c r="CU41" s="656"/>
      <c r="CV41" s="656"/>
      <c r="CW41" s="656"/>
      <c r="CX41" s="656"/>
      <c r="CY41" s="656"/>
      <c r="CZ41" s="656"/>
      <c r="DA41" s="656"/>
      <c r="DB41" s="656"/>
      <c r="DC41" s="656"/>
      <c r="DD41" s="656"/>
      <c r="DE41" s="656"/>
      <c r="DF41" s="211"/>
      <c r="DG41" s="657" t="str">
        <f>IF('各会計、関係団体の財政状況及び健全化判断比率'!BR14="","",'各会計、関係団体の財政状況及び健全化判断比率'!BR14)</f>
        <v/>
      </c>
      <c r="DH41" s="657"/>
      <c r="DI41" s="218"/>
      <c r="DJ41" s="186"/>
      <c r="DK41" s="186"/>
      <c r="DL41" s="186"/>
      <c r="DM41" s="186"/>
      <c r="DN41" s="186"/>
      <c r="DO41" s="186"/>
    </row>
    <row r="42" spans="1:119" ht="32.25" customHeight="1" x14ac:dyDescent="0.2">
      <c r="A42" s="186"/>
      <c r="B42" s="213"/>
      <c r="C42" s="655" t="str">
        <f t="shared" si="5"/>
        <v/>
      </c>
      <c r="D42" s="655"/>
      <c r="E42" s="656" t="str">
        <f>IF('各会計、関係団体の財政状況及び健全化判断比率'!B15="","",'各会計、関係団体の財政状況及び健全化判断比率'!B15)</f>
        <v/>
      </c>
      <c r="F42" s="656"/>
      <c r="G42" s="656"/>
      <c r="H42" s="656"/>
      <c r="I42" s="656"/>
      <c r="J42" s="656"/>
      <c r="K42" s="656"/>
      <c r="L42" s="656"/>
      <c r="M42" s="656"/>
      <c r="N42" s="656"/>
      <c r="O42" s="656"/>
      <c r="P42" s="656"/>
      <c r="Q42" s="656"/>
      <c r="R42" s="656"/>
      <c r="S42" s="656"/>
      <c r="T42" s="214"/>
      <c r="U42" s="655" t="str">
        <f t="shared" si="4"/>
        <v/>
      </c>
      <c r="V42" s="655"/>
      <c r="W42" s="656"/>
      <c r="X42" s="656"/>
      <c r="Y42" s="656"/>
      <c r="Z42" s="656"/>
      <c r="AA42" s="656"/>
      <c r="AB42" s="656"/>
      <c r="AC42" s="656"/>
      <c r="AD42" s="656"/>
      <c r="AE42" s="656"/>
      <c r="AF42" s="656"/>
      <c r="AG42" s="656"/>
      <c r="AH42" s="656"/>
      <c r="AI42" s="656"/>
      <c r="AJ42" s="656"/>
      <c r="AK42" s="656"/>
      <c r="AL42" s="214"/>
      <c r="AM42" s="655" t="str">
        <f t="shared" si="0"/>
        <v/>
      </c>
      <c r="AN42" s="655"/>
      <c r="AO42" s="656"/>
      <c r="AP42" s="656"/>
      <c r="AQ42" s="656"/>
      <c r="AR42" s="656"/>
      <c r="AS42" s="656"/>
      <c r="AT42" s="656"/>
      <c r="AU42" s="656"/>
      <c r="AV42" s="656"/>
      <c r="AW42" s="656"/>
      <c r="AX42" s="656"/>
      <c r="AY42" s="656"/>
      <c r="AZ42" s="656"/>
      <c r="BA42" s="656"/>
      <c r="BB42" s="656"/>
      <c r="BC42" s="656"/>
      <c r="BD42" s="214"/>
      <c r="BE42" s="655" t="str">
        <f t="shared" si="1"/>
        <v/>
      </c>
      <c r="BF42" s="655"/>
      <c r="BG42" s="656"/>
      <c r="BH42" s="656"/>
      <c r="BI42" s="656"/>
      <c r="BJ42" s="656"/>
      <c r="BK42" s="656"/>
      <c r="BL42" s="656"/>
      <c r="BM42" s="656"/>
      <c r="BN42" s="656"/>
      <c r="BO42" s="656"/>
      <c r="BP42" s="656"/>
      <c r="BQ42" s="656"/>
      <c r="BR42" s="656"/>
      <c r="BS42" s="656"/>
      <c r="BT42" s="656"/>
      <c r="BU42" s="656"/>
      <c r="BV42" s="214"/>
      <c r="BW42" s="655">
        <f t="shared" si="2"/>
        <v>17</v>
      </c>
      <c r="BX42" s="655"/>
      <c r="BY42" s="656" t="str">
        <f>IF('各会計、関係団体の財政状況及び健全化判断比率'!B76="","",'各会計、関係団体の財政状況及び健全化判断比率'!B76)</f>
        <v>一ツ瀬川営農飲雑用水広域水道企業団</v>
      </c>
      <c r="BZ42" s="656"/>
      <c r="CA42" s="656"/>
      <c r="CB42" s="656"/>
      <c r="CC42" s="656"/>
      <c r="CD42" s="656"/>
      <c r="CE42" s="656"/>
      <c r="CF42" s="656"/>
      <c r="CG42" s="656"/>
      <c r="CH42" s="656"/>
      <c r="CI42" s="656"/>
      <c r="CJ42" s="656"/>
      <c r="CK42" s="656"/>
      <c r="CL42" s="656"/>
      <c r="CM42" s="656"/>
      <c r="CN42" s="214"/>
      <c r="CO42" s="655" t="str">
        <f t="shared" si="3"/>
        <v/>
      </c>
      <c r="CP42" s="655"/>
      <c r="CQ42" s="656" t="str">
        <f>IF('各会計、関係団体の財政状況及び健全化判断比率'!BS15="","",'各会計、関係団体の財政状況及び健全化判断比率'!BS15)</f>
        <v/>
      </c>
      <c r="CR42" s="656"/>
      <c r="CS42" s="656"/>
      <c r="CT42" s="656"/>
      <c r="CU42" s="656"/>
      <c r="CV42" s="656"/>
      <c r="CW42" s="656"/>
      <c r="CX42" s="656"/>
      <c r="CY42" s="656"/>
      <c r="CZ42" s="656"/>
      <c r="DA42" s="656"/>
      <c r="DB42" s="656"/>
      <c r="DC42" s="656"/>
      <c r="DD42" s="656"/>
      <c r="DE42" s="656"/>
      <c r="DF42" s="211"/>
      <c r="DG42" s="657" t="str">
        <f>IF('各会計、関係団体の財政状況及び健全化判断比率'!BR15="","",'各会計、関係団体の財政状況及び健全化判断比率'!BR15)</f>
        <v/>
      </c>
      <c r="DH42" s="657"/>
      <c r="DI42" s="218"/>
      <c r="DJ42" s="186"/>
      <c r="DK42" s="186"/>
      <c r="DL42" s="186"/>
      <c r="DM42" s="186"/>
      <c r="DN42" s="186"/>
      <c r="DO42" s="186"/>
    </row>
    <row r="43" spans="1:119" ht="32.25" customHeight="1" x14ac:dyDescent="0.2">
      <c r="A43" s="186"/>
      <c r="B43" s="213"/>
      <c r="C43" s="655" t="str">
        <f t="shared" si="5"/>
        <v/>
      </c>
      <c r="D43" s="655"/>
      <c r="E43" s="656" t="str">
        <f>IF('各会計、関係団体の財政状況及び健全化判断比率'!B16="","",'各会計、関係団体の財政状況及び健全化判断比率'!B16)</f>
        <v/>
      </c>
      <c r="F43" s="656"/>
      <c r="G43" s="656"/>
      <c r="H43" s="656"/>
      <c r="I43" s="656"/>
      <c r="J43" s="656"/>
      <c r="K43" s="656"/>
      <c r="L43" s="656"/>
      <c r="M43" s="656"/>
      <c r="N43" s="656"/>
      <c r="O43" s="656"/>
      <c r="P43" s="656"/>
      <c r="Q43" s="656"/>
      <c r="R43" s="656"/>
      <c r="S43" s="656"/>
      <c r="T43" s="214"/>
      <c r="U43" s="655" t="str">
        <f t="shared" si="4"/>
        <v/>
      </c>
      <c r="V43" s="655"/>
      <c r="W43" s="656"/>
      <c r="X43" s="656"/>
      <c r="Y43" s="656"/>
      <c r="Z43" s="656"/>
      <c r="AA43" s="656"/>
      <c r="AB43" s="656"/>
      <c r="AC43" s="656"/>
      <c r="AD43" s="656"/>
      <c r="AE43" s="656"/>
      <c r="AF43" s="656"/>
      <c r="AG43" s="656"/>
      <c r="AH43" s="656"/>
      <c r="AI43" s="656"/>
      <c r="AJ43" s="656"/>
      <c r="AK43" s="656"/>
      <c r="AL43" s="214"/>
      <c r="AM43" s="655" t="str">
        <f t="shared" si="0"/>
        <v/>
      </c>
      <c r="AN43" s="655"/>
      <c r="AO43" s="656"/>
      <c r="AP43" s="656"/>
      <c r="AQ43" s="656"/>
      <c r="AR43" s="656"/>
      <c r="AS43" s="656"/>
      <c r="AT43" s="656"/>
      <c r="AU43" s="656"/>
      <c r="AV43" s="656"/>
      <c r="AW43" s="656"/>
      <c r="AX43" s="656"/>
      <c r="AY43" s="656"/>
      <c r="AZ43" s="656"/>
      <c r="BA43" s="656"/>
      <c r="BB43" s="656"/>
      <c r="BC43" s="656"/>
      <c r="BD43" s="214"/>
      <c r="BE43" s="655" t="str">
        <f t="shared" si="1"/>
        <v/>
      </c>
      <c r="BF43" s="655"/>
      <c r="BG43" s="656"/>
      <c r="BH43" s="656"/>
      <c r="BI43" s="656"/>
      <c r="BJ43" s="656"/>
      <c r="BK43" s="656"/>
      <c r="BL43" s="656"/>
      <c r="BM43" s="656"/>
      <c r="BN43" s="656"/>
      <c r="BO43" s="656"/>
      <c r="BP43" s="656"/>
      <c r="BQ43" s="656"/>
      <c r="BR43" s="656"/>
      <c r="BS43" s="656"/>
      <c r="BT43" s="656"/>
      <c r="BU43" s="656"/>
      <c r="BV43" s="214"/>
      <c r="BW43" s="655" t="str">
        <f t="shared" si="2"/>
        <v/>
      </c>
      <c r="BX43" s="655"/>
      <c r="BY43" s="656" t="str">
        <f>IF('各会計、関係団体の財政状況及び健全化判断比率'!B77="","",'各会計、関係団体の財政状況及び健全化判断比率'!B77)</f>
        <v/>
      </c>
      <c r="BZ43" s="656"/>
      <c r="CA43" s="656"/>
      <c r="CB43" s="656"/>
      <c r="CC43" s="656"/>
      <c r="CD43" s="656"/>
      <c r="CE43" s="656"/>
      <c r="CF43" s="656"/>
      <c r="CG43" s="656"/>
      <c r="CH43" s="656"/>
      <c r="CI43" s="656"/>
      <c r="CJ43" s="656"/>
      <c r="CK43" s="656"/>
      <c r="CL43" s="656"/>
      <c r="CM43" s="656"/>
      <c r="CN43" s="214"/>
      <c r="CO43" s="655" t="str">
        <f t="shared" si="3"/>
        <v/>
      </c>
      <c r="CP43" s="655"/>
      <c r="CQ43" s="656" t="str">
        <f>IF('各会計、関係団体の財政状況及び健全化判断比率'!BS16="","",'各会計、関係団体の財政状況及び健全化判断比率'!BS16)</f>
        <v/>
      </c>
      <c r="CR43" s="656"/>
      <c r="CS43" s="656"/>
      <c r="CT43" s="656"/>
      <c r="CU43" s="656"/>
      <c r="CV43" s="656"/>
      <c r="CW43" s="656"/>
      <c r="CX43" s="656"/>
      <c r="CY43" s="656"/>
      <c r="CZ43" s="656"/>
      <c r="DA43" s="656"/>
      <c r="DB43" s="656"/>
      <c r="DC43" s="656"/>
      <c r="DD43" s="656"/>
      <c r="DE43" s="656"/>
      <c r="DF43" s="211"/>
      <c r="DG43" s="657" t="str">
        <f>IF('各会計、関係団体の財政状況及び健全化判断比率'!BR16="","",'各会計、関係団体の財政状況及び健全化判断比率'!BR16)</f>
        <v/>
      </c>
      <c r="DH43" s="657"/>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OzTnYJ2ek41NDWh0AJccHyzAr1v7zyaG051MUPz8QruwLX9sb4f1Y0c3AmYLhTknWy4tCIZTLkF1XT0NWtZXQw==" saltValue="nru1hvdTNJWZNoZz0bb3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1" t="s">
        <v>573</v>
      </c>
      <c r="D34" s="1241"/>
      <c r="E34" s="1242"/>
      <c r="F34" s="32">
        <v>6.74</v>
      </c>
      <c r="G34" s="33">
        <v>6.57</v>
      </c>
      <c r="H34" s="33">
        <v>10.54</v>
      </c>
      <c r="I34" s="33">
        <v>7.72</v>
      </c>
      <c r="J34" s="34">
        <v>8.2899999999999991</v>
      </c>
      <c r="K34" s="22"/>
      <c r="L34" s="22"/>
      <c r="M34" s="22"/>
      <c r="N34" s="22"/>
      <c r="O34" s="22"/>
      <c r="P34" s="22"/>
    </row>
    <row r="35" spans="1:16" ht="39" customHeight="1" x14ac:dyDescent="0.2">
      <c r="A35" s="22"/>
      <c r="B35" s="35"/>
      <c r="C35" s="1235" t="s">
        <v>574</v>
      </c>
      <c r="D35" s="1236"/>
      <c r="E35" s="1237"/>
      <c r="F35" s="36">
        <v>5.59</v>
      </c>
      <c r="G35" s="37">
        <v>5.47</v>
      </c>
      <c r="H35" s="37">
        <v>6.27</v>
      </c>
      <c r="I35" s="37">
        <v>6.87</v>
      </c>
      <c r="J35" s="38">
        <v>7.42</v>
      </c>
      <c r="K35" s="22"/>
      <c r="L35" s="22"/>
      <c r="M35" s="22"/>
      <c r="N35" s="22"/>
      <c r="O35" s="22"/>
      <c r="P35" s="22"/>
    </row>
    <row r="36" spans="1:16" ht="39" customHeight="1" x14ac:dyDescent="0.2">
      <c r="A36" s="22"/>
      <c r="B36" s="35"/>
      <c r="C36" s="1235" t="s">
        <v>575</v>
      </c>
      <c r="D36" s="1236"/>
      <c r="E36" s="1237"/>
      <c r="F36" s="36">
        <v>2.4300000000000002</v>
      </c>
      <c r="G36" s="37">
        <v>3.55</v>
      </c>
      <c r="H36" s="37">
        <v>3.7</v>
      </c>
      <c r="I36" s="37">
        <v>2.0299999999999998</v>
      </c>
      <c r="J36" s="38">
        <v>1.64</v>
      </c>
      <c r="K36" s="22"/>
      <c r="L36" s="22"/>
      <c r="M36" s="22"/>
      <c r="N36" s="22"/>
      <c r="O36" s="22"/>
      <c r="P36" s="22"/>
    </row>
    <row r="37" spans="1:16" ht="39" customHeight="1" x14ac:dyDescent="0.2">
      <c r="A37" s="22"/>
      <c r="B37" s="35"/>
      <c r="C37" s="1235" t="s">
        <v>576</v>
      </c>
      <c r="D37" s="1236"/>
      <c r="E37" s="1237"/>
      <c r="F37" s="36">
        <v>5.51</v>
      </c>
      <c r="G37" s="37">
        <v>6.27</v>
      </c>
      <c r="H37" s="37">
        <v>5.54</v>
      </c>
      <c r="I37" s="37">
        <v>0.99</v>
      </c>
      <c r="J37" s="38">
        <v>0.23</v>
      </c>
      <c r="K37" s="22"/>
      <c r="L37" s="22"/>
      <c r="M37" s="22"/>
      <c r="N37" s="22"/>
      <c r="O37" s="22"/>
      <c r="P37" s="22"/>
    </row>
    <row r="38" spans="1:16" ht="39" customHeight="1" x14ac:dyDescent="0.2">
      <c r="A38" s="22"/>
      <c r="B38" s="35"/>
      <c r="C38" s="1235" t="s">
        <v>577</v>
      </c>
      <c r="D38" s="1236"/>
      <c r="E38" s="1237"/>
      <c r="F38" s="36">
        <v>0.15</v>
      </c>
      <c r="G38" s="37">
        <v>0.23</v>
      </c>
      <c r="H38" s="37">
        <v>0.19</v>
      </c>
      <c r="I38" s="37">
        <v>0.43</v>
      </c>
      <c r="J38" s="38">
        <v>0.09</v>
      </c>
      <c r="K38" s="22"/>
      <c r="L38" s="22"/>
      <c r="M38" s="22"/>
      <c r="N38" s="22"/>
      <c r="O38" s="22"/>
      <c r="P38" s="22"/>
    </row>
    <row r="39" spans="1:16" ht="39" customHeight="1" x14ac:dyDescent="0.2">
      <c r="A39" s="22"/>
      <c r="B39" s="35"/>
      <c r="C39" s="1235" t="s">
        <v>578</v>
      </c>
      <c r="D39" s="1236"/>
      <c r="E39" s="1237"/>
      <c r="F39" s="36">
        <v>0.01</v>
      </c>
      <c r="G39" s="37">
        <v>0.01</v>
      </c>
      <c r="H39" s="37">
        <v>0.02</v>
      </c>
      <c r="I39" s="37">
        <v>0.02</v>
      </c>
      <c r="J39" s="38">
        <v>0.02</v>
      </c>
      <c r="K39" s="22"/>
      <c r="L39" s="22"/>
      <c r="M39" s="22"/>
      <c r="N39" s="22"/>
      <c r="O39" s="22"/>
      <c r="P39" s="22"/>
    </row>
    <row r="40" spans="1:16" ht="39" customHeight="1" x14ac:dyDescent="0.2">
      <c r="A40" s="22"/>
      <c r="B40" s="35"/>
      <c r="C40" s="1235" t="s">
        <v>579</v>
      </c>
      <c r="D40" s="1236"/>
      <c r="E40" s="1237"/>
      <c r="F40" s="36">
        <v>0</v>
      </c>
      <c r="G40" s="37">
        <v>0</v>
      </c>
      <c r="H40" s="37">
        <v>0</v>
      </c>
      <c r="I40" s="37">
        <v>0</v>
      </c>
      <c r="J40" s="38">
        <v>0</v>
      </c>
      <c r="K40" s="22"/>
      <c r="L40" s="22"/>
      <c r="M40" s="22"/>
      <c r="N40" s="22"/>
      <c r="O40" s="22"/>
      <c r="P40" s="22"/>
    </row>
    <row r="41" spans="1:16" ht="39" customHeight="1" x14ac:dyDescent="0.2">
      <c r="A41" s="22"/>
      <c r="B41" s="35"/>
      <c r="C41" s="1235" t="s">
        <v>580</v>
      </c>
      <c r="D41" s="1236"/>
      <c r="E41" s="1237"/>
      <c r="F41" s="36" t="s">
        <v>524</v>
      </c>
      <c r="G41" s="37" t="s">
        <v>524</v>
      </c>
      <c r="H41" s="37">
        <v>0</v>
      </c>
      <c r="I41" s="37">
        <v>0</v>
      </c>
      <c r="J41" s="38">
        <v>0</v>
      </c>
      <c r="K41" s="22"/>
      <c r="L41" s="22"/>
      <c r="M41" s="22"/>
      <c r="N41" s="22"/>
      <c r="O41" s="22"/>
      <c r="P41" s="22"/>
    </row>
    <row r="42" spans="1:16" ht="39" customHeight="1" x14ac:dyDescent="0.2">
      <c r="A42" s="22"/>
      <c r="B42" s="39"/>
      <c r="C42" s="1235" t="s">
        <v>581</v>
      </c>
      <c r="D42" s="1236"/>
      <c r="E42" s="1237"/>
      <c r="F42" s="36" t="s">
        <v>524</v>
      </c>
      <c r="G42" s="37" t="s">
        <v>524</v>
      </c>
      <c r="H42" s="37" t="s">
        <v>524</v>
      </c>
      <c r="I42" s="37" t="s">
        <v>524</v>
      </c>
      <c r="J42" s="38" t="s">
        <v>524</v>
      </c>
      <c r="K42" s="22"/>
      <c r="L42" s="22"/>
      <c r="M42" s="22"/>
      <c r="N42" s="22"/>
      <c r="O42" s="22"/>
      <c r="P42" s="22"/>
    </row>
    <row r="43" spans="1:16" ht="39" customHeight="1" thickBot="1" x14ac:dyDescent="0.25">
      <c r="A43" s="22"/>
      <c r="B43" s="40"/>
      <c r="C43" s="1238" t="s">
        <v>582</v>
      </c>
      <c r="D43" s="1239"/>
      <c r="E43" s="1240"/>
      <c r="F43" s="41" t="s">
        <v>524</v>
      </c>
      <c r="G43" s="42" t="s">
        <v>524</v>
      </c>
      <c r="H43" s="42" t="s">
        <v>524</v>
      </c>
      <c r="I43" s="42" t="s">
        <v>524</v>
      </c>
      <c r="J43" s="43" t="s">
        <v>524</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AYOzWKuCM5b2FL5zxqnkJygtHzQF954MZFg+IQy87YB+E48Sc4q9bnyY3am+Blq1Y28fHK1mM/RxqIsnHrfQ==" saltValue="LK8EWU1Xr+CS5REFGDKw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43" t="s">
        <v>10</v>
      </c>
      <c r="C45" s="1244"/>
      <c r="D45" s="58"/>
      <c r="E45" s="1249" t="s">
        <v>11</v>
      </c>
      <c r="F45" s="1249"/>
      <c r="G45" s="1249"/>
      <c r="H45" s="1249"/>
      <c r="I45" s="1249"/>
      <c r="J45" s="1250"/>
      <c r="K45" s="59">
        <v>662</v>
      </c>
      <c r="L45" s="60">
        <v>675</v>
      </c>
      <c r="M45" s="60">
        <v>688</v>
      </c>
      <c r="N45" s="60">
        <v>684</v>
      </c>
      <c r="O45" s="61">
        <v>701</v>
      </c>
      <c r="P45" s="48"/>
      <c r="Q45" s="48"/>
      <c r="R45" s="48"/>
      <c r="S45" s="48"/>
      <c r="T45" s="48"/>
      <c r="U45" s="48"/>
    </row>
    <row r="46" spans="1:21" ht="30.75" customHeight="1" x14ac:dyDescent="0.2">
      <c r="A46" s="48"/>
      <c r="B46" s="1245"/>
      <c r="C46" s="1246"/>
      <c r="D46" s="62"/>
      <c r="E46" s="1251" t="s">
        <v>12</v>
      </c>
      <c r="F46" s="1251"/>
      <c r="G46" s="1251"/>
      <c r="H46" s="1251"/>
      <c r="I46" s="1251"/>
      <c r="J46" s="1252"/>
      <c r="K46" s="63" t="s">
        <v>524</v>
      </c>
      <c r="L46" s="64" t="s">
        <v>524</v>
      </c>
      <c r="M46" s="64" t="s">
        <v>524</v>
      </c>
      <c r="N46" s="64" t="s">
        <v>524</v>
      </c>
      <c r="O46" s="65" t="s">
        <v>524</v>
      </c>
      <c r="P46" s="48"/>
      <c r="Q46" s="48"/>
      <c r="R46" s="48"/>
      <c r="S46" s="48"/>
      <c r="T46" s="48"/>
      <c r="U46" s="48"/>
    </row>
    <row r="47" spans="1:21" ht="30.75" customHeight="1" x14ac:dyDescent="0.2">
      <c r="A47" s="48"/>
      <c r="B47" s="1245"/>
      <c r="C47" s="1246"/>
      <c r="D47" s="62"/>
      <c r="E47" s="1251" t="s">
        <v>13</v>
      </c>
      <c r="F47" s="1251"/>
      <c r="G47" s="1251"/>
      <c r="H47" s="1251"/>
      <c r="I47" s="1251"/>
      <c r="J47" s="1252"/>
      <c r="K47" s="63" t="s">
        <v>524</v>
      </c>
      <c r="L47" s="64" t="s">
        <v>524</v>
      </c>
      <c r="M47" s="64" t="s">
        <v>524</v>
      </c>
      <c r="N47" s="64" t="s">
        <v>524</v>
      </c>
      <c r="O47" s="65" t="s">
        <v>524</v>
      </c>
      <c r="P47" s="48"/>
      <c r="Q47" s="48"/>
      <c r="R47" s="48"/>
      <c r="S47" s="48"/>
      <c r="T47" s="48"/>
      <c r="U47" s="48"/>
    </row>
    <row r="48" spans="1:21" ht="30.75" customHeight="1" x14ac:dyDescent="0.2">
      <c r="A48" s="48"/>
      <c r="B48" s="1245"/>
      <c r="C48" s="1246"/>
      <c r="D48" s="62"/>
      <c r="E48" s="1251" t="s">
        <v>14</v>
      </c>
      <c r="F48" s="1251"/>
      <c r="G48" s="1251"/>
      <c r="H48" s="1251"/>
      <c r="I48" s="1251"/>
      <c r="J48" s="1252"/>
      <c r="K48" s="63">
        <v>175</v>
      </c>
      <c r="L48" s="64">
        <v>188</v>
      </c>
      <c r="M48" s="64">
        <v>202</v>
      </c>
      <c r="N48" s="64">
        <v>207</v>
      </c>
      <c r="O48" s="65">
        <v>407</v>
      </c>
      <c r="P48" s="48"/>
      <c r="Q48" s="48"/>
      <c r="R48" s="48"/>
      <c r="S48" s="48"/>
      <c r="T48" s="48"/>
      <c r="U48" s="48"/>
    </row>
    <row r="49" spans="1:21" ht="30.75" customHeight="1" x14ac:dyDescent="0.2">
      <c r="A49" s="48"/>
      <c r="B49" s="1245"/>
      <c r="C49" s="1246"/>
      <c r="D49" s="62"/>
      <c r="E49" s="1251" t="s">
        <v>15</v>
      </c>
      <c r="F49" s="1251"/>
      <c r="G49" s="1251"/>
      <c r="H49" s="1251"/>
      <c r="I49" s="1251"/>
      <c r="J49" s="1252"/>
      <c r="K49" s="63">
        <v>163</v>
      </c>
      <c r="L49" s="64">
        <v>161</v>
      </c>
      <c r="M49" s="64">
        <v>155</v>
      </c>
      <c r="N49" s="64">
        <v>180</v>
      </c>
      <c r="O49" s="65">
        <v>142</v>
      </c>
      <c r="P49" s="48"/>
      <c r="Q49" s="48"/>
      <c r="R49" s="48"/>
      <c r="S49" s="48"/>
      <c r="T49" s="48"/>
      <c r="U49" s="48"/>
    </row>
    <row r="50" spans="1:21" ht="30.75" customHeight="1" x14ac:dyDescent="0.2">
      <c r="A50" s="48"/>
      <c r="B50" s="1245"/>
      <c r="C50" s="1246"/>
      <c r="D50" s="62"/>
      <c r="E50" s="1251" t="s">
        <v>16</v>
      </c>
      <c r="F50" s="1251"/>
      <c r="G50" s="1251"/>
      <c r="H50" s="1251"/>
      <c r="I50" s="1251"/>
      <c r="J50" s="1252"/>
      <c r="K50" s="63">
        <v>16</v>
      </c>
      <c r="L50" s="64">
        <v>15</v>
      </c>
      <c r="M50" s="64">
        <v>7</v>
      </c>
      <c r="N50" s="64">
        <v>4</v>
      </c>
      <c r="O50" s="65">
        <v>4</v>
      </c>
      <c r="P50" s="48"/>
      <c r="Q50" s="48"/>
      <c r="R50" s="48"/>
      <c r="S50" s="48"/>
      <c r="T50" s="48"/>
      <c r="U50" s="48"/>
    </row>
    <row r="51" spans="1:21" ht="30.75" customHeight="1" x14ac:dyDescent="0.2">
      <c r="A51" s="48"/>
      <c r="B51" s="1247"/>
      <c r="C51" s="1248"/>
      <c r="D51" s="66"/>
      <c r="E51" s="1251" t="s">
        <v>17</v>
      </c>
      <c r="F51" s="1251"/>
      <c r="G51" s="1251"/>
      <c r="H51" s="1251"/>
      <c r="I51" s="1251"/>
      <c r="J51" s="1252"/>
      <c r="K51" s="63" t="s">
        <v>524</v>
      </c>
      <c r="L51" s="64" t="s">
        <v>524</v>
      </c>
      <c r="M51" s="64" t="s">
        <v>524</v>
      </c>
      <c r="N51" s="64" t="s">
        <v>524</v>
      </c>
      <c r="O51" s="65" t="s">
        <v>524</v>
      </c>
      <c r="P51" s="48"/>
      <c r="Q51" s="48"/>
      <c r="R51" s="48"/>
      <c r="S51" s="48"/>
      <c r="T51" s="48"/>
      <c r="U51" s="48"/>
    </row>
    <row r="52" spans="1:21" ht="30.75" customHeight="1" x14ac:dyDescent="0.2">
      <c r="A52" s="48"/>
      <c r="B52" s="1253" t="s">
        <v>18</v>
      </c>
      <c r="C52" s="1254"/>
      <c r="D52" s="66"/>
      <c r="E52" s="1251" t="s">
        <v>19</v>
      </c>
      <c r="F52" s="1251"/>
      <c r="G52" s="1251"/>
      <c r="H52" s="1251"/>
      <c r="I52" s="1251"/>
      <c r="J52" s="1252"/>
      <c r="K52" s="63">
        <v>641</v>
      </c>
      <c r="L52" s="64">
        <v>605</v>
      </c>
      <c r="M52" s="64">
        <v>624</v>
      </c>
      <c r="N52" s="64">
        <v>622</v>
      </c>
      <c r="O52" s="65">
        <v>590</v>
      </c>
      <c r="P52" s="48"/>
      <c r="Q52" s="48"/>
      <c r="R52" s="48"/>
      <c r="S52" s="48"/>
      <c r="T52" s="48"/>
      <c r="U52" s="48"/>
    </row>
    <row r="53" spans="1:21" ht="30.75" customHeight="1" thickBot="1" x14ac:dyDescent="0.25">
      <c r="A53" s="48"/>
      <c r="B53" s="1255" t="s">
        <v>20</v>
      </c>
      <c r="C53" s="1256"/>
      <c r="D53" s="67"/>
      <c r="E53" s="1257" t="s">
        <v>21</v>
      </c>
      <c r="F53" s="1257"/>
      <c r="G53" s="1257"/>
      <c r="H53" s="1257"/>
      <c r="I53" s="1257"/>
      <c r="J53" s="1258"/>
      <c r="K53" s="68">
        <v>375</v>
      </c>
      <c r="L53" s="69">
        <v>434</v>
      </c>
      <c r="M53" s="69">
        <v>428</v>
      </c>
      <c r="N53" s="69">
        <v>453</v>
      </c>
      <c r="O53" s="70">
        <v>664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5">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59" t="s">
        <v>24</v>
      </c>
      <c r="C57" s="1260"/>
      <c r="D57" s="1263" t="s">
        <v>25</v>
      </c>
      <c r="E57" s="1264"/>
      <c r="F57" s="1264"/>
      <c r="G57" s="1264"/>
      <c r="H57" s="1264"/>
      <c r="I57" s="1264"/>
      <c r="J57" s="1265"/>
      <c r="K57" s="83"/>
      <c r="L57" s="84"/>
      <c r="M57" s="84"/>
      <c r="N57" s="84"/>
      <c r="O57" s="85"/>
    </row>
    <row r="58" spans="1:21" ht="31.5" customHeight="1" thickBot="1" x14ac:dyDescent="0.25">
      <c r="B58" s="1261"/>
      <c r="C58" s="1262"/>
      <c r="D58" s="1266" t="s">
        <v>26</v>
      </c>
      <c r="E58" s="1267"/>
      <c r="F58" s="1267"/>
      <c r="G58" s="1267"/>
      <c r="H58" s="1267"/>
      <c r="I58" s="1267"/>
      <c r="J58" s="1268"/>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8StEzdnp7CUQUOfbklwCX4vUuM2FW7b+imeX94kjj5KlSZjtn601pzuGobnNyszWpENe6F17u0eLDZVBUrRqg==" saltValue="VoEk6A+SJBULdC8hkxQd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566</v>
      </c>
      <c r="J40" s="100" t="s">
        <v>567</v>
      </c>
      <c r="K40" s="100" t="s">
        <v>568</v>
      </c>
      <c r="L40" s="100" t="s">
        <v>569</v>
      </c>
      <c r="M40" s="101" t="s">
        <v>570</v>
      </c>
    </row>
    <row r="41" spans="2:13" ht="27.75" customHeight="1" x14ac:dyDescent="0.2">
      <c r="B41" s="1269" t="s">
        <v>29</v>
      </c>
      <c r="C41" s="1270"/>
      <c r="D41" s="102"/>
      <c r="E41" s="1275" t="s">
        <v>30</v>
      </c>
      <c r="F41" s="1275"/>
      <c r="G41" s="1275"/>
      <c r="H41" s="1276"/>
      <c r="I41" s="103">
        <v>7320</v>
      </c>
      <c r="J41" s="104">
        <v>7269</v>
      </c>
      <c r="K41" s="104">
        <v>7319</v>
      </c>
      <c r="L41" s="104">
        <v>7758</v>
      </c>
      <c r="M41" s="105">
        <v>7892</v>
      </c>
    </row>
    <row r="42" spans="2:13" ht="27.75" customHeight="1" x14ac:dyDescent="0.2">
      <c r="B42" s="1271"/>
      <c r="C42" s="1272"/>
      <c r="D42" s="106"/>
      <c r="E42" s="1277" t="s">
        <v>31</v>
      </c>
      <c r="F42" s="1277"/>
      <c r="G42" s="1277"/>
      <c r="H42" s="1278"/>
      <c r="I42" s="107">
        <v>33</v>
      </c>
      <c r="J42" s="108">
        <v>20</v>
      </c>
      <c r="K42" s="108">
        <v>13</v>
      </c>
      <c r="L42" s="108">
        <v>6</v>
      </c>
      <c r="M42" s="109">
        <v>2</v>
      </c>
    </row>
    <row r="43" spans="2:13" ht="27.75" customHeight="1" x14ac:dyDescent="0.2">
      <c r="B43" s="1271"/>
      <c r="C43" s="1272"/>
      <c r="D43" s="106"/>
      <c r="E43" s="1277" t="s">
        <v>32</v>
      </c>
      <c r="F43" s="1277"/>
      <c r="G43" s="1277"/>
      <c r="H43" s="1278"/>
      <c r="I43" s="107">
        <v>2134</v>
      </c>
      <c r="J43" s="108">
        <v>2151</v>
      </c>
      <c r="K43" s="108">
        <v>2163</v>
      </c>
      <c r="L43" s="108">
        <v>2751</v>
      </c>
      <c r="M43" s="109">
        <v>2227</v>
      </c>
    </row>
    <row r="44" spans="2:13" ht="27.75" customHeight="1" x14ac:dyDescent="0.2">
      <c r="B44" s="1271"/>
      <c r="C44" s="1272"/>
      <c r="D44" s="106"/>
      <c r="E44" s="1277" t="s">
        <v>33</v>
      </c>
      <c r="F44" s="1277"/>
      <c r="G44" s="1277"/>
      <c r="H44" s="1278"/>
      <c r="I44" s="107">
        <v>1001</v>
      </c>
      <c r="J44" s="108">
        <v>841</v>
      </c>
      <c r="K44" s="108">
        <v>817</v>
      </c>
      <c r="L44" s="108">
        <v>632</v>
      </c>
      <c r="M44" s="109">
        <v>504</v>
      </c>
    </row>
    <row r="45" spans="2:13" ht="27.75" customHeight="1" x14ac:dyDescent="0.2">
      <c r="B45" s="1271"/>
      <c r="C45" s="1272"/>
      <c r="D45" s="106"/>
      <c r="E45" s="1277" t="s">
        <v>34</v>
      </c>
      <c r="F45" s="1277"/>
      <c r="G45" s="1277"/>
      <c r="H45" s="1278"/>
      <c r="I45" s="107">
        <v>1330</v>
      </c>
      <c r="J45" s="108">
        <v>1283</v>
      </c>
      <c r="K45" s="108">
        <v>1265</v>
      </c>
      <c r="L45" s="108">
        <v>1243</v>
      </c>
      <c r="M45" s="109">
        <v>1244</v>
      </c>
    </row>
    <row r="46" spans="2:13" ht="27.75" customHeight="1" x14ac:dyDescent="0.2">
      <c r="B46" s="1271"/>
      <c r="C46" s="1272"/>
      <c r="D46" s="110"/>
      <c r="E46" s="1277" t="s">
        <v>35</v>
      </c>
      <c r="F46" s="1277"/>
      <c r="G46" s="1277"/>
      <c r="H46" s="1278"/>
      <c r="I46" s="107" t="s">
        <v>524</v>
      </c>
      <c r="J46" s="108">
        <v>14</v>
      </c>
      <c r="K46" s="108">
        <v>18</v>
      </c>
      <c r="L46" s="108">
        <v>14</v>
      </c>
      <c r="M46" s="109">
        <v>18</v>
      </c>
    </row>
    <row r="47" spans="2:13" ht="27.75" customHeight="1" x14ac:dyDescent="0.2">
      <c r="B47" s="1271"/>
      <c r="C47" s="1272"/>
      <c r="D47" s="111"/>
      <c r="E47" s="1279" t="s">
        <v>36</v>
      </c>
      <c r="F47" s="1280"/>
      <c r="G47" s="1280"/>
      <c r="H47" s="1281"/>
      <c r="I47" s="107" t="s">
        <v>524</v>
      </c>
      <c r="J47" s="108">
        <v>0</v>
      </c>
      <c r="K47" s="108" t="s">
        <v>524</v>
      </c>
      <c r="L47" s="108" t="s">
        <v>524</v>
      </c>
      <c r="M47" s="109" t="s">
        <v>524</v>
      </c>
    </row>
    <row r="48" spans="2:13" ht="27.75" customHeight="1" x14ac:dyDescent="0.2">
      <c r="B48" s="1271"/>
      <c r="C48" s="1272"/>
      <c r="D48" s="106"/>
      <c r="E48" s="1277" t="s">
        <v>37</v>
      </c>
      <c r="F48" s="1277"/>
      <c r="G48" s="1277"/>
      <c r="H48" s="1278"/>
      <c r="I48" s="107" t="s">
        <v>524</v>
      </c>
      <c r="J48" s="108" t="s">
        <v>524</v>
      </c>
      <c r="K48" s="108" t="s">
        <v>524</v>
      </c>
      <c r="L48" s="108" t="s">
        <v>524</v>
      </c>
      <c r="M48" s="109" t="s">
        <v>524</v>
      </c>
    </row>
    <row r="49" spans="2:13" ht="27.75" customHeight="1" x14ac:dyDescent="0.2">
      <c r="B49" s="1273"/>
      <c r="C49" s="1274"/>
      <c r="D49" s="106"/>
      <c r="E49" s="1277" t="s">
        <v>38</v>
      </c>
      <c r="F49" s="1277"/>
      <c r="G49" s="1277"/>
      <c r="H49" s="1278"/>
      <c r="I49" s="107" t="s">
        <v>524</v>
      </c>
      <c r="J49" s="108" t="s">
        <v>524</v>
      </c>
      <c r="K49" s="108" t="s">
        <v>524</v>
      </c>
      <c r="L49" s="108" t="s">
        <v>524</v>
      </c>
      <c r="M49" s="109" t="s">
        <v>524</v>
      </c>
    </row>
    <row r="50" spans="2:13" ht="27.75" customHeight="1" x14ac:dyDescent="0.2">
      <c r="B50" s="1282" t="s">
        <v>39</v>
      </c>
      <c r="C50" s="1283"/>
      <c r="D50" s="112"/>
      <c r="E50" s="1277" t="s">
        <v>40</v>
      </c>
      <c r="F50" s="1277"/>
      <c r="G50" s="1277"/>
      <c r="H50" s="1278"/>
      <c r="I50" s="107">
        <v>3934</v>
      </c>
      <c r="J50" s="108">
        <v>4126</v>
      </c>
      <c r="K50" s="108">
        <v>3781</v>
      </c>
      <c r="L50" s="108">
        <v>5211</v>
      </c>
      <c r="M50" s="109">
        <v>5176</v>
      </c>
    </row>
    <row r="51" spans="2:13" ht="27.75" customHeight="1" x14ac:dyDescent="0.2">
      <c r="B51" s="1271"/>
      <c r="C51" s="1272"/>
      <c r="D51" s="106"/>
      <c r="E51" s="1277" t="s">
        <v>41</v>
      </c>
      <c r="F51" s="1277"/>
      <c r="G51" s="1277"/>
      <c r="H51" s="1278"/>
      <c r="I51" s="107">
        <v>876</v>
      </c>
      <c r="J51" s="108">
        <v>836</v>
      </c>
      <c r="K51" s="108">
        <v>792</v>
      </c>
      <c r="L51" s="108">
        <v>757</v>
      </c>
      <c r="M51" s="109">
        <v>721</v>
      </c>
    </row>
    <row r="52" spans="2:13" ht="27.75" customHeight="1" x14ac:dyDescent="0.2">
      <c r="B52" s="1273"/>
      <c r="C52" s="1274"/>
      <c r="D52" s="106"/>
      <c r="E52" s="1277" t="s">
        <v>42</v>
      </c>
      <c r="F52" s="1277"/>
      <c r="G52" s="1277"/>
      <c r="H52" s="1278"/>
      <c r="I52" s="107">
        <v>6211</v>
      </c>
      <c r="J52" s="108">
        <v>6124</v>
      </c>
      <c r="K52" s="108">
        <v>5942</v>
      </c>
      <c r="L52" s="108">
        <v>5914</v>
      </c>
      <c r="M52" s="109">
        <v>5693</v>
      </c>
    </row>
    <row r="53" spans="2:13" ht="27.75" customHeight="1" thickBot="1" x14ac:dyDescent="0.25">
      <c r="B53" s="1284" t="s">
        <v>43</v>
      </c>
      <c r="C53" s="1285"/>
      <c r="D53" s="113"/>
      <c r="E53" s="1286" t="s">
        <v>44</v>
      </c>
      <c r="F53" s="1286"/>
      <c r="G53" s="1286"/>
      <c r="H53" s="1287"/>
      <c r="I53" s="114">
        <v>797</v>
      </c>
      <c r="J53" s="115">
        <v>492</v>
      </c>
      <c r="K53" s="115">
        <v>1080</v>
      </c>
      <c r="L53" s="115">
        <v>523</v>
      </c>
      <c r="M53" s="116">
        <v>297</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sYWY5NvjDt8SSjtwKBuO0PMUNRsgmM+gPKcnPKdPs/CYg2se6Mw85//5cg6/UdJpYYomHPLLgXmu4nWKxXH8gQ==" saltValue="0o09Ccp2upuNECTRdpuxy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568</v>
      </c>
      <c r="G54" s="125" t="s">
        <v>569</v>
      </c>
      <c r="H54" s="126" t="s">
        <v>570</v>
      </c>
    </row>
    <row r="55" spans="2:8" ht="52.5" customHeight="1" x14ac:dyDescent="0.2">
      <c r="B55" s="127"/>
      <c r="C55" s="1296" t="s">
        <v>47</v>
      </c>
      <c r="D55" s="1296"/>
      <c r="E55" s="1297"/>
      <c r="F55" s="128">
        <v>1029</v>
      </c>
      <c r="G55" s="128">
        <v>2076</v>
      </c>
      <c r="H55" s="129">
        <v>1552</v>
      </c>
    </row>
    <row r="56" spans="2:8" ht="52.5" customHeight="1" x14ac:dyDescent="0.2">
      <c r="B56" s="130"/>
      <c r="C56" s="1298" t="s">
        <v>48</v>
      </c>
      <c r="D56" s="1298"/>
      <c r="E56" s="1299"/>
      <c r="F56" s="131">
        <v>59</v>
      </c>
      <c r="G56" s="131">
        <v>59</v>
      </c>
      <c r="H56" s="132">
        <v>59</v>
      </c>
    </row>
    <row r="57" spans="2:8" ht="53.25" customHeight="1" x14ac:dyDescent="0.2">
      <c r="B57" s="130"/>
      <c r="C57" s="1300" t="s">
        <v>49</v>
      </c>
      <c r="D57" s="1300"/>
      <c r="E57" s="1301"/>
      <c r="F57" s="133">
        <v>1898</v>
      </c>
      <c r="G57" s="133">
        <v>1737</v>
      </c>
      <c r="H57" s="134">
        <v>2190</v>
      </c>
    </row>
    <row r="58" spans="2:8" ht="45.75" customHeight="1" x14ac:dyDescent="0.2">
      <c r="B58" s="135"/>
      <c r="C58" s="1288" t="s">
        <v>606</v>
      </c>
      <c r="D58" s="1289"/>
      <c r="E58" s="1290"/>
      <c r="F58" s="136">
        <v>670</v>
      </c>
      <c r="G58" s="136">
        <v>657</v>
      </c>
      <c r="H58" s="137">
        <v>1055</v>
      </c>
    </row>
    <row r="59" spans="2:8" ht="45.75" customHeight="1" x14ac:dyDescent="0.2">
      <c r="B59" s="135"/>
      <c r="C59" s="1288" t="s">
        <v>607</v>
      </c>
      <c r="D59" s="1289"/>
      <c r="E59" s="1290"/>
      <c r="F59" s="136">
        <v>991</v>
      </c>
      <c r="G59" s="136">
        <v>821</v>
      </c>
      <c r="H59" s="137">
        <v>870</v>
      </c>
    </row>
    <row r="60" spans="2:8" ht="45.75" customHeight="1" x14ac:dyDescent="0.2">
      <c r="B60" s="135"/>
      <c r="C60" s="1288" t="s">
        <v>608</v>
      </c>
      <c r="D60" s="1289"/>
      <c r="E60" s="1290"/>
      <c r="F60" s="136">
        <v>198</v>
      </c>
      <c r="G60" s="136">
        <v>198</v>
      </c>
      <c r="H60" s="137">
        <v>198</v>
      </c>
    </row>
    <row r="61" spans="2:8" ht="45.75" customHeight="1" x14ac:dyDescent="0.2">
      <c r="B61" s="135"/>
      <c r="C61" s="1288" t="s">
        <v>609</v>
      </c>
      <c r="D61" s="1289"/>
      <c r="E61" s="1290"/>
      <c r="F61" s="136">
        <v>18</v>
      </c>
      <c r="G61" s="136">
        <v>18</v>
      </c>
      <c r="H61" s="137">
        <v>48</v>
      </c>
    </row>
    <row r="62" spans="2:8" ht="45.75" customHeight="1" thickBot="1" x14ac:dyDescent="0.25">
      <c r="B62" s="138"/>
      <c r="C62" s="1291" t="s">
        <v>610</v>
      </c>
      <c r="D62" s="1292"/>
      <c r="E62" s="1293"/>
      <c r="F62" s="139">
        <v>10</v>
      </c>
      <c r="G62" s="139">
        <v>10</v>
      </c>
      <c r="H62" s="140">
        <v>10</v>
      </c>
    </row>
    <row r="63" spans="2:8" ht="52.5" customHeight="1" thickBot="1" x14ac:dyDescent="0.25">
      <c r="B63" s="141"/>
      <c r="C63" s="1294" t="s">
        <v>50</v>
      </c>
      <c r="D63" s="1294"/>
      <c r="E63" s="1295"/>
      <c r="F63" s="142">
        <v>2985</v>
      </c>
      <c r="G63" s="142">
        <v>3872</v>
      </c>
      <c r="H63" s="143">
        <v>3802</v>
      </c>
    </row>
    <row r="64" spans="2:8" ht="15" customHeight="1" x14ac:dyDescent="0.2"/>
  </sheetData>
  <sheetProtection algorithmName="SHA-512" hashValue="1InVVk/tDyLvhSWmMuUOxUgF4eVZ8zrYBoBFpFK/XRcEG3cuZS4Ktx4dlLKWs6G5bHLq843eFxMGxJ14g7uGUw==" saltValue="ySiO9/LfujjZOBbj9eFO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opLeftCell="A58" zoomScale="70" zoomScaleNormal="70" zoomScaleSheetLayoutView="55" workbookViewId="0">
      <selection activeCell="AM63" sqref="AM63"/>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02" t="s">
        <v>625</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ht="13.2" x14ac:dyDescent="0.2">
      <c r="B44" s="39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ht="13.2" x14ac:dyDescent="0.2">
      <c r="B45" s="39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ht="13.2" x14ac:dyDescent="0.2">
      <c r="B46" s="39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ht="13.2" x14ac:dyDescent="0.2">
      <c r="B47" s="39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614</v>
      </c>
    </row>
    <row r="50" spans="1:109" ht="13.2" x14ac:dyDescent="0.2">
      <c r="B50" s="394"/>
      <c r="G50" s="1311"/>
      <c r="H50" s="1311"/>
      <c r="I50" s="1311"/>
      <c r="J50" s="1311"/>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566</v>
      </c>
      <c r="BQ50" s="1315"/>
      <c r="BR50" s="1315"/>
      <c r="BS50" s="1315"/>
      <c r="BT50" s="1315"/>
      <c r="BU50" s="1315"/>
      <c r="BV50" s="1315"/>
      <c r="BW50" s="1315"/>
      <c r="BX50" s="1315" t="s">
        <v>567</v>
      </c>
      <c r="BY50" s="1315"/>
      <c r="BZ50" s="1315"/>
      <c r="CA50" s="1315"/>
      <c r="CB50" s="1315"/>
      <c r="CC50" s="1315"/>
      <c r="CD50" s="1315"/>
      <c r="CE50" s="1315"/>
      <c r="CF50" s="1315" t="s">
        <v>568</v>
      </c>
      <c r="CG50" s="1315"/>
      <c r="CH50" s="1315"/>
      <c r="CI50" s="1315"/>
      <c r="CJ50" s="1315"/>
      <c r="CK50" s="1315"/>
      <c r="CL50" s="1315"/>
      <c r="CM50" s="1315"/>
      <c r="CN50" s="1315" t="s">
        <v>569</v>
      </c>
      <c r="CO50" s="1315"/>
      <c r="CP50" s="1315"/>
      <c r="CQ50" s="1315"/>
      <c r="CR50" s="1315"/>
      <c r="CS50" s="1315"/>
      <c r="CT50" s="1315"/>
      <c r="CU50" s="1315"/>
      <c r="CV50" s="1315" t="s">
        <v>570</v>
      </c>
      <c r="CW50" s="1315"/>
      <c r="CX50" s="1315"/>
      <c r="CY50" s="1315"/>
      <c r="CZ50" s="1315"/>
      <c r="DA50" s="1315"/>
      <c r="DB50" s="1315"/>
      <c r="DC50" s="1315"/>
    </row>
    <row r="51" spans="1:109" ht="13.5" customHeight="1" x14ac:dyDescent="0.2">
      <c r="B51" s="394"/>
      <c r="G51" s="1321"/>
      <c r="H51" s="1321"/>
      <c r="I51" s="1319"/>
      <c r="J51" s="1319"/>
      <c r="K51" s="1317"/>
      <c r="L51" s="1317"/>
      <c r="M51" s="1317"/>
      <c r="N51" s="1317"/>
      <c r="AM51" s="403"/>
      <c r="AN51" s="1318" t="s">
        <v>615</v>
      </c>
      <c r="AO51" s="1318"/>
      <c r="AP51" s="1318"/>
      <c r="AQ51" s="1318"/>
      <c r="AR51" s="1318"/>
      <c r="AS51" s="1318"/>
      <c r="AT51" s="1318"/>
      <c r="AU51" s="1318"/>
      <c r="AV51" s="1318"/>
      <c r="AW51" s="1318"/>
      <c r="AX51" s="1318"/>
      <c r="AY51" s="1318"/>
      <c r="AZ51" s="1318"/>
      <c r="BA51" s="1318"/>
      <c r="BB51" s="1318" t="s">
        <v>616</v>
      </c>
      <c r="BC51" s="1318"/>
      <c r="BD51" s="1318"/>
      <c r="BE51" s="1318"/>
      <c r="BF51" s="1318"/>
      <c r="BG51" s="1318"/>
      <c r="BH51" s="1318"/>
      <c r="BI51" s="1318"/>
      <c r="BJ51" s="1318"/>
      <c r="BK51" s="1318"/>
      <c r="BL51" s="1318"/>
      <c r="BM51" s="1318"/>
      <c r="BN51" s="1318"/>
      <c r="BO51" s="1318"/>
      <c r="BP51" s="1316">
        <v>18.3</v>
      </c>
      <c r="BQ51" s="1316"/>
      <c r="BR51" s="1316"/>
      <c r="BS51" s="1316"/>
      <c r="BT51" s="1316"/>
      <c r="BU51" s="1316"/>
      <c r="BV51" s="1316"/>
      <c r="BW51" s="1316"/>
      <c r="BX51" s="1316">
        <v>11.5</v>
      </c>
      <c r="BY51" s="1316"/>
      <c r="BZ51" s="1316"/>
      <c r="CA51" s="1316"/>
      <c r="CB51" s="1316"/>
      <c r="CC51" s="1316"/>
      <c r="CD51" s="1316"/>
      <c r="CE51" s="1316"/>
      <c r="CF51" s="1316">
        <v>25.4</v>
      </c>
      <c r="CG51" s="1316"/>
      <c r="CH51" s="1316"/>
      <c r="CI51" s="1316"/>
      <c r="CJ51" s="1316"/>
      <c r="CK51" s="1316"/>
      <c r="CL51" s="1316"/>
      <c r="CM51" s="1316"/>
      <c r="CN51" s="1316">
        <v>12.2</v>
      </c>
      <c r="CO51" s="1316"/>
      <c r="CP51" s="1316"/>
      <c r="CQ51" s="1316"/>
      <c r="CR51" s="1316"/>
      <c r="CS51" s="1316"/>
      <c r="CT51" s="1316"/>
      <c r="CU51" s="1316"/>
      <c r="CV51" s="1316">
        <v>6.9</v>
      </c>
      <c r="CW51" s="1316"/>
      <c r="CX51" s="1316"/>
      <c r="CY51" s="1316"/>
      <c r="CZ51" s="1316"/>
      <c r="DA51" s="1316"/>
      <c r="DB51" s="1316"/>
      <c r="DC51" s="1316"/>
    </row>
    <row r="52" spans="1:109" ht="13.2" x14ac:dyDescent="0.2">
      <c r="B52" s="394"/>
      <c r="G52" s="1321"/>
      <c r="H52" s="1321"/>
      <c r="I52" s="1319"/>
      <c r="J52" s="1319"/>
      <c r="K52" s="1317"/>
      <c r="L52" s="1317"/>
      <c r="M52" s="1317"/>
      <c r="N52" s="1317"/>
      <c r="AM52" s="403"/>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2"/>
      <c r="B53" s="394"/>
      <c r="G53" s="1321"/>
      <c r="H53" s="1321"/>
      <c r="I53" s="1311"/>
      <c r="J53" s="1311"/>
      <c r="K53" s="1317"/>
      <c r="L53" s="1317"/>
      <c r="M53" s="1317"/>
      <c r="N53" s="1317"/>
      <c r="AM53" s="403"/>
      <c r="AN53" s="1318"/>
      <c r="AO53" s="1318"/>
      <c r="AP53" s="1318"/>
      <c r="AQ53" s="1318"/>
      <c r="AR53" s="1318"/>
      <c r="AS53" s="1318"/>
      <c r="AT53" s="1318"/>
      <c r="AU53" s="1318"/>
      <c r="AV53" s="1318"/>
      <c r="AW53" s="1318"/>
      <c r="AX53" s="1318"/>
      <c r="AY53" s="1318"/>
      <c r="AZ53" s="1318"/>
      <c r="BA53" s="1318"/>
      <c r="BB53" s="1318" t="s">
        <v>617</v>
      </c>
      <c r="BC53" s="1318"/>
      <c r="BD53" s="1318"/>
      <c r="BE53" s="1318"/>
      <c r="BF53" s="1318"/>
      <c r="BG53" s="1318"/>
      <c r="BH53" s="1318"/>
      <c r="BI53" s="1318"/>
      <c r="BJ53" s="1318"/>
      <c r="BK53" s="1318"/>
      <c r="BL53" s="1318"/>
      <c r="BM53" s="1318"/>
      <c r="BN53" s="1318"/>
      <c r="BO53" s="1318"/>
      <c r="BP53" s="1316">
        <v>64.2</v>
      </c>
      <c r="BQ53" s="1316"/>
      <c r="BR53" s="1316"/>
      <c r="BS53" s="1316"/>
      <c r="BT53" s="1316"/>
      <c r="BU53" s="1316"/>
      <c r="BV53" s="1316"/>
      <c r="BW53" s="1316"/>
      <c r="BX53" s="1316">
        <v>59.8</v>
      </c>
      <c r="BY53" s="1316"/>
      <c r="BZ53" s="1316"/>
      <c r="CA53" s="1316"/>
      <c r="CB53" s="1316"/>
      <c r="CC53" s="1316"/>
      <c r="CD53" s="1316"/>
      <c r="CE53" s="1316"/>
      <c r="CF53" s="1316">
        <v>58.7</v>
      </c>
      <c r="CG53" s="1316"/>
      <c r="CH53" s="1316"/>
      <c r="CI53" s="1316"/>
      <c r="CJ53" s="1316"/>
      <c r="CK53" s="1316"/>
      <c r="CL53" s="1316"/>
      <c r="CM53" s="1316"/>
      <c r="CN53" s="1316">
        <v>59.1</v>
      </c>
      <c r="CO53" s="1316"/>
      <c r="CP53" s="1316"/>
      <c r="CQ53" s="1316"/>
      <c r="CR53" s="1316"/>
      <c r="CS53" s="1316"/>
      <c r="CT53" s="1316"/>
      <c r="CU53" s="1316"/>
      <c r="CV53" s="1316">
        <v>59.7</v>
      </c>
      <c r="CW53" s="1316"/>
      <c r="CX53" s="1316"/>
      <c r="CY53" s="1316"/>
      <c r="CZ53" s="1316"/>
      <c r="DA53" s="1316"/>
      <c r="DB53" s="1316"/>
      <c r="DC53" s="1316"/>
    </row>
    <row r="54" spans="1:109" ht="13.2" x14ac:dyDescent="0.2">
      <c r="A54" s="402"/>
      <c r="B54" s="394"/>
      <c r="G54" s="1321"/>
      <c r="H54" s="1321"/>
      <c r="I54" s="1311"/>
      <c r="J54" s="1311"/>
      <c r="K54" s="1317"/>
      <c r="L54" s="1317"/>
      <c r="M54" s="1317"/>
      <c r="N54" s="1317"/>
      <c r="AM54" s="403"/>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2"/>
      <c r="B55" s="394"/>
      <c r="G55" s="1311"/>
      <c r="H55" s="1311"/>
      <c r="I55" s="1311"/>
      <c r="J55" s="1311"/>
      <c r="K55" s="1317"/>
      <c r="L55" s="1317"/>
      <c r="M55" s="1317"/>
      <c r="N55" s="1317"/>
      <c r="AN55" s="1315" t="s">
        <v>619</v>
      </c>
      <c r="AO55" s="1315"/>
      <c r="AP55" s="1315"/>
      <c r="AQ55" s="1315"/>
      <c r="AR55" s="1315"/>
      <c r="AS55" s="1315"/>
      <c r="AT55" s="1315"/>
      <c r="AU55" s="1315"/>
      <c r="AV55" s="1315"/>
      <c r="AW55" s="1315"/>
      <c r="AX55" s="1315"/>
      <c r="AY55" s="1315"/>
      <c r="AZ55" s="1315"/>
      <c r="BA55" s="1315"/>
      <c r="BB55" s="1318" t="s">
        <v>616</v>
      </c>
      <c r="BC55" s="1318"/>
      <c r="BD55" s="1318"/>
      <c r="BE55" s="1318"/>
      <c r="BF55" s="1318"/>
      <c r="BG55" s="1318"/>
      <c r="BH55" s="1318"/>
      <c r="BI55" s="1318"/>
      <c r="BJ55" s="1318"/>
      <c r="BK55" s="1318"/>
      <c r="BL55" s="1318"/>
      <c r="BM55" s="1318"/>
      <c r="BN55" s="1318"/>
      <c r="BO55" s="1318"/>
      <c r="BP55" s="1316">
        <v>13</v>
      </c>
      <c r="BQ55" s="1316"/>
      <c r="BR55" s="1316"/>
      <c r="BS55" s="1316"/>
      <c r="BT55" s="1316"/>
      <c r="BU55" s="1316"/>
      <c r="BV55" s="1316"/>
      <c r="BW55" s="1316"/>
      <c r="BX55" s="1316">
        <v>21</v>
      </c>
      <c r="BY55" s="1316"/>
      <c r="BZ55" s="1316"/>
      <c r="CA55" s="1316"/>
      <c r="CB55" s="1316"/>
      <c r="CC55" s="1316"/>
      <c r="CD55" s="1316"/>
      <c r="CE55" s="1316"/>
      <c r="CF55" s="1316">
        <v>20.2</v>
      </c>
      <c r="CG55" s="1316"/>
      <c r="CH55" s="1316"/>
      <c r="CI55" s="1316"/>
      <c r="CJ55" s="1316"/>
      <c r="CK55" s="1316"/>
      <c r="CL55" s="1316"/>
      <c r="CM55" s="1316"/>
      <c r="CN55" s="1316">
        <v>18.3</v>
      </c>
      <c r="CO55" s="1316"/>
      <c r="CP55" s="1316"/>
      <c r="CQ55" s="1316"/>
      <c r="CR55" s="1316"/>
      <c r="CS55" s="1316"/>
      <c r="CT55" s="1316"/>
      <c r="CU55" s="1316"/>
      <c r="CV55" s="1316">
        <v>20.3</v>
      </c>
      <c r="CW55" s="1316"/>
      <c r="CX55" s="1316"/>
      <c r="CY55" s="1316"/>
      <c r="CZ55" s="1316"/>
      <c r="DA55" s="1316"/>
      <c r="DB55" s="1316"/>
      <c r="DC55" s="1316"/>
    </row>
    <row r="56" spans="1:109" ht="13.2" x14ac:dyDescent="0.2">
      <c r="A56" s="402"/>
      <c r="B56" s="394"/>
      <c r="G56" s="1311"/>
      <c r="H56" s="1311"/>
      <c r="I56" s="1311"/>
      <c r="J56" s="1311"/>
      <c r="K56" s="1317"/>
      <c r="L56" s="1317"/>
      <c r="M56" s="1317"/>
      <c r="N56" s="1317"/>
      <c r="AN56" s="1315"/>
      <c r="AO56" s="1315"/>
      <c r="AP56" s="1315"/>
      <c r="AQ56" s="1315"/>
      <c r="AR56" s="1315"/>
      <c r="AS56" s="1315"/>
      <c r="AT56" s="1315"/>
      <c r="AU56" s="1315"/>
      <c r="AV56" s="1315"/>
      <c r="AW56" s="1315"/>
      <c r="AX56" s="1315"/>
      <c r="AY56" s="1315"/>
      <c r="AZ56" s="1315"/>
      <c r="BA56" s="1315"/>
      <c r="BB56" s="1318"/>
      <c r="BC56" s="1318"/>
      <c r="BD56" s="1318"/>
      <c r="BE56" s="1318"/>
      <c r="BF56" s="1318"/>
      <c r="BG56" s="1318"/>
      <c r="BH56" s="1318"/>
      <c r="BI56" s="1318"/>
      <c r="BJ56" s="1318"/>
      <c r="BK56" s="1318"/>
      <c r="BL56" s="1318"/>
      <c r="BM56" s="1318"/>
      <c r="BN56" s="1318"/>
      <c r="BO56" s="1318"/>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2" customFormat="1" ht="13.2" x14ac:dyDescent="0.2">
      <c r="B57" s="406"/>
      <c r="G57" s="1311"/>
      <c r="H57" s="1311"/>
      <c r="I57" s="1320"/>
      <c r="J57" s="1320"/>
      <c r="K57" s="1317"/>
      <c r="L57" s="1317"/>
      <c r="M57" s="1317"/>
      <c r="N57" s="1317"/>
      <c r="AM57" s="387"/>
      <c r="AN57" s="1315"/>
      <c r="AO57" s="1315"/>
      <c r="AP57" s="1315"/>
      <c r="AQ57" s="1315"/>
      <c r="AR57" s="1315"/>
      <c r="AS57" s="1315"/>
      <c r="AT57" s="1315"/>
      <c r="AU57" s="1315"/>
      <c r="AV57" s="1315"/>
      <c r="AW57" s="1315"/>
      <c r="AX57" s="1315"/>
      <c r="AY57" s="1315"/>
      <c r="AZ57" s="1315"/>
      <c r="BA57" s="1315"/>
      <c r="BB57" s="1318" t="s">
        <v>620</v>
      </c>
      <c r="BC57" s="1318"/>
      <c r="BD57" s="1318"/>
      <c r="BE57" s="1318"/>
      <c r="BF57" s="1318"/>
      <c r="BG57" s="1318"/>
      <c r="BH57" s="1318"/>
      <c r="BI57" s="1318"/>
      <c r="BJ57" s="1318"/>
      <c r="BK57" s="1318"/>
      <c r="BL57" s="1318"/>
      <c r="BM57" s="1318"/>
      <c r="BN57" s="1318"/>
      <c r="BO57" s="1318"/>
      <c r="BP57" s="1316">
        <v>53.4</v>
      </c>
      <c r="BQ57" s="1316"/>
      <c r="BR57" s="1316"/>
      <c r="BS57" s="1316"/>
      <c r="BT57" s="1316"/>
      <c r="BU57" s="1316"/>
      <c r="BV57" s="1316"/>
      <c r="BW57" s="1316"/>
      <c r="BX57" s="1316">
        <v>56.1</v>
      </c>
      <c r="BY57" s="1316"/>
      <c r="BZ57" s="1316"/>
      <c r="CA57" s="1316"/>
      <c r="CB57" s="1316"/>
      <c r="CC57" s="1316"/>
      <c r="CD57" s="1316"/>
      <c r="CE57" s="1316"/>
      <c r="CF57" s="1316">
        <v>58.1</v>
      </c>
      <c r="CG57" s="1316"/>
      <c r="CH57" s="1316"/>
      <c r="CI57" s="1316"/>
      <c r="CJ57" s="1316"/>
      <c r="CK57" s="1316"/>
      <c r="CL57" s="1316"/>
      <c r="CM57" s="1316"/>
      <c r="CN57" s="1316">
        <v>59.4</v>
      </c>
      <c r="CO57" s="1316"/>
      <c r="CP57" s="1316"/>
      <c r="CQ57" s="1316"/>
      <c r="CR57" s="1316"/>
      <c r="CS57" s="1316"/>
      <c r="CT57" s="1316"/>
      <c r="CU57" s="1316"/>
      <c r="CV57" s="1316">
        <v>60.7</v>
      </c>
      <c r="CW57" s="1316"/>
      <c r="CX57" s="1316"/>
      <c r="CY57" s="1316"/>
      <c r="CZ57" s="1316"/>
      <c r="DA57" s="1316"/>
      <c r="DB57" s="1316"/>
      <c r="DC57" s="1316"/>
      <c r="DD57" s="407"/>
      <c r="DE57" s="406"/>
    </row>
    <row r="58" spans="1:109" s="402" customFormat="1" ht="13.2" x14ac:dyDescent="0.2">
      <c r="A58" s="387"/>
      <c r="B58" s="406"/>
      <c r="G58" s="1311"/>
      <c r="H58" s="1311"/>
      <c r="I58" s="1320"/>
      <c r="J58" s="1320"/>
      <c r="K58" s="1317"/>
      <c r="L58" s="1317"/>
      <c r="M58" s="1317"/>
      <c r="N58" s="1317"/>
      <c r="AM58" s="387"/>
      <c r="AN58" s="1315"/>
      <c r="AO58" s="1315"/>
      <c r="AP58" s="1315"/>
      <c r="AQ58" s="1315"/>
      <c r="AR58" s="1315"/>
      <c r="AS58" s="1315"/>
      <c r="AT58" s="1315"/>
      <c r="AU58" s="1315"/>
      <c r="AV58" s="1315"/>
      <c r="AW58" s="1315"/>
      <c r="AX58" s="1315"/>
      <c r="AY58" s="1315"/>
      <c r="AZ58" s="1315"/>
      <c r="BA58" s="1315"/>
      <c r="BB58" s="1318"/>
      <c r="BC58" s="1318"/>
      <c r="BD58" s="1318"/>
      <c r="BE58" s="1318"/>
      <c r="BF58" s="1318"/>
      <c r="BG58" s="1318"/>
      <c r="BH58" s="1318"/>
      <c r="BI58" s="1318"/>
      <c r="BJ58" s="1318"/>
      <c r="BK58" s="1318"/>
      <c r="BL58" s="1318"/>
      <c r="BM58" s="1318"/>
      <c r="BN58" s="1318"/>
      <c r="BO58" s="1318"/>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621</v>
      </c>
    </row>
    <row r="64" spans="1:109" ht="13.2" x14ac:dyDescent="0.2">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02" t="s">
        <v>626</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ht="13.2" x14ac:dyDescent="0.2">
      <c r="B66" s="39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ht="13.2" x14ac:dyDescent="0.2">
      <c r="B67" s="39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ht="13.2" x14ac:dyDescent="0.2">
      <c r="B68" s="39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ht="13.2" x14ac:dyDescent="0.2">
      <c r="B69" s="39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614</v>
      </c>
    </row>
    <row r="72" spans="2:107" ht="13.2" x14ac:dyDescent="0.2">
      <c r="B72" s="394"/>
      <c r="G72" s="1311"/>
      <c r="H72" s="1311"/>
      <c r="I72" s="1311"/>
      <c r="J72" s="1311"/>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566</v>
      </c>
      <c r="BQ72" s="1315"/>
      <c r="BR72" s="1315"/>
      <c r="BS72" s="1315"/>
      <c r="BT72" s="1315"/>
      <c r="BU72" s="1315"/>
      <c r="BV72" s="1315"/>
      <c r="BW72" s="1315"/>
      <c r="BX72" s="1315" t="s">
        <v>567</v>
      </c>
      <c r="BY72" s="1315"/>
      <c r="BZ72" s="1315"/>
      <c r="CA72" s="1315"/>
      <c r="CB72" s="1315"/>
      <c r="CC72" s="1315"/>
      <c r="CD72" s="1315"/>
      <c r="CE72" s="1315"/>
      <c r="CF72" s="1315" t="s">
        <v>568</v>
      </c>
      <c r="CG72" s="1315"/>
      <c r="CH72" s="1315"/>
      <c r="CI72" s="1315"/>
      <c r="CJ72" s="1315"/>
      <c r="CK72" s="1315"/>
      <c r="CL72" s="1315"/>
      <c r="CM72" s="1315"/>
      <c r="CN72" s="1315" t="s">
        <v>569</v>
      </c>
      <c r="CO72" s="1315"/>
      <c r="CP72" s="1315"/>
      <c r="CQ72" s="1315"/>
      <c r="CR72" s="1315"/>
      <c r="CS72" s="1315"/>
      <c r="CT72" s="1315"/>
      <c r="CU72" s="1315"/>
      <c r="CV72" s="1315" t="s">
        <v>570</v>
      </c>
      <c r="CW72" s="1315"/>
      <c r="CX72" s="1315"/>
      <c r="CY72" s="1315"/>
      <c r="CZ72" s="1315"/>
      <c r="DA72" s="1315"/>
      <c r="DB72" s="1315"/>
      <c r="DC72" s="1315"/>
    </row>
    <row r="73" spans="2:107" ht="13.2" x14ac:dyDescent="0.2">
      <c r="B73" s="394"/>
      <c r="G73" s="1321"/>
      <c r="H73" s="1321"/>
      <c r="I73" s="1321"/>
      <c r="J73" s="1321"/>
      <c r="K73" s="1322"/>
      <c r="L73" s="1322"/>
      <c r="M73" s="1322"/>
      <c r="N73" s="1322"/>
      <c r="AM73" s="403"/>
      <c r="AN73" s="1318" t="s">
        <v>615</v>
      </c>
      <c r="AO73" s="1318"/>
      <c r="AP73" s="1318"/>
      <c r="AQ73" s="1318"/>
      <c r="AR73" s="1318"/>
      <c r="AS73" s="1318"/>
      <c r="AT73" s="1318"/>
      <c r="AU73" s="1318"/>
      <c r="AV73" s="1318"/>
      <c r="AW73" s="1318"/>
      <c r="AX73" s="1318"/>
      <c r="AY73" s="1318"/>
      <c r="AZ73" s="1318"/>
      <c r="BA73" s="1318"/>
      <c r="BB73" s="1318" t="s">
        <v>616</v>
      </c>
      <c r="BC73" s="1318"/>
      <c r="BD73" s="1318"/>
      <c r="BE73" s="1318"/>
      <c r="BF73" s="1318"/>
      <c r="BG73" s="1318"/>
      <c r="BH73" s="1318"/>
      <c r="BI73" s="1318"/>
      <c r="BJ73" s="1318"/>
      <c r="BK73" s="1318"/>
      <c r="BL73" s="1318"/>
      <c r="BM73" s="1318"/>
      <c r="BN73" s="1318"/>
      <c r="BO73" s="1318"/>
      <c r="BP73" s="1316">
        <v>18.3</v>
      </c>
      <c r="BQ73" s="1316"/>
      <c r="BR73" s="1316"/>
      <c r="BS73" s="1316"/>
      <c r="BT73" s="1316"/>
      <c r="BU73" s="1316"/>
      <c r="BV73" s="1316"/>
      <c r="BW73" s="1316"/>
      <c r="BX73" s="1316">
        <v>11.5</v>
      </c>
      <c r="BY73" s="1316"/>
      <c r="BZ73" s="1316"/>
      <c r="CA73" s="1316"/>
      <c r="CB73" s="1316"/>
      <c r="CC73" s="1316"/>
      <c r="CD73" s="1316"/>
      <c r="CE73" s="1316"/>
      <c r="CF73" s="1316">
        <v>25.4</v>
      </c>
      <c r="CG73" s="1316"/>
      <c r="CH73" s="1316"/>
      <c r="CI73" s="1316"/>
      <c r="CJ73" s="1316"/>
      <c r="CK73" s="1316"/>
      <c r="CL73" s="1316"/>
      <c r="CM73" s="1316"/>
      <c r="CN73" s="1316">
        <v>12.2</v>
      </c>
      <c r="CO73" s="1316"/>
      <c r="CP73" s="1316"/>
      <c r="CQ73" s="1316"/>
      <c r="CR73" s="1316"/>
      <c r="CS73" s="1316"/>
      <c r="CT73" s="1316"/>
      <c r="CU73" s="1316"/>
      <c r="CV73" s="1316">
        <v>6.9</v>
      </c>
      <c r="CW73" s="1316"/>
      <c r="CX73" s="1316"/>
      <c r="CY73" s="1316"/>
      <c r="CZ73" s="1316"/>
      <c r="DA73" s="1316"/>
      <c r="DB73" s="1316"/>
      <c r="DC73" s="1316"/>
    </row>
    <row r="74" spans="2:107" ht="13.2" x14ac:dyDescent="0.2">
      <c r="B74" s="394"/>
      <c r="G74" s="1321"/>
      <c r="H74" s="1321"/>
      <c r="I74" s="1321"/>
      <c r="J74" s="1321"/>
      <c r="K74" s="1322"/>
      <c r="L74" s="1322"/>
      <c r="M74" s="1322"/>
      <c r="N74" s="1322"/>
      <c r="AM74" s="403"/>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4"/>
      <c r="G75" s="1321"/>
      <c r="H75" s="1321"/>
      <c r="I75" s="1311"/>
      <c r="J75" s="1311"/>
      <c r="K75" s="1317"/>
      <c r="L75" s="1317"/>
      <c r="M75" s="1317"/>
      <c r="N75" s="1317"/>
      <c r="AM75" s="403"/>
      <c r="AN75" s="1318"/>
      <c r="AO75" s="1318"/>
      <c r="AP75" s="1318"/>
      <c r="AQ75" s="1318"/>
      <c r="AR75" s="1318"/>
      <c r="AS75" s="1318"/>
      <c r="AT75" s="1318"/>
      <c r="AU75" s="1318"/>
      <c r="AV75" s="1318"/>
      <c r="AW75" s="1318"/>
      <c r="AX75" s="1318"/>
      <c r="AY75" s="1318"/>
      <c r="AZ75" s="1318"/>
      <c r="BA75" s="1318"/>
      <c r="BB75" s="1318" t="s">
        <v>622</v>
      </c>
      <c r="BC75" s="1318"/>
      <c r="BD75" s="1318"/>
      <c r="BE75" s="1318"/>
      <c r="BF75" s="1318"/>
      <c r="BG75" s="1318"/>
      <c r="BH75" s="1318"/>
      <c r="BI75" s="1318"/>
      <c r="BJ75" s="1318"/>
      <c r="BK75" s="1318"/>
      <c r="BL75" s="1318"/>
      <c r="BM75" s="1318"/>
      <c r="BN75" s="1318"/>
      <c r="BO75" s="1318"/>
      <c r="BP75" s="1316">
        <v>9.4</v>
      </c>
      <c r="BQ75" s="1316"/>
      <c r="BR75" s="1316"/>
      <c r="BS75" s="1316"/>
      <c r="BT75" s="1316"/>
      <c r="BU75" s="1316"/>
      <c r="BV75" s="1316"/>
      <c r="BW75" s="1316"/>
      <c r="BX75" s="1316">
        <v>9.4</v>
      </c>
      <c r="BY75" s="1316"/>
      <c r="BZ75" s="1316"/>
      <c r="CA75" s="1316"/>
      <c r="CB75" s="1316"/>
      <c r="CC75" s="1316"/>
      <c r="CD75" s="1316"/>
      <c r="CE75" s="1316"/>
      <c r="CF75" s="1316">
        <v>9.6</v>
      </c>
      <c r="CG75" s="1316"/>
      <c r="CH75" s="1316"/>
      <c r="CI75" s="1316"/>
      <c r="CJ75" s="1316"/>
      <c r="CK75" s="1316"/>
      <c r="CL75" s="1316"/>
      <c r="CM75" s="1316"/>
      <c r="CN75" s="1316">
        <v>10.199999999999999</v>
      </c>
      <c r="CO75" s="1316"/>
      <c r="CP75" s="1316"/>
      <c r="CQ75" s="1316"/>
      <c r="CR75" s="1316"/>
      <c r="CS75" s="1316"/>
      <c r="CT75" s="1316"/>
      <c r="CU75" s="1316"/>
      <c r="CV75" s="1316">
        <v>12</v>
      </c>
      <c r="CW75" s="1316"/>
      <c r="CX75" s="1316"/>
      <c r="CY75" s="1316"/>
      <c r="CZ75" s="1316"/>
      <c r="DA75" s="1316"/>
      <c r="DB75" s="1316"/>
      <c r="DC75" s="1316"/>
    </row>
    <row r="76" spans="2:107" ht="13.2" x14ac:dyDescent="0.2">
      <c r="B76" s="394"/>
      <c r="G76" s="1321"/>
      <c r="H76" s="1321"/>
      <c r="I76" s="1311"/>
      <c r="J76" s="1311"/>
      <c r="K76" s="1317"/>
      <c r="L76" s="1317"/>
      <c r="M76" s="1317"/>
      <c r="N76" s="1317"/>
      <c r="AM76" s="403"/>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4"/>
      <c r="G77" s="1311"/>
      <c r="H77" s="1311"/>
      <c r="I77" s="1311"/>
      <c r="J77" s="1311"/>
      <c r="K77" s="1322"/>
      <c r="L77" s="1322"/>
      <c r="M77" s="1322"/>
      <c r="N77" s="1322"/>
      <c r="AN77" s="1315" t="s">
        <v>618</v>
      </c>
      <c r="AO77" s="1315"/>
      <c r="AP77" s="1315"/>
      <c r="AQ77" s="1315"/>
      <c r="AR77" s="1315"/>
      <c r="AS77" s="1315"/>
      <c r="AT77" s="1315"/>
      <c r="AU77" s="1315"/>
      <c r="AV77" s="1315"/>
      <c r="AW77" s="1315"/>
      <c r="AX77" s="1315"/>
      <c r="AY77" s="1315"/>
      <c r="AZ77" s="1315"/>
      <c r="BA77" s="1315"/>
      <c r="BB77" s="1318" t="s">
        <v>616</v>
      </c>
      <c r="BC77" s="1318"/>
      <c r="BD77" s="1318"/>
      <c r="BE77" s="1318"/>
      <c r="BF77" s="1318"/>
      <c r="BG77" s="1318"/>
      <c r="BH77" s="1318"/>
      <c r="BI77" s="1318"/>
      <c r="BJ77" s="1318"/>
      <c r="BK77" s="1318"/>
      <c r="BL77" s="1318"/>
      <c r="BM77" s="1318"/>
      <c r="BN77" s="1318"/>
      <c r="BO77" s="1318"/>
      <c r="BP77" s="1316">
        <v>13</v>
      </c>
      <c r="BQ77" s="1316"/>
      <c r="BR77" s="1316"/>
      <c r="BS77" s="1316"/>
      <c r="BT77" s="1316"/>
      <c r="BU77" s="1316"/>
      <c r="BV77" s="1316"/>
      <c r="BW77" s="1316"/>
      <c r="BX77" s="1316">
        <v>21</v>
      </c>
      <c r="BY77" s="1316"/>
      <c r="BZ77" s="1316"/>
      <c r="CA77" s="1316"/>
      <c r="CB77" s="1316"/>
      <c r="CC77" s="1316"/>
      <c r="CD77" s="1316"/>
      <c r="CE77" s="1316"/>
      <c r="CF77" s="1316">
        <v>20.2</v>
      </c>
      <c r="CG77" s="1316"/>
      <c r="CH77" s="1316"/>
      <c r="CI77" s="1316"/>
      <c r="CJ77" s="1316"/>
      <c r="CK77" s="1316"/>
      <c r="CL77" s="1316"/>
      <c r="CM77" s="1316"/>
      <c r="CN77" s="1316">
        <v>18.3</v>
      </c>
      <c r="CO77" s="1316"/>
      <c r="CP77" s="1316"/>
      <c r="CQ77" s="1316"/>
      <c r="CR77" s="1316"/>
      <c r="CS77" s="1316"/>
      <c r="CT77" s="1316"/>
      <c r="CU77" s="1316"/>
      <c r="CV77" s="1316">
        <v>20.3</v>
      </c>
      <c r="CW77" s="1316"/>
      <c r="CX77" s="1316"/>
      <c r="CY77" s="1316"/>
      <c r="CZ77" s="1316"/>
      <c r="DA77" s="1316"/>
      <c r="DB77" s="1316"/>
      <c r="DC77" s="1316"/>
    </row>
    <row r="78" spans="2:107" ht="13.2" x14ac:dyDescent="0.2">
      <c r="B78" s="394"/>
      <c r="G78" s="1311"/>
      <c r="H78" s="1311"/>
      <c r="I78" s="1311"/>
      <c r="J78" s="1311"/>
      <c r="K78" s="1322"/>
      <c r="L78" s="1322"/>
      <c r="M78" s="1322"/>
      <c r="N78" s="1322"/>
      <c r="AN78" s="1315"/>
      <c r="AO78" s="1315"/>
      <c r="AP78" s="1315"/>
      <c r="AQ78" s="1315"/>
      <c r="AR78" s="1315"/>
      <c r="AS78" s="1315"/>
      <c r="AT78" s="1315"/>
      <c r="AU78" s="1315"/>
      <c r="AV78" s="1315"/>
      <c r="AW78" s="1315"/>
      <c r="AX78" s="1315"/>
      <c r="AY78" s="1315"/>
      <c r="AZ78" s="1315"/>
      <c r="BA78" s="1315"/>
      <c r="BB78" s="1318"/>
      <c r="BC78" s="1318"/>
      <c r="BD78" s="1318"/>
      <c r="BE78" s="1318"/>
      <c r="BF78" s="1318"/>
      <c r="BG78" s="1318"/>
      <c r="BH78" s="1318"/>
      <c r="BI78" s="1318"/>
      <c r="BJ78" s="1318"/>
      <c r="BK78" s="1318"/>
      <c r="BL78" s="1318"/>
      <c r="BM78" s="1318"/>
      <c r="BN78" s="1318"/>
      <c r="BO78" s="1318"/>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4"/>
      <c r="G79" s="1311"/>
      <c r="H79" s="1311"/>
      <c r="I79" s="1320"/>
      <c r="J79" s="1320"/>
      <c r="K79" s="1323"/>
      <c r="L79" s="1323"/>
      <c r="M79" s="1323"/>
      <c r="N79" s="1323"/>
      <c r="AN79" s="1315"/>
      <c r="AO79" s="1315"/>
      <c r="AP79" s="1315"/>
      <c r="AQ79" s="1315"/>
      <c r="AR79" s="1315"/>
      <c r="AS79" s="1315"/>
      <c r="AT79" s="1315"/>
      <c r="AU79" s="1315"/>
      <c r="AV79" s="1315"/>
      <c r="AW79" s="1315"/>
      <c r="AX79" s="1315"/>
      <c r="AY79" s="1315"/>
      <c r="AZ79" s="1315"/>
      <c r="BA79" s="1315"/>
      <c r="BB79" s="1318" t="s">
        <v>622</v>
      </c>
      <c r="BC79" s="1318"/>
      <c r="BD79" s="1318"/>
      <c r="BE79" s="1318"/>
      <c r="BF79" s="1318"/>
      <c r="BG79" s="1318"/>
      <c r="BH79" s="1318"/>
      <c r="BI79" s="1318"/>
      <c r="BJ79" s="1318"/>
      <c r="BK79" s="1318"/>
      <c r="BL79" s="1318"/>
      <c r="BM79" s="1318"/>
      <c r="BN79" s="1318"/>
      <c r="BO79" s="1318"/>
      <c r="BP79" s="1316">
        <v>6.8</v>
      </c>
      <c r="BQ79" s="1316"/>
      <c r="BR79" s="1316"/>
      <c r="BS79" s="1316"/>
      <c r="BT79" s="1316"/>
      <c r="BU79" s="1316"/>
      <c r="BV79" s="1316"/>
      <c r="BW79" s="1316"/>
      <c r="BX79" s="1316">
        <v>6.8</v>
      </c>
      <c r="BY79" s="1316"/>
      <c r="BZ79" s="1316"/>
      <c r="CA79" s="1316"/>
      <c r="CB79" s="1316"/>
      <c r="CC79" s="1316"/>
      <c r="CD79" s="1316"/>
      <c r="CE79" s="1316"/>
      <c r="CF79" s="1316">
        <v>6.8</v>
      </c>
      <c r="CG79" s="1316"/>
      <c r="CH79" s="1316"/>
      <c r="CI79" s="1316"/>
      <c r="CJ79" s="1316"/>
      <c r="CK79" s="1316"/>
      <c r="CL79" s="1316"/>
      <c r="CM79" s="1316"/>
      <c r="CN79" s="1316">
        <v>6.8</v>
      </c>
      <c r="CO79" s="1316"/>
      <c r="CP79" s="1316"/>
      <c r="CQ79" s="1316"/>
      <c r="CR79" s="1316"/>
      <c r="CS79" s="1316"/>
      <c r="CT79" s="1316"/>
      <c r="CU79" s="1316"/>
      <c r="CV79" s="1316">
        <v>6.6</v>
      </c>
      <c r="CW79" s="1316"/>
      <c r="CX79" s="1316"/>
      <c r="CY79" s="1316"/>
      <c r="CZ79" s="1316"/>
      <c r="DA79" s="1316"/>
      <c r="DB79" s="1316"/>
      <c r="DC79" s="1316"/>
    </row>
    <row r="80" spans="2:107" ht="13.2" x14ac:dyDescent="0.2">
      <c r="B80" s="394"/>
      <c r="G80" s="1311"/>
      <c r="H80" s="1311"/>
      <c r="I80" s="1320"/>
      <c r="J80" s="1320"/>
      <c r="K80" s="1323"/>
      <c r="L80" s="1323"/>
      <c r="M80" s="1323"/>
      <c r="N80" s="1323"/>
      <c r="AN80" s="1315"/>
      <c r="AO80" s="1315"/>
      <c r="AP80" s="1315"/>
      <c r="AQ80" s="1315"/>
      <c r="AR80" s="1315"/>
      <c r="AS80" s="1315"/>
      <c r="AT80" s="1315"/>
      <c r="AU80" s="1315"/>
      <c r="AV80" s="1315"/>
      <c r="AW80" s="1315"/>
      <c r="AX80" s="1315"/>
      <c r="AY80" s="1315"/>
      <c r="AZ80" s="1315"/>
      <c r="BA80" s="1315"/>
      <c r="BB80" s="1318"/>
      <c r="BC80" s="1318"/>
      <c r="BD80" s="1318"/>
      <c r="BE80" s="1318"/>
      <c r="BF80" s="1318"/>
      <c r="BG80" s="1318"/>
      <c r="BH80" s="1318"/>
      <c r="BI80" s="1318"/>
      <c r="BJ80" s="1318"/>
      <c r="BK80" s="1318"/>
      <c r="BL80" s="1318"/>
      <c r="BM80" s="1318"/>
      <c r="BN80" s="1318"/>
      <c r="BO80" s="1318"/>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387" customFormat="1" ht="13.5" hidden="1" customHeight="1" x14ac:dyDescent="0.2"/>
    <row r="98" s="387" customFormat="1" ht="13.5" hidden="1" customHeight="1" x14ac:dyDescent="0.2"/>
    <row r="99" s="387" customFormat="1" ht="13.5" hidden="1" customHeight="1" x14ac:dyDescent="0.2"/>
    <row r="100" s="387" customFormat="1" ht="13.5" hidden="1" customHeight="1" x14ac:dyDescent="0.2"/>
    <row r="101" s="387" customFormat="1" ht="13.5" hidden="1" customHeight="1" x14ac:dyDescent="0.2"/>
    <row r="102" s="387" customFormat="1" ht="13.5" hidden="1" customHeight="1" x14ac:dyDescent="0.2"/>
    <row r="103" s="387" customFormat="1" ht="13.5" hidden="1" customHeight="1" x14ac:dyDescent="0.2"/>
    <row r="104" s="387" customFormat="1" ht="13.5" hidden="1" customHeight="1" x14ac:dyDescent="0.2"/>
    <row r="105" s="387" customFormat="1" ht="13.5" hidden="1" customHeight="1" x14ac:dyDescent="0.2"/>
    <row r="106" s="387" customFormat="1" ht="13.5" hidden="1" customHeight="1" x14ac:dyDescent="0.2"/>
    <row r="107" s="387" customFormat="1" ht="13.5" hidden="1" customHeight="1" x14ac:dyDescent="0.2"/>
    <row r="108" s="387" customFormat="1" ht="13.5" hidden="1" customHeight="1" x14ac:dyDescent="0.2"/>
    <row r="109" s="387" customFormat="1" ht="13.5" hidden="1" customHeight="1" x14ac:dyDescent="0.2"/>
    <row r="110" s="387" customFormat="1" ht="13.5" hidden="1" customHeight="1" x14ac:dyDescent="0.2"/>
    <row r="111" s="387" customFormat="1" ht="13.5" hidden="1" customHeight="1" x14ac:dyDescent="0.2"/>
    <row r="112" s="387" customFormat="1" ht="13.5" hidden="1" customHeight="1" x14ac:dyDescent="0.2"/>
    <row r="113" s="387" customFormat="1" ht="13.5" hidden="1" customHeight="1" x14ac:dyDescent="0.2"/>
    <row r="114" s="387" customFormat="1" ht="13.5" hidden="1" customHeight="1" x14ac:dyDescent="0.2"/>
    <row r="115" s="387" customFormat="1" ht="13.5" hidden="1" customHeight="1" x14ac:dyDescent="0.2"/>
    <row r="116" s="387" customFormat="1" ht="13.5" hidden="1" customHeight="1" x14ac:dyDescent="0.2"/>
    <row r="117" s="387" customFormat="1" ht="13.5" hidden="1" customHeight="1" x14ac:dyDescent="0.2"/>
    <row r="118" s="387" customFormat="1" ht="13.5" hidden="1" customHeight="1" x14ac:dyDescent="0.2"/>
    <row r="119" s="387" customFormat="1" ht="13.5" hidden="1" customHeight="1" x14ac:dyDescent="0.2"/>
    <row r="120" s="387" customFormat="1" ht="13.5" hidden="1" customHeight="1" x14ac:dyDescent="0.2"/>
    <row r="121" s="387" customFormat="1" ht="13.5" hidden="1" customHeight="1" x14ac:dyDescent="0.2"/>
    <row r="122" s="387" customFormat="1" ht="13.5" hidden="1" customHeight="1" x14ac:dyDescent="0.2"/>
    <row r="123" s="387" customFormat="1" ht="13.5" hidden="1" customHeight="1" x14ac:dyDescent="0.2"/>
    <row r="124" s="387" customFormat="1" ht="13.5" hidden="1" customHeight="1" x14ac:dyDescent="0.2"/>
    <row r="125" s="387" customFormat="1" ht="13.5" hidden="1" customHeight="1" x14ac:dyDescent="0.2"/>
    <row r="126" s="387" customFormat="1" ht="13.5" hidden="1" customHeight="1" x14ac:dyDescent="0.2"/>
    <row r="127" s="387" customFormat="1" ht="13.5" hidden="1" customHeight="1" x14ac:dyDescent="0.2"/>
    <row r="128" s="387" customFormat="1" ht="13.5" hidden="1" customHeight="1" x14ac:dyDescent="0.2"/>
    <row r="129" s="387" customFormat="1" ht="13.5" hidden="1" customHeight="1" x14ac:dyDescent="0.2"/>
    <row r="130" s="387" customFormat="1" ht="13.5" hidden="1" customHeight="1" x14ac:dyDescent="0.2"/>
    <row r="131" s="387" customFormat="1" ht="13.5" hidden="1" customHeight="1" x14ac:dyDescent="0.2"/>
    <row r="132" s="387" customFormat="1" ht="13.5" hidden="1" customHeight="1" x14ac:dyDescent="0.2"/>
    <row r="133" s="387" customFormat="1" ht="13.5" hidden="1" customHeight="1" x14ac:dyDescent="0.2"/>
    <row r="134" s="387" customFormat="1" ht="13.5" hidden="1" customHeight="1" x14ac:dyDescent="0.2"/>
    <row r="135" s="387" customFormat="1" ht="13.5" hidden="1" customHeight="1" x14ac:dyDescent="0.2"/>
    <row r="136" s="387" customFormat="1" ht="13.5" hidden="1" customHeight="1" x14ac:dyDescent="0.2"/>
    <row r="137" s="387" customFormat="1" ht="13.5" hidden="1" customHeight="1" x14ac:dyDescent="0.2"/>
    <row r="138" s="387" customFormat="1" ht="13.5" hidden="1" customHeight="1" x14ac:dyDescent="0.2"/>
    <row r="139" s="387" customFormat="1" ht="13.5" hidden="1" customHeight="1" x14ac:dyDescent="0.2"/>
    <row r="140" s="387" customFormat="1" ht="13.5" hidden="1" customHeight="1" x14ac:dyDescent="0.2"/>
    <row r="141" s="387" customFormat="1" ht="13.5" hidden="1" customHeight="1" x14ac:dyDescent="0.2"/>
    <row r="142" s="387" customFormat="1" ht="13.5" hidden="1" customHeight="1" x14ac:dyDescent="0.2"/>
    <row r="143" s="387" customFormat="1" ht="13.5" hidden="1" customHeight="1" x14ac:dyDescent="0.2"/>
    <row r="144" s="387" customFormat="1" ht="13.5" hidden="1" customHeight="1" x14ac:dyDescent="0.2"/>
    <row r="145" s="387" customFormat="1" ht="13.5" hidden="1" customHeight="1" x14ac:dyDescent="0.2"/>
    <row r="146" s="387" customFormat="1" ht="13.5" hidden="1" customHeight="1" x14ac:dyDescent="0.2"/>
    <row r="147" s="387" customFormat="1" ht="13.5" hidden="1" customHeight="1" x14ac:dyDescent="0.2"/>
    <row r="148" s="387" customFormat="1" ht="13.5" hidden="1" customHeight="1" x14ac:dyDescent="0.2"/>
    <row r="149" s="387" customFormat="1" ht="13.5" hidden="1" customHeight="1" x14ac:dyDescent="0.2"/>
    <row r="150" s="387" customFormat="1" ht="13.5" hidden="1" customHeight="1" x14ac:dyDescent="0.2"/>
    <row r="151" s="387" customFormat="1" ht="13.5" hidden="1" customHeight="1" x14ac:dyDescent="0.2"/>
    <row r="152" s="387" customFormat="1" ht="13.5" hidden="1" customHeight="1" x14ac:dyDescent="0.2"/>
    <row r="153" s="387" customFormat="1" ht="13.5" hidden="1" customHeight="1" x14ac:dyDescent="0.2"/>
    <row r="154" s="387" customFormat="1" ht="13.5" hidden="1" customHeight="1" x14ac:dyDescent="0.2"/>
    <row r="155" s="387" customFormat="1" ht="13.5" hidden="1" customHeight="1" x14ac:dyDescent="0.2"/>
    <row r="156" s="387" customFormat="1" ht="13.5" hidden="1" customHeight="1" x14ac:dyDescent="0.2"/>
    <row r="157" s="387" customFormat="1" ht="13.5" hidden="1" customHeight="1" x14ac:dyDescent="0.2"/>
    <row r="158" s="387" customFormat="1" ht="13.5" hidden="1" customHeight="1" x14ac:dyDescent="0.2"/>
    <row r="159" s="387" customFormat="1" ht="13.5" hidden="1" customHeight="1" x14ac:dyDescent="0.2"/>
    <row r="160" s="387" customFormat="1" ht="13.5" hidden="1" customHeight="1" x14ac:dyDescent="0.2"/>
  </sheetData>
  <sheetProtection algorithmName="SHA-512" hashValue="HEhUlpcKWCuk9EdYulJNXaQ2Tiw+7tW2MutSIe4E2kgk/zSVQ4Xhfl9sGDZYxvVNeGKqY0KhYfgWnp0KGbLDDA==" saltValue="KbyT/RZfGHegCRExO/jo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88"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1:34"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1:34" ht="13.2" x14ac:dyDescent="0.2">
      <c r="S2" s="290"/>
      <c r="AH2" s="290"/>
    </row>
    <row r="3" spans="1: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1:34" ht="13.2" x14ac:dyDescent="0.2"/>
    <row r="5" spans="1:34" ht="13.2" x14ac:dyDescent="0.2"/>
    <row r="6" spans="1:34" ht="13.2" x14ac:dyDescent="0.2"/>
    <row r="7" spans="1:34" ht="13.2" x14ac:dyDescent="0.2"/>
    <row r="8" spans="1:34" ht="13.2" x14ac:dyDescent="0.2"/>
    <row r="9" spans="1:34" ht="13.2" x14ac:dyDescent="0.2">
      <c r="AH9" s="29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624</v>
      </c>
    </row>
  </sheetData>
  <sheetProtection algorithmName="SHA-512" hashValue="on8gQna6IwnNWVkmEAJwsd4tRachpywBPpBJazcUR5nmGkMYszUaMvwtcDRVEWVSzRhTzQHKkYP79rLUJfp3Rw==" saltValue="tphRUYkTLmgQi2aZCOD+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A77"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623</v>
      </c>
    </row>
  </sheetData>
  <sheetProtection algorithmName="SHA-512" hashValue="OjvG+FkGJyGgy5B+9dkRvwDo6Co+2MyN4ZCIsV75gQDk7IsE9DsYv115+cKZtvB4Iu1gaBglAS3qgylOtVbXMw==" saltValue="ig6wg/UPg9YKbPgLRO9Uj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563</v>
      </c>
      <c r="G2" s="157"/>
      <c r="H2" s="158"/>
    </row>
    <row r="3" spans="1:8" x14ac:dyDescent="0.2">
      <c r="A3" s="154" t="s">
        <v>556</v>
      </c>
      <c r="B3" s="159"/>
      <c r="C3" s="160"/>
      <c r="D3" s="161">
        <v>53886</v>
      </c>
      <c r="E3" s="162"/>
      <c r="F3" s="163">
        <v>49919</v>
      </c>
      <c r="G3" s="164"/>
      <c r="H3" s="165"/>
    </row>
    <row r="4" spans="1:8" x14ac:dyDescent="0.2">
      <c r="A4" s="166"/>
      <c r="B4" s="167"/>
      <c r="C4" s="168"/>
      <c r="D4" s="169">
        <v>28708</v>
      </c>
      <c r="E4" s="170"/>
      <c r="F4" s="171">
        <v>26398</v>
      </c>
      <c r="G4" s="172"/>
      <c r="H4" s="173"/>
    </row>
    <row r="5" spans="1:8" x14ac:dyDescent="0.2">
      <c r="A5" s="154" t="s">
        <v>558</v>
      </c>
      <c r="B5" s="159"/>
      <c r="C5" s="160"/>
      <c r="D5" s="161">
        <v>39257</v>
      </c>
      <c r="E5" s="162"/>
      <c r="F5" s="163">
        <v>47738</v>
      </c>
      <c r="G5" s="164"/>
      <c r="H5" s="165"/>
    </row>
    <row r="6" spans="1:8" x14ac:dyDescent="0.2">
      <c r="A6" s="166"/>
      <c r="B6" s="167"/>
      <c r="C6" s="168"/>
      <c r="D6" s="169">
        <v>22511</v>
      </c>
      <c r="E6" s="170"/>
      <c r="F6" s="171">
        <v>24937</v>
      </c>
      <c r="G6" s="172"/>
      <c r="H6" s="173"/>
    </row>
    <row r="7" spans="1:8" x14ac:dyDescent="0.2">
      <c r="A7" s="154" t="s">
        <v>559</v>
      </c>
      <c r="B7" s="159"/>
      <c r="C7" s="160"/>
      <c r="D7" s="161">
        <v>49088</v>
      </c>
      <c r="E7" s="162"/>
      <c r="F7" s="163">
        <v>52191</v>
      </c>
      <c r="G7" s="164"/>
      <c r="H7" s="165"/>
    </row>
    <row r="8" spans="1:8" x14ac:dyDescent="0.2">
      <c r="A8" s="166"/>
      <c r="B8" s="167"/>
      <c r="C8" s="168"/>
      <c r="D8" s="169">
        <v>29637</v>
      </c>
      <c r="E8" s="170"/>
      <c r="F8" s="171">
        <v>24843</v>
      </c>
      <c r="G8" s="172"/>
      <c r="H8" s="173"/>
    </row>
    <row r="9" spans="1:8" x14ac:dyDescent="0.2">
      <c r="A9" s="154" t="s">
        <v>560</v>
      </c>
      <c r="B9" s="159"/>
      <c r="C9" s="160"/>
      <c r="D9" s="161">
        <v>86407</v>
      </c>
      <c r="E9" s="162"/>
      <c r="F9" s="163">
        <v>47387</v>
      </c>
      <c r="G9" s="164"/>
      <c r="H9" s="165"/>
    </row>
    <row r="10" spans="1:8" x14ac:dyDescent="0.2">
      <c r="A10" s="166"/>
      <c r="B10" s="167"/>
      <c r="C10" s="168"/>
      <c r="D10" s="169">
        <v>38271</v>
      </c>
      <c r="E10" s="170"/>
      <c r="F10" s="171">
        <v>24928</v>
      </c>
      <c r="G10" s="172"/>
      <c r="H10" s="173"/>
    </row>
    <row r="11" spans="1:8" x14ac:dyDescent="0.2">
      <c r="A11" s="154" t="s">
        <v>561</v>
      </c>
      <c r="B11" s="159"/>
      <c r="C11" s="160"/>
      <c r="D11" s="161">
        <v>61917</v>
      </c>
      <c r="E11" s="162"/>
      <c r="F11" s="163">
        <v>51264</v>
      </c>
      <c r="G11" s="164"/>
      <c r="H11" s="165"/>
    </row>
    <row r="12" spans="1:8" x14ac:dyDescent="0.2">
      <c r="A12" s="166"/>
      <c r="B12" s="167"/>
      <c r="C12" s="174"/>
      <c r="D12" s="169">
        <v>34542</v>
      </c>
      <c r="E12" s="170"/>
      <c r="F12" s="171">
        <v>26040</v>
      </c>
      <c r="G12" s="172"/>
      <c r="H12" s="173"/>
    </row>
    <row r="13" spans="1:8" x14ac:dyDescent="0.2">
      <c r="A13" s="154"/>
      <c r="B13" s="159"/>
      <c r="C13" s="175"/>
      <c r="D13" s="176">
        <v>58111</v>
      </c>
      <c r="E13" s="177"/>
      <c r="F13" s="178">
        <v>49700</v>
      </c>
      <c r="G13" s="179"/>
      <c r="H13" s="165"/>
    </row>
    <row r="14" spans="1:8" x14ac:dyDescent="0.2">
      <c r="A14" s="166"/>
      <c r="B14" s="167"/>
      <c r="C14" s="168"/>
      <c r="D14" s="169">
        <v>30734</v>
      </c>
      <c r="E14" s="170"/>
      <c r="F14" s="171">
        <v>25429</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6.74</v>
      </c>
      <c r="C19" s="180">
        <f>ROUND(VALUE(SUBSTITUTE(実質収支比率等に係る経年分析!G$48,"▲","-")),2)</f>
        <v>6.57</v>
      </c>
      <c r="D19" s="180">
        <f>ROUND(VALUE(SUBSTITUTE(実質収支比率等に係る経年分析!H$48,"▲","-")),2)</f>
        <v>10.54</v>
      </c>
      <c r="E19" s="180">
        <f>ROUND(VALUE(SUBSTITUTE(実質収支比率等に係る経年分析!I$48,"▲","-")),2)</f>
        <v>7.73</v>
      </c>
      <c r="F19" s="180">
        <f>ROUND(VALUE(SUBSTITUTE(実質収支比率等に係る経年分析!J$48,"▲","-")),2)</f>
        <v>8.3000000000000007</v>
      </c>
    </row>
    <row r="20" spans="1:11" x14ac:dyDescent="0.2">
      <c r="A20" s="180" t="s">
        <v>54</v>
      </c>
      <c r="B20" s="180">
        <f>ROUND(VALUE(SUBSTITUTE(実質収支比率等に係る経年分析!F$47,"▲","-")),2)</f>
        <v>28.59</v>
      </c>
      <c r="C20" s="180">
        <f>ROUND(VALUE(SUBSTITUTE(実質収支比率等に係る経年分析!G$47,"▲","-")),2)</f>
        <v>32.76</v>
      </c>
      <c r="D20" s="180">
        <f>ROUND(VALUE(SUBSTITUTE(実質収支比率等に係る経年分析!H$47,"▲","-")),2)</f>
        <v>21.36</v>
      </c>
      <c r="E20" s="180">
        <f>ROUND(VALUE(SUBSTITUTE(実質収支比率等に係る経年分析!I$47,"▲","-")),2)</f>
        <v>42.98</v>
      </c>
      <c r="F20" s="180">
        <f>ROUND(VALUE(SUBSTITUTE(実質収支比率等に係る経年分析!J$47,"▲","-")),2)</f>
        <v>32.39</v>
      </c>
    </row>
    <row r="21" spans="1:11" x14ac:dyDescent="0.2">
      <c r="A21" s="180" t="s">
        <v>55</v>
      </c>
      <c r="B21" s="180">
        <f>IF(ISNUMBER(VALUE(SUBSTITUTE(実質収支比率等に係る経年分析!F$49,"▲","-"))),ROUND(VALUE(SUBSTITUTE(実質収支比率等に係る経年分析!F$49,"▲","-")),2),NA())</f>
        <v>3.83</v>
      </c>
      <c r="C21" s="180">
        <f>IF(ISNUMBER(VALUE(SUBSTITUTE(実質収支比率等に係る経年分析!G$49,"▲","-"))),ROUND(VALUE(SUBSTITUTE(実質収支比率等に係る経年分析!G$49,"▲","-")),2),NA())</f>
        <v>3.15</v>
      </c>
      <c r="D21" s="180">
        <f>IF(ISNUMBER(VALUE(SUBSTITUTE(実質収支比率等に係る経年分析!H$49,"▲","-"))),ROUND(VALUE(SUBSTITUTE(実質収支比率等に係る経年分析!H$49,"▲","-")),2),NA())</f>
        <v>-7.34</v>
      </c>
      <c r="E21" s="180">
        <f>IF(ISNUMBER(VALUE(SUBSTITUTE(実質収支比率等に係る経年分析!I$49,"▲","-"))),ROUND(VALUE(SUBSTITUTE(実質収支比率等に係る経年分析!I$49,"▲","-")),2),NA())</f>
        <v>18.899999999999999</v>
      </c>
      <c r="F21" s="180">
        <f>IF(ISNUMBER(VALUE(SUBSTITUTE(実質収支比率等に係る経年分析!J$49,"▲","-"))),ROUND(VALUE(SUBSTITUTE(実質収支比率等に係る経年分析!J$49,"▲","-")),2),NA())</f>
        <v>-10.41</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工業用地造成事業</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介護認定審査会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下水道事業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2">
      <c r="A33" s="181" t="str">
        <f>IF(連結実質赤字比率に係る赤字・黒字の構成分析!C$37="",NA(),連結実質赤字比率に係る赤字・黒字の構成分析!C$37)</f>
        <v>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5.51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2">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2.4300000000000002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2.0299999999999998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2">
      <c r="A35" s="181" t="str">
        <f>IF(連結実質赤字比率に係る赤字・黒字の構成分析!C$35="",NA(),連結実質赤字比率に係る赤字・黒字の構成分析!C$35)</f>
        <v>水道事業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8.2899999999999991</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641</v>
      </c>
      <c r="E42" s="182"/>
      <c r="F42" s="182"/>
      <c r="G42" s="182">
        <f>'実質公債費比率（分子）の構造'!L$52</f>
        <v>605</v>
      </c>
      <c r="H42" s="182"/>
      <c r="I42" s="182"/>
      <c r="J42" s="182">
        <f>'実質公債費比率（分子）の構造'!M$52</f>
        <v>624</v>
      </c>
      <c r="K42" s="182"/>
      <c r="L42" s="182"/>
      <c r="M42" s="182">
        <f>'実質公債費比率（分子）の構造'!N$52</f>
        <v>622</v>
      </c>
      <c r="N42" s="182"/>
      <c r="O42" s="182"/>
      <c r="P42" s="182">
        <f>'実質公債費比率（分子）の構造'!O$52</f>
        <v>590</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16</v>
      </c>
      <c r="C44" s="182"/>
      <c r="D44" s="182"/>
      <c r="E44" s="182">
        <f>'実質公債費比率（分子）の構造'!L$50</f>
        <v>15</v>
      </c>
      <c r="F44" s="182"/>
      <c r="G44" s="182"/>
      <c r="H44" s="182">
        <f>'実質公債費比率（分子）の構造'!M$50</f>
        <v>7</v>
      </c>
      <c r="I44" s="182"/>
      <c r="J44" s="182"/>
      <c r="K44" s="182">
        <f>'実質公債費比率（分子）の構造'!N$50</f>
        <v>4</v>
      </c>
      <c r="L44" s="182"/>
      <c r="M44" s="182"/>
      <c r="N44" s="182">
        <f>'実質公債費比率（分子）の構造'!O$50</f>
        <v>4</v>
      </c>
      <c r="O44" s="182"/>
      <c r="P44" s="182"/>
    </row>
    <row r="45" spans="1:16" x14ac:dyDescent="0.2">
      <c r="A45" s="182" t="s">
        <v>65</v>
      </c>
      <c r="B45" s="182">
        <f>'実質公債費比率（分子）の構造'!K$49</f>
        <v>163</v>
      </c>
      <c r="C45" s="182"/>
      <c r="D45" s="182"/>
      <c r="E45" s="182">
        <f>'実質公債費比率（分子）の構造'!L$49</f>
        <v>161</v>
      </c>
      <c r="F45" s="182"/>
      <c r="G45" s="182"/>
      <c r="H45" s="182">
        <f>'実質公債費比率（分子）の構造'!M$49</f>
        <v>155</v>
      </c>
      <c r="I45" s="182"/>
      <c r="J45" s="182"/>
      <c r="K45" s="182">
        <f>'実質公債費比率（分子）の構造'!N$49</f>
        <v>180</v>
      </c>
      <c r="L45" s="182"/>
      <c r="M45" s="182"/>
      <c r="N45" s="182">
        <f>'実質公債費比率（分子）の構造'!O$49</f>
        <v>142</v>
      </c>
      <c r="O45" s="182"/>
      <c r="P45" s="182"/>
    </row>
    <row r="46" spans="1:16" x14ac:dyDescent="0.2">
      <c r="A46" s="182" t="s">
        <v>66</v>
      </c>
      <c r="B46" s="182">
        <f>'実質公債費比率（分子）の構造'!K$48</f>
        <v>175</v>
      </c>
      <c r="C46" s="182"/>
      <c r="D46" s="182"/>
      <c r="E46" s="182">
        <f>'実質公債費比率（分子）の構造'!L$48</f>
        <v>188</v>
      </c>
      <c r="F46" s="182"/>
      <c r="G46" s="182"/>
      <c r="H46" s="182">
        <f>'実質公債費比率（分子）の構造'!M$48</f>
        <v>202</v>
      </c>
      <c r="I46" s="182"/>
      <c r="J46" s="182"/>
      <c r="K46" s="182">
        <f>'実質公債費比率（分子）の構造'!N$48</f>
        <v>207</v>
      </c>
      <c r="L46" s="182"/>
      <c r="M46" s="182"/>
      <c r="N46" s="182">
        <f>'実質公債費比率（分子）の構造'!O$48</f>
        <v>407</v>
      </c>
      <c r="O46" s="182"/>
      <c r="P46" s="182"/>
    </row>
    <row r="47" spans="1:16" x14ac:dyDescent="0.2">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68</v>
      </c>
      <c r="B49" s="182">
        <f>'実質公債費比率（分子）の構造'!K$45</f>
        <v>662</v>
      </c>
      <c r="C49" s="182"/>
      <c r="D49" s="182"/>
      <c r="E49" s="182">
        <f>'実質公債費比率（分子）の構造'!L$45</f>
        <v>675</v>
      </c>
      <c r="F49" s="182"/>
      <c r="G49" s="182"/>
      <c r="H49" s="182">
        <f>'実質公債費比率（分子）の構造'!M$45</f>
        <v>688</v>
      </c>
      <c r="I49" s="182"/>
      <c r="J49" s="182"/>
      <c r="K49" s="182">
        <f>'実質公債費比率（分子）の構造'!N$45</f>
        <v>684</v>
      </c>
      <c r="L49" s="182"/>
      <c r="M49" s="182"/>
      <c r="N49" s="182">
        <f>'実質公債費比率（分子）の構造'!O$45</f>
        <v>701</v>
      </c>
      <c r="O49" s="182"/>
      <c r="P49" s="182"/>
    </row>
    <row r="50" spans="1:16" x14ac:dyDescent="0.2">
      <c r="A50" s="182" t="s">
        <v>69</v>
      </c>
      <c r="B50" s="182" t="e">
        <f>NA()</f>
        <v>#N/A</v>
      </c>
      <c r="C50" s="182">
        <f>IF(ISNUMBER('実質公債費比率（分子）の構造'!K$53),'実質公債費比率（分子）の構造'!K$53,NA())</f>
        <v>375</v>
      </c>
      <c r="D50" s="182" t="e">
        <f>NA()</f>
        <v>#N/A</v>
      </c>
      <c r="E50" s="182" t="e">
        <f>NA()</f>
        <v>#N/A</v>
      </c>
      <c r="F50" s="182">
        <f>IF(ISNUMBER('実質公債費比率（分子）の構造'!L$53),'実質公債費比率（分子）の構造'!L$53,NA())</f>
        <v>434</v>
      </c>
      <c r="G50" s="182" t="e">
        <f>NA()</f>
        <v>#N/A</v>
      </c>
      <c r="H50" s="182" t="e">
        <f>NA()</f>
        <v>#N/A</v>
      </c>
      <c r="I50" s="182">
        <f>IF(ISNUMBER('実質公債費比率（分子）の構造'!M$53),'実質公債費比率（分子）の構造'!M$53,NA())</f>
        <v>428</v>
      </c>
      <c r="J50" s="182" t="e">
        <f>NA()</f>
        <v>#N/A</v>
      </c>
      <c r="K50" s="182" t="e">
        <f>NA()</f>
        <v>#N/A</v>
      </c>
      <c r="L50" s="182">
        <f>IF(ISNUMBER('実質公債費比率（分子）の構造'!N$53),'実質公債費比率（分子）の構造'!N$53,NA())</f>
        <v>453</v>
      </c>
      <c r="M50" s="182" t="e">
        <f>NA()</f>
        <v>#N/A</v>
      </c>
      <c r="N50" s="182" t="e">
        <f>NA()</f>
        <v>#N/A</v>
      </c>
      <c r="O50" s="182">
        <f>IF(ISNUMBER('実質公債費比率（分子）の構造'!O$53),'実質公債費比率（分子）の構造'!O$53,NA())</f>
        <v>664</v>
      </c>
      <c r="P50" s="182" t="e">
        <f>NA()</f>
        <v>#N/A</v>
      </c>
    </row>
    <row r="53" spans="1:16" x14ac:dyDescent="0.2">
      <c r="A53" s="150" t="s">
        <v>70</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2">
      <c r="A56" s="181" t="s">
        <v>42</v>
      </c>
      <c r="B56" s="181"/>
      <c r="C56" s="181"/>
      <c r="D56" s="181">
        <f>'将来負担比率（分子）の構造'!I$52</f>
        <v>6211</v>
      </c>
      <c r="E56" s="181"/>
      <c r="F56" s="181"/>
      <c r="G56" s="181">
        <f>'将来負担比率（分子）の構造'!J$52</f>
        <v>6124</v>
      </c>
      <c r="H56" s="181"/>
      <c r="I56" s="181"/>
      <c r="J56" s="181">
        <f>'将来負担比率（分子）の構造'!K$52</f>
        <v>5942</v>
      </c>
      <c r="K56" s="181"/>
      <c r="L56" s="181"/>
      <c r="M56" s="181">
        <f>'将来負担比率（分子）の構造'!L$52</f>
        <v>5914</v>
      </c>
      <c r="N56" s="181"/>
      <c r="O56" s="181"/>
      <c r="P56" s="181">
        <f>'将来負担比率（分子）の構造'!M$52</f>
        <v>5693</v>
      </c>
    </row>
    <row r="57" spans="1:16" x14ac:dyDescent="0.2">
      <c r="A57" s="181" t="s">
        <v>41</v>
      </c>
      <c r="B57" s="181"/>
      <c r="C57" s="181"/>
      <c r="D57" s="181">
        <f>'将来負担比率（分子）の構造'!I$51</f>
        <v>876</v>
      </c>
      <c r="E57" s="181"/>
      <c r="F57" s="181"/>
      <c r="G57" s="181">
        <f>'将来負担比率（分子）の構造'!J$51</f>
        <v>836</v>
      </c>
      <c r="H57" s="181"/>
      <c r="I57" s="181"/>
      <c r="J57" s="181">
        <f>'将来負担比率（分子）の構造'!K$51</f>
        <v>792</v>
      </c>
      <c r="K57" s="181"/>
      <c r="L57" s="181"/>
      <c r="M57" s="181">
        <f>'将来負担比率（分子）の構造'!L$51</f>
        <v>757</v>
      </c>
      <c r="N57" s="181"/>
      <c r="O57" s="181"/>
      <c r="P57" s="181">
        <f>'将来負担比率（分子）の構造'!M$51</f>
        <v>721</v>
      </c>
    </row>
    <row r="58" spans="1:16" x14ac:dyDescent="0.2">
      <c r="A58" s="181" t="s">
        <v>40</v>
      </c>
      <c r="B58" s="181"/>
      <c r="C58" s="181"/>
      <c r="D58" s="181">
        <f>'将来負担比率（分子）の構造'!I$50</f>
        <v>3934</v>
      </c>
      <c r="E58" s="181"/>
      <c r="F58" s="181"/>
      <c r="G58" s="181">
        <f>'将来負担比率（分子）の構造'!J$50</f>
        <v>4126</v>
      </c>
      <c r="H58" s="181"/>
      <c r="I58" s="181"/>
      <c r="J58" s="181">
        <f>'将来負担比率（分子）の構造'!K$50</f>
        <v>3781</v>
      </c>
      <c r="K58" s="181"/>
      <c r="L58" s="181"/>
      <c r="M58" s="181">
        <f>'将来負担比率（分子）の構造'!L$50</f>
        <v>5211</v>
      </c>
      <c r="N58" s="181"/>
      <c r="O58" s="181"/>
      <c r="P58" s="181">
        <f>'将来負担比率（分子）の構造'!M$50</f>
        <v>5176</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f>'将来負担比率（分子）の構造'!J$46</f>
        <v>14</v>
      </c>
      <c r="F61" s="181"/>
      <c r="G61" s="181"/>
      <c r="H61" s="181">
        <f>'将来負担比率（分子）の構造'!K$46</f>
        <v>18</v>
      </c>
      <c r="I61" s="181"/>
      <c r="J61" s="181"/>
      <c r="K61" s="181">
        <f>'将来負担比率（分子）の構造'!L$46</f>
        <v>14</v>
      </c>
      <c r="L61" s="181"/>
      <c r="M61" s="181"/>
      <c r="N61" s="181">
        <f>'将来負担比率（分子）の構造'!M$46</f>
        <v>18</v>
      </c>
      <c r="O61" s="181"/>
      <c r="P61" s="181"/>
    </row>
    <row r="62" spans="1:16" x14ac:dyDescent="0.2">
      <c r="A62" s="181" t="s">
        <v>34</v>
      </c>
      <c r="B62" s="181">
        <f>'将来負担比率（分子）の構造'!I$45</f>
        <v>1330</v>
      </c>
      <c r="C62" s="181"/>
      <c r="D62" s="181"/>
      <c r="E62" s="181">
        <f>'将来負担比率（分子）の構造'!J$45</f>
        <v>1283</v>
      </c>
      <c r="F62" s="181"/>
      <c r="G62" s="181"/>
      <c r="H62" s="181">
        <f>'将来負担比率（分子）の構造'!K$45</f>
        <v>1265</v>
      </c>
      <c r="I62" s="181"/>
      <c r="J62" s="181"/>
      <c r="K62" s="181">
        <f>'将来負担比率（分子）の構造'!L$45</f>
        <v>1243</v>
      </c>
      <c r="L62" s="181"/>
      <c r="M62" s="181"/>
      <c r="N62" s="181">
        <f>'将来負担比率（分子）の構造'!M$45</f>
        <v>1244</v>
      </c>
      <c r="O62" s="181"/>
      <c r="P62" s="181"/>
    </row>
    <row r="63" spans="1:16" x14ac:dyDescent="0.2">
      <c r="A63" s="181" t="s">
        <v>33</v>
      </c>
      <c r="B63" s="181">
        <f>'将来負担比率（分子）の構造'!I$44</f>
        <v>1001</v>
      </c>
      <c r="C63" s="181"/>
      <c r="D63" s="181"/>
      <c r="E63" s="181">
        <f>'将来負担比率（分子）の構造'!J$44</f>
        <v>841</v>
      </c>
      <c r="F63" s="181"/>
      <c r="G63" s="181"/>
      <c r="H63" s="181">
        <f>'将来負担比率（分子）の構造'!K$44</f>
        <v>817</v>
      </c>
      <c r="I63" s="181"/>
      <c r="J63" s="181"/>
      <c r="K63" s="181">
        <f>'将来負担比率（分子）の構造'!L$44</f>
        <v>632</v>
      </c>
      <c r="L63" s="181"/>
      <c r="M63" s="181"/>
      <c r="N63" s="181">
        <f>'将来負担比率（分子）の構造'!M$44</f>
        <v>504</v>
      </c>
      <c r="O63" s="181"/>
      <c r="P63" s="181"/>
    </row>
    <row r="64" spans="1:16" x14ac:dyDescent="0.2">
      <c r="A64" s="181" t="s">
        <v>32</v>
      </c>
      <c r="B64" s="181">
        <f>'将来負担比率（分子）の構造'!I$43</f>
        <v>2134</v>
      </c>
      <c r="C64" s="181"/>
      <c r="D64" s="181"/>
      <c r="E64" s="181">
        <f>'将来負担比率（分子）の構造'!J$43</f>
        <v>2151</v>
      </c>
      <c r="F64" s="181"/>
      <c r="G64" s="181"/>
      <c r="H64" s="181">
        <f>'将来負担比率（分子）の構造'!K$43</f>
        <v>2163</v>
      </c>
      <c r="I64" s="181"/>
      <c r="J64" s="181"/>
      <c r="K64" s="181">
        <f>'将来負担比率（分子）の構造'!L$43</f>
        <v>2751</v>
      </c>
      <c r="L64" s="181"/>
      <c r="M64" s="181"/>
      <c r="N64" s="181">
        <f>'将来負担比率（分子）の構造'!M$43</f>
        <v>2227</v>
      </c>
      <c r="O64" s="181"/>
      <c r="P64" s="181"/>
    </row>
    <row r="65" spans="1:16" x14ac:dyDescent="0.2">
      <c r="A65" s="181" t="s">
        <v>31</v>
      </c>
      <c r="B65" s="181">
        <f>'将来負担比率（分子）の構造'!I$42</f>
        <v>33</v>
      </c>
      <c r="C65" s="181"/>
      <c r="D65" s="181"/>
      <c r="E65" s="181">
        <f>'将来負担比率（分子）の構造'!J$42</f>
        <v>20</v>
      </c>
      <c r="F65" s="181"/>
      <c r="G65" s="181"/>
      <c r="H65" s="181">
        <f>'将来負担比率（分子）の構造'!K$42</f>
        <v>13</v>
      </c>
      <c r="I65" s="181"/>
      <c r="J65" s="181"/>
      <c r="K65" s="181">
        <f>'将来負担比率（分子）の構造'!L$42</f>
        <v>6</v>
      </c>
      <c r="L65" s="181"/>
      <c r="M65" s="181"/>
      <c r="N65" s="181">
        <f>'将来負担比率（分子）の構造'!M$42</f>
        <v>2</v>
      </c>
      <c r="O65" s="181"/>
      <c r="P65" s="181"/>
    </row>
    <row r="66" spans="1:16" x14ac:dyDescent="0.2">
      <c r="A66" s="181" t="s">
        <v>30</v>
      </c>
      <c r="B66" s="181">
        <f>'将来負担比率（分子）の構造'!I$41</f>
        <v>7320</v>
      </c>
      <c r="C66" s="181"/>
      <c r="D66" s="181"/>
      <c r="E66" s="181">
        <f>'将来負担比率（分子）の構造'!J$41</f>
        <v>7269</v>
      </c>
      <c r="F66" s="181"/>
      <c r="G66" s="181"/>
      <c r="H66" s="181">
        <f>'将来負担比率（分子）の構造'!K$41</f>
        <v>7319</v>
      </c>
      <c r="I66" s="181"/>
      <c r="J66" s="181"/>
      <c r="K66" s="181">
        <f>'将来負担比率（分子）の構造'!L$41</f>
        <v>7758</v>
      </c>
      <c r="L66" s="181"/>
      <c r="M66" s="181"/>
      <c r="N66" s="181">
        <f>'将来負担比率（分子）の構造'!M$41</f>
        <v>7892</v>
      </c>
      <c r="O66" s="181"/>
      <c r="P66" s="181"/>
    </row>
    <row r="67" spans="1:16" x14ac:dyDescent="0.2">
      <c r="A67" s="181" t="s">
        <v>73</v>
      </c>
      <c r="B67" s="181" t="e">
        <f>NA()</f>
        <v>#N/A</v>
      </c>
      <c r="C67" s="181">
        <f>IF(ISNUMBER('将来負担比率（分子）の構造'!I$53), IF('将来負担比率（分子）の構造'!I$53 &lt; 0, 0, '将来負担比率（分子）の構造'!I$53), NA())</f>
        <v>797</v>
      </c>
      <c r="D67" s="181" t="e">
        <f>NA()</f>
        <v>#N/A</v>
      </c>
      <c r="E67" s="181" t="e">
        <f>NA()</f>
        <v>#N/A</v>
      </c>
      <c r="F67" s="181">
        <f>IF(ISNUMBER('将来負担比率（分子）の構造'!J$53), IF('将来負担比率（分子）の構造'!J$53 &lt; 0, 0, '将来負担比率（分子）の構造'!J$53), NA())</f>
        <v>492</v>
      </c>
      <c r="G67" s="181" t="e">
        <f>NA()</f>
        <v>#N/A</v>
      </c>
      <c r="H67" s="181" t="e">
        <f>NA()</f>
        <v>#N/A</v>
      </c>
      <c r="I67" s="181">
        <f>IF(ISNUMBER('将来負担比率（分子）の構造'!K$53), IF('将来負担比率（分子）の構造'!K$53 &lt; 0, 0, '将来負担比率（分子）の構造'!K$53), NA())</f>
        <v>1080</v>
      </c>
      <c r="J67" s="181" t="e">
        <f>NA()</f>
        <v>#N/A</v>
      </c>
      <c r="K67" s="181" t="e">
        <f>NA()</f>
        <v>#N/A</v>
      </c>
      <c r="L67" s="181">
        <f>IF(ISNUMBER('将来負担比率（分子）の構造'!L$53), IF('将来負担比率（分子）の構造'!L$53 &lt; 0, 0, '将来負担比率（分子）の構造'!L$53), NA())</f>
        <v>523</v>
      </c>
      <c r="M67" s="181" t="e">
        <f>NA()</f>
        <v>#N/A</v>
      </c>
      <c r="N67" s="181" t="e">
        <f>NA()</f>
        <v>#N/A</v>
      </c>
      <c r="O67" s="181">
        <f>IF(ISNUMBER('将来負担比率（分子）の構造'!M$53), IF('将来負担比率（分子）の構造'!M$53 &lt; 0, 0, '将来負担比率（分子）の構造'!M$53), NA())</f>
        <v>297</v>
      </c>
      <c r="P67" s="181" t="e">
        <f>NA()</f>
        <v>#N/A</v>
      </c>
    </row>
    <row r="70" spans="1:16" x14ac:dyDescent="0.2">
      <c r="A70" s="183" t="s">
        <v>74</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75</v>
      </c>
      <c r="B72" s="185">
        <f>基金残高に係る経年分析!F55</f>
        <v>1029</v>
      </c>
      <c r="C72" s="185">
        <f>基金残高に係る経年分析!G55</f>
        <v>2076</v>
      </c>
      <c r="D72" s="185">
        <f>基金残高に係る経年分析!H55</f>
        <v>1552</v>
      </c>
    </row>
    <row r="73" spans="1:16" x14ac:dyDescent="0.2">
      <c r="A73" s="184" t="s">
        <v>76</v>
      </c>
      <c r="B73" s="185">
        <f>基金残高に係る経年分析!F56</f>
        <v>59</v>
      </c>
      <c r="C73" s="185">
        <f>基金残高に係る経年分析!G56</f>
        <v>59</v>
      </c>
      <c r="D73" s="185">
        <f>基金残高に係る経年分析!H56</f>
        <v>59</v>
      </c>
    </row>
    <row r="74" spans="1:16" x14ac:dyDescent="0.2">
      <c r="A74" s="184" t="s">
        <v>77</v>
      </c>
      <c r="B74" s="185">
        <f>基金残高に係る経年分析!F57</f>
        <v>1898</v>
      </c>
      <c r="C74" s="185">
        <f>基金残高に係る経年分析!G57</f>
        <v>1737</v>
      </c>
      <c r="D74" s="185">
        <f>基金残高に係る経年分析!H57</f>
        <v>2190</v>
      </c>
    </row>
  </sheetData>
  <sheetProtection algorithmName="SHA-512" hashValue="jrJs9P33IF0f+CpDOPLDw7D2+AIDXu9yFtrYXQVMOwYJuq/ZsqliihTw5epNk22wEi+aK91iAVMCw58PnQUt+Q==" saltValue="+wEgYhRBwcjlX2lo1FCS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8" t="s">
        <v>212</v>
      </c>
      <c r="DI1" s="659"/>
      <c r="DJ1" s="659"/>
      <c r="DK1" s="659"/>
      <c r="DL1" s="659"/>
      <c r="DM1" s="659"/>
      <c r="DN1" s="660"/>
      <c r="DO1" s="226"/>
      <c r="DP1" s="658" t="s">
        <v>213</v>
      </c>
      <c r="DQ1" s="659"/>
      <c r="DR1" s="659"/>
      <c r="DS1" s="659"/>
      <c r="DT1" s="659"/>
      <c r="DU1" s="659"/>
      <c r="DV1" s="659"/>
      <c r="DW1" s="659"/>
      <c r="DX1" s="659"/>
      <c r="DY1" s="659"/>
      <c r="DZ1" s="659"/>
      <c r="EA1" s="659"/>
      <c r="EB1" s="659"/>
      <c r="EC1" s="660"/>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1" t="s">
        <v>215</v>
      </c>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62"/>
      <c r="AL3" s="662"/>
      <c r="AM3" s="662"/>
      <c r="AN3" s="662"/>
      <c r="AO3" s="662"/>
      <c r="AP3" s="661" t="s">
        <v>216</v>
      </c>
      <c r="AQ3" s="662"/>
      <c r="AR3" s="662"/>
      <c r="AS3" s="662"/>
      <c r="AT3" s="662"/>
      <c r="AU3" s="662"/>
      <c r="AV3" s="662"/>
      <c r="AW3" s="662"/>
      <c r="AX3" s="662"/>
      <c r="AY3" s="662"/>
      <c r="AZ3" s="662"/>
      <c r="BA3" s="662"/>
      <c r="BB3" s="662"/>
      <c r="BC3" s="662"/>
      <c r="BD3" s="662"/>
      <c r="BE3" s="662"/>
      <c r="BF3" s="662"/>
      <c r="BG3" s="662"/>
      <c r="BH3" s="662"/>
      <c r="BI3" s="662"/>
      <c r="BJ3" s="662"/>
      <c r="BK3" s="662"/>
      <c r="BL3" s="662"/>
      <c r="BM3" s="662"/>
      <c r="BN3" s="662"/>
      <c r="BO3" s="662"/>
      <c r="BP3" s="662"/>
      <c r="BQ3" s="662"/>
      <c r="BR3" s="662"/>
      <c r="BS3" s="662"/>
      <c r="BT3" s="662"/>
      <c r="BU3" s="662"/>
      <c r="BV3" s="662"/>
      <c r="BW3" s="662"/>
      <c r="BX3" s="662"/>
      <c r="BY3" s="662"/>
      <c r="BZ3" s="662"/>
      <c r="CA3" s="662"/>
      <c r="CB3" s="663"/>
      <c r="CD3" s="664" t="s">
        <v>217</v>
      </c>
      <c r="CE3" s="665"/>
      <c r="CF3" s="665"/>
      <c r="CG3" s="665"/>
      <c r="CH3" s="665"/>
      <c r="CI3" s="665"/>
      <c r="CJ3" s="665"/>
      <c r="CK3" s="665"/>
      <c r="CL3" s="665"/>
      <c r="CM3" s="665"/>
      <c r="CN3" s="665"/>
      <c r="CO3" s="665"/>
      <c r="CP3" s="665"/>
      <c r="CQ3" s="665"/>
      <c r="CR3" s="665"/>
      <c r="CS3" s="665"/>
      <c r="CT3" s="665"/>
      <c r="CU3" s="665"/>
      <c r="CV3" s="665"/>
      <c r="CW3" s="665"/>
      <c r="CX3" s="665"/>
      <c r="CY3" s="665"/>
      <c r="CZ3" s="665"/>
      <c r="DA3" s="665"/>
      <c r="DB3" s="665"/>
      <c r="DC3" s="665"/>
      <c r="DD3" s="665"/>
      <c r="DE3" s="665"/>
      <c r="DF3" s="665"/>
      <c r="DG3" s="665"/>
      <c r="DH3" s="665"/>
      <c r="DI3" s="665"/>
      <c r="DJ3" s="665"/>
      <c r="DK3" s="665"/>
      <c r="DL3" s="665"/>
      <c r="DM3" s="665"/>
      <c r="DN3" s="665"/>
      <c r="DO3" s="665"/>
      <c r="DP3" s="665"/>
      <c r="DQ3" s="665"/>
      <c r="DR3" s="665"/>
      <c r="DS3" s="665"/>
      <c r="DT3" s="665"/>
      <c r="DU3" s="665"/>
      <c r="DV3" s="665"/>
      <c r="DW3" s="665"/>
      <c r="DX3" s="665"/>
      <c r="DY3" s="665"/>
      <c r="DZ3" s="665"/>
      <c r="EA3" s="665"/>
      <c r="EB3" s="665"/>
      <c r="EC3" s="666"/>
    </row>
    <row r="4" spans="2:143" ht="11.25" customHeight="1" x14ac:dyDescent="0.2">
      <c r="B4" s="661" t="s">
        <v>1</v>
      </c>
      <c r="C4" s="662"/>
      <c r="D4" s="662"/>
      <c r="E4" s="662"/>
      <c r="F4" s="662"/>
      <c r="G4" s="662"/>
      <c r="H4" s="662"/>
      <c r="I4" s="662"/>
      <c r="J4" s="662"/>
      <c r="K4" s="662"/>
      <c r="L4" s="662"/>
      <c r="M4" s="662"/>
      <c r="N4" s="662"/>
      <c r="O4" s="662"/>
      <c r="P4" s="662"/>
      <c r="Q4" s="663"/>
      <c r="R4" s="661" t="s">
        <v>218</v>
      </c>
      <c r="S4" s="662"/>
      <c r="T4" s="662"/>
      <c r="U4" s="662"/>
      <c r="V4" s="662"/>
      <c r="W4" s="662"/>
      <c r="X4" s="662"/>
      <c r="Y4" s="663"/>
      <c r="Z4" s="661" t="s">
        <v>219</v>
      </c>
      <c r="AA4" s="662"/>
      <c r="AB4" s="662"/>
      <c r="AC4" s="663"/>
      <c r="AD4" s="661" t="s">
        <v>220</v>
      </c>
      <c r="AE4" s="662"/>
      <c r="AF4" s="662"/>
      <c r="AG4" s="662"/>
      <c r="AH4" s="662"/>
      <c r="AI4" s="662"/>
      <c r="AJ4" s="662"/>
      <c r="AK4" s="663"/>
      <c r="AL4" s="661" t="s">
        <v>219</v>
      </c>
      <c r="AM4" s="662"/>
      <c r="AN4" s="662"/>
      <c r="AO4" s="663"/>
      <c r="AP4" s="667" t="s">
        <v>221</v>
      </c>
      <c r="AQ4" s="667"/>
      <c r="AR4" s="667"/>
      <c r="AS4" s="667"/>
      <c r="AT4" s="667"/>
      <c r="AU4" s="667"/>
      <c r="AV4" s="667"/>
      <c r="AW4" s="667"/>
      <c r="AX4" s="667"/>
      <c r="AY4" s="667"/>
      <c r="AZ4" s="667"/>
      <c r="BA4" s="667"/>
      <c r="BB4" s="667"/>
      <c r="BC4" s="667"/>
      <c r="BD4" s="667"/>
      <c r="BE4" s="667"/>
      <c r="BF4" s="667"/>
      <c r="BG4" s="667" t="s">
        <v>222</v>
      </c>
      <c r="BH4" s="667"/>
      <c r="BI4" s="667"/>
      <c r="BJ4" s="667"/>
      <c r="BK4" s="667"/>
      <c r="BL4" s="667"/>
      <c r="BM4" s="667"/>
      <c r="BN4" s="667"/>
      <c r="BO4" s="667" t="s">
        <v>219</v>
      </c>
      <c r="BP4" s="667"/>
      <c r="BQ4" s="667"/>
      <c r="BR4" s="667"/>
      <c r="BS4" s="667" t="s">
        <v>223</v>
      </c>
      <c r="BT4" s="667"/>
      <c r="BU4" s="667"/>
      <c r="BV4" s="667"/>
      <c r="BW4" s="667"/>
      <c r="BX4" s="667"/>
      <c r="BY4" s="667"/>
      <c r="BZ4" s="667"/>
      <c r="CA4" s="667"/>
      <c r="CB4" s="667"/>
      <c r="CD4" s="664" t="s">
        <v>224</v>
      </c>
      <c r="CE4" s="665"/>
      <c r="CF4" s="665"/>
      <c r="CG4" s="665"/>
      <c r="CH4" s="665"/>
      <c r="CI4" s="665"/>
      <c r="CJ4" s="665"/>
      <c r="CK4" s="665"/>
      <c r="CL4" s="665"/>
      <c r="CM4" s="665"/>
      <c r="CN4" s="665"/>
      <c r="CO4" s="665"/>
      <c r="CP4" s="665"/>
      <c r="CQ4" s="665"/>
      <c r="CR4" s="665"/>
      <c r="CS4" s="665"/>
      <c r="CT4" s="665"/>
      <c r="CU4" s="665"/>
      <c r="CV4" s="665"/>
      <c r="CW4" s="665"/>
      <c r="CX4" s="665"/>
      <c r="CY4" s="665"/>
      <c r="CZ4" s="665"/>
      <c r="DA4" s="665"/>
      <c r="DB4" s="665"/>
      <c r="DC4" s="665"/>
      <c r="DD4" s="665"/>
      <c r="DE4" s="665"/>
      <c r="DF4" s="665"/>
      <c r="DG4" s="665"/>
      <c r="DH4" s="665"/>
      <c r="DI4" s="665"/>
      <c r="DJ4" s="665"/>
      <c r="DK4" s="665"/>
      <c r="DL4" s="665"/>
      <c r="DM4" s="665"/>
      <c r="DN4" s="665"/>
      <c r="DO4" s="665"/>
      <c r="DP4" s="665"/>
      <c r="DQ4" s="665"/>
      <c r="DR4" s="665"/>
      <c r="DS4" s="665"/>
      <c r="DT4" s="665"/>
      <c r="DU4" s="665"/>
      <c r="DV4" s="665"/>
      <c r="DW4" s="665"/>
      <c r="DX4" s="665"/>
      <c r="DY4" s="665"/>
      <c r="DZ4" s="665"/>
      <c r="EA4" s="665"/>
      <c r="EB4" s="665"/>
      <c r="EC4" s="666"/>
    </row>
    <row r="5" spans="2:143" s="230" customFormat="1" ht="11.25" customHeight="1" x14ac:dyDescent="0.2">
      <c r="B5" s="668" t="s">
        <v>225</v>
      </c>
      <c r="C5" s="669"/>
      <c r="D5" s="669"/>
      <c r="E5" s="669"/>
      <c r="F5" s="669"/>
      <c r="G5" s="669"/>
      <c r="H5" s="669"/>
      <c r="I5" s="669"/>
      <c r="J5" s="669"/>
      <c r="K5" s="669"/>
      <c r="L5" s="669"/>
      <c r="M5" s="669"/>
      <c r="N5" s="669"/>
      <c r="O5" s="669"/>
      <c r="P5" s="669"/>
      <c r="Q5" s="670"/>
      <c r="R5" s="671">
        <v>2202921</v>
      </c>
      <c r="S5" s="672"/>
      <c r="T5" s="672"/>
      <c r="U5" s="672"/>
      <c r="V5" s="672"/>
      <c r="W5" s="672"/>
      <c r="X5" s="672"/>
      <c r="Y5" s="673"/>
      <c r="Z5" s="674">
        <v>18.899999999999999</v>
      </c>
      <c r="AA5" s="674"/>
      <c r="AB5" s="674"/>
      <c r="AC5" s="674"/>
      <c r="AD5" s="675">
        <v>2202921</v>
      </c>
      <c r="AE5" s="675"/>
      <c r="AF5" s="675"/>
      <c r="AG5" s="675"/>
      <c r="AH5" s="675"/>
      <c r="AI5" s="675"/>
      <c r="AJ5" s="675"/>
      <c r="AK5" s="675"/>
      <c r="AL5" s="676">
        <v>47.5</v>
      </c>
      <c r="AM5" s="677"/>
      <c r="AN5" s="677"/>
      <c r="AO5" s="678"/>
      <c r="AP5" s="668" t="s">
        <v>226</v>
      </c>
      <c r="AQ5" s="669"/>
      <c r="AR5" s="669"/>
      <c r="AS5" s="669"/>
      <c r="AT5" s="669"/>
      <c r="AU5" s="669"/>
      <c r="AV5" s="669"/>
      <c r="AW5" s="669"/>
      <c r="AX5" s="669"/>
      <c r="AY5" s="669"/>
      <c r="AZ5" s="669"/>
      <c r="BA5" s="669"/>
      <c r="BB5" s="669"/>
      <c r="BC5" s="669"/>
      <c r="BD5" s="669"/>
      <c r="BE5" s="669"/>
      <c r="BF5" s="670"/>
      <c r="BG5" s="682">
        <v>2202921</v>
      </c>
      <c r="BH5" s="683"/>
      <c r="BI5" s="683"/>
      <c r="BJ5" s="683"/>
      <c r="BK5" s="683"/>
      <c r="BL5" s="683"/>
      <c r="BM5" s="683"/>
      <c r="BN5" s="684"/>
      <c r="BO5" s="685">
        <v>100</v>
      </c>
      <c r="BP5" s="685"/>
      <c r="BQ5" s="685"/>
      <c r="BR5" s="685"/>
      <c r="BS5" s="686">
        <v>22389</v>
      </c>
      <c r="BT5" s="686"/>
      <c r="BU5" s="686"/>
      <c r="BV5" s="686"/>
      <c r="BW5" s="686"/>
      <c r="BX5" s="686"/>
      <c r="BY5" s="686"/>
      <c r="BZ5" s="686"/>
      <c r="CA5" s="686"/>
      <c r="CB5" s="690"/>
      <c r="CD5" s="664" t="s">
        <v>221</v>
      </c>
      <c r="CE5" s="665"/>
      <c r="CF5" s="665"/>
      <c r="CG5" s="665"/>
      <c r="CH5" s="665"/>
      <c r="CI5" s="665"/>
      <c r="CJ5" s="665"/>
      <c r="CK5" s="665"/>
      <c r="CL5" s="665"/>
      <c r="CM5" s="665"/>
      <c r="CN5" s="665"/>
      <c r="CO5" s="665"/>
      <c r="CP5" s="665"/>
      <c r="CQ5" s="666"/>
      <c r="CR5" s="664" t="s">
        <v>227</v>
      </c>
      <c r="CS5" s="665"/>
      <c r="CT5" s="665"/>
      <c r="CU5" s="665"/>
      <c r="CV5" s="665"/>
      <c r="CW5" s="665"/>
      <c r="CX5" s="665"/>
      <c r="CY5" s="666"/>
      <c r="CZ5" s="664" t="s">
        <v>219</v>
      </c>
      <c r="DA5" s="665"/>
      <c r="DB5" s="665"/>
      <c r="DC5" s="666"/>
      <c r="DD5" s="664" t="s">
        <v>228</v>
      </c>
      <c r="DE5" s="665"/>
      <c r="DF5" s="665"/>
      <c r="DG5" s="665"/>
      <c r="DH5" s="665"/>
      <c r="DI5" s="665"/>
      <c r="DJ5" s="665"/>
      <c r="DK5" s="665"/>
      <c r="DL5" s="665"/>
      <c r="DM5" s="665"/>
      <c r="DN5" s="665"/>
      <c r="DO5" s="665"/>
      <c r="DP5" s="666"/>
      <c r="DQ5" s="664" t="s">
        <v>229</v>
      </c>
      <c r="DR5" s="665"/>
      <c r="DS5" s="665"/>
      <c r="DT5" s="665"/>
      <c r="DU5" s="665"/>
      <c r="DV5" s="665"/>
      <c r="DW5" s="665"/>
      <c r="DX5" s="665"/>
      <c r="DY5" s="665"/>
      <c r="DZ5" s="665"/>
      <c r="EA5" s="665"/>
      <c r="EB5" s="665"/>
      <c r="EC5" s="666"/>
    </row>
    <row r="6" spans="2:143" ht="11.25" customHeight="1" x14ac:dyDescent="0.2">
      <c r="B6" s="679" t="s">
        <v>230</v>
      </c>
      <c r="C6" s="680"/>
      <c r="D6" s="680"/>
      <c r="E6" s="680"/>
      <c r="F6" s="680"/>
      <c r="G6" s="680"/>
      <c r="H6" s="680"/>
      <c r="I6" s="680"/>
      <c r="J6" s="680"/>
      <c r="K6" s="680"/>
      <c r="L6" s="680"/>
      <c r="M6" s="680"/>
      <c r="N6" s="680"/>
      <c r="O6" s="680"/>
      <c r="P6" s="680"/>
      <c r="Q6" s="681"/>
      <c r="R6" s="682">
        <v>90080</v>
      </c>
      <c r="S6" s="683"/>
      <c r="T6" s="683"/>
      <c r="U6" s="683"/>
      <c r="V6" s="683"/>
      <c r="W6" s="683"/>
      <c r="X6" s="683"/>
      <c r="Y6" s="684"/>
      <c r="Z6" s="685">
        <v>0.8</v>
      </c>
      <c r="AA6" s="685"/>
      <c r="AB6" s="685"/>
      <c r="AC6" s="685"/>
      <c r="AD6" s="686">
        <v>90080</v>
      </c>
      <c r="AE6" s="686"/>
      <c r="AF6" s="686"/>
      <c r="AG6" s="686"/>
      <c r="AH6" s="686"/>
      <c r="AI6" s="686"/>
      <c r="AJ6" s="686"/>
      <c r="AK6" s="686"/>
      <c r="AL6" s="687">
        <v>1.9</v>
      </c>
      <c r="AM6" s="688"/>
      <c r="AN6" s="688"/>
      <c r="AO6" s="689"/>
      <c r="AP6" s="679" t="s">
        <v>231</v>
      </c>
      <c r="AQ6" s="680"/>
      <c r="AR6" s="680"/>
      <c r="AS6" s="680"/>
      <c r="AT6" s="680"/>
      <c r="AU6" s="680"/>
      <c r="AV6" s="680"/>
      <c r="AW6" s="680"/>
      <c r="AX6" s="680"/>
      <c r="AY6" s="680"/>
      <c r="AZ6" s="680"/>
      <c r="BA6" s="680"/>
      <c r="BB6" s="680"/>
      <c r="BC6" s="680"/>
      <c r="BD6" s="680"/>
      <c r="BE6" s="680"/>
      <c r="BF6" s="681"/>
      <c r="BG6" s="682">
        <v>2202921</v>
      </c>
      <c r="BH6" s="683"/>
      <c r="BI6" s="683"/>
      <c r="BJ6" s="683"/>
      <c r="BK6" s="683"/>
      <c r="BL6" s="683"/>
      <c r="BM6" s="683"/>
      <c r="BN6" s="684"/>
      <c r="BO6" s="685">
        <v>100</v>
      </c>
      <c r="BP6" s="685"/>
      <c r="BQ6" s="685"/>
      <c r="BR6" s="685"/>
      <c r="BS6" s="686">
        <v>22389</v>
      </c>
      <c r="BT6" s="686"/>
      <c r="BU6" s="686"/>
      <c r="BV6" s="686"/>
      <c r="BW6" s="686"/>
      <c r="BX6" s="686"/>
      <c r="BY6" s="686"/>
      <c r="BZ6" s="686"/>
      <c r="CA6" s="686"/>
      <c r="CB6" s="690"/>
      <c r="CD6" s="693" t="s">
        <v>232</v>
      </c>
      <c r="CE6" s="694"/>
      <c r="CF6" s="694"/>
      <c r="CG6" s="694"/>
      <c r="CH6" s="694"/>
      <c r="CI6" s="694"/>
      <c r="CJ6" s="694"/>
      <c r="CK6" s="694"/>
      <c r="CL6" s="694"/>
      <c r="CM6" s="694"/>
      <c r="CN6" s="694"/>
      <c r="CO6" s="694"/>
      <c r="CP6" s="694"/>
      <c r="CQ6" s="695"/>
      <c r="CR6" s="682">
        <v>88283</v>
      </c>
      <c r="CS6" s="683"/>
      <c r="CT6" s="683"/>
      <c r="CU6" s="683"/>
      <c r="CV6" s="683"/>
      <c r="CW6" s="683"/>
      <c r="CX6" s="683"/>
      <c r="CY6" s="684"/>
      <c r="CZ6" s="676">
        <v>0.8</v>
      </c>
      <c r="DA6" s="677"/>
      <c r="DB6" s="677"/>
      <c r="DC6" s="696"/>
      <c r="DD6" s="691" t="s">
        <v>233</v>
      </c>
      <c r="DE6" s="683"/>
      <c r="DF6" s="683"/>
      <c r="DG6" s="683"/>
      <c r="DH6" s="683"/>
      <c r="DI6" s="683"/>
      <c r="DJ6" s="683"/>
      <c r="DK6" s="683"/>
      <c r="DL6" s="683"/>
      <c r="DM6" s="683"/>
      <c r="DN6" s="683"/>
      <c r="DO6" s="683"/>
      <c r="DP6" s="684"/>
      <c r="DQ6" s="691">
        <v>88283</v>
      </c>
      <c r="DR6" s="683"/>
      <c r="DS6" s="683"/>
      <c r="DT6" s="683"/>
      <c r="DU6" s="683"/>
      <c r="DV6" s="683"/>
      <c r="DW6" s="683"/>
      <c r="DX6" s="683"/>
      <c r="DY6" s="683"/>
      <c r="DZ6" s="683"/>
      <c r="EA6" s="683"/>
      <c r="EB6" s="683"/>
      <c r="EC6" s="692"/>
    </row>
    <row r="7" spans="2:143" ht="11.25" customHeight="1" x14ac:dyDescent="0.2">
      <c r="B7" s="679" t="s">
        <v>234</v>
      </c>
      <c r="C7" s="680"/>
      <c r="D7" s="680"/>
      <c r="E7" s="680"/>
      <c r="F7" s="680"/>
      <c r="G7" s="680"/>
      <c r="H7" s="680"/>
      <c r="I7" s="680"/>
      <c r="J7" s="680"/>
      <c r="K7" s="680"/>
      <c r="L7" s="680"/>
      <c r="M7" s="680"/>
      <c r="N7" s="680"/>
      <c r="O7" s="680"/>
      <c r="P7" s="680"/>
      <c r="Q7" s="681"/>
      <c r="R7" s="682">
        <v>1012</v>
      </c>
      <c r="S7" s="683"/>
      <c r="T7" s="683"/>
      <c r="U7" s="683"/>
      <c r="V7" s="683"/>
      <c r="W7" s="683"/>
      <c r="X7" s="683"/>
      <c r="Y7" s="684"/>
      <c r="Z7" s="685">
        <v>0</v>
      </c>
      <c r="AA7" s="685"/>
      <c r="AB7" s="685"/>
      <c r="AC7" s="685"/>
      <c r="AD7" s="686">
        <v>1012</v>
      </c>
      <c r="AE7" s="686"/>
      <c r="AF7" s="686"/>
      <c r="AG7" s="686"/>
      <c r="AH7" s="686"/>
      <c r="AI7" s="686"/>
      <c r="AJ7" s="686"/>
      <c r="AK7" s="686"/>
      <c r="AL7" s="687">
        <v>0</v>
      </c>
      <c r="AM7" s="688"/>
      <c r="AN7" s="688"/>
      <c r="AO7" s="689"/>
      <c r="AP7" s="679" t="s">
        <v>235</v>
      </c>
      <c r="AQ7" s="680"/>
      <c r="AR7" s="680"/>
      <c r="AS7" s="680"/>
      <c r="AT7" s="680"/>
      <c r="AU7" s="680"/>
      <c r="AV7" s="680"/>
      <c r="AW7" s="680"/>
      <c r="AX7" s="680"/>
      <c r="AY7" s="680"/>
      <c r="AZ7" s="680"/>
      <c r="BA7" s="680"/>
      <c r="BB7" s="680"/>
      <c r="BC7" s="680"/>
      <c r="BD7" s="680"/>
      <c r="BE7" s="680"/>
      <c r="BF7" s="681"/>
      <c r="BG7" s="682">
        <v>967412</v>
      </c>
      <c r="BH7" s="683"/>
      <c r="BI7" s="683"/>
      <c r="BJ7" s="683"/>
      <c r="BK7" s="683"/>
      <c r="BL7" s="683"/>
      <c r="BM7" s="683"/>
      <c r="BN7" s="684"/>
      <c r="BO7" s="685">
        <v>43.9</v>
      </c>
      <c r="BP7" s="685"/>
      <c r="BQ7" s="685"/>
      <c r="BR7" s="685"/>
      <c r="BS7" s="686">
        <v>22389</v>
      </c>
      <c r="BT7" s="686"/>
      <c r="BU7" s="686"/>
      <c r="BV7" s="686"/>
      <c r="BW7" s="686"/>
      <c r="BX7" s="686"/>
      <c r="BY7" s="686"/>
      <c r="BZ7" s="686"/>
      <c r="CA7" s="686"/>
      <c r="CB7" s="690"/>
      <c r="CD7" s="697" t="s">
        <v>236</v>
      </c>
      <c r="CE7" s="698"/>
      <c r="CF7" s="698"/>
      <c r="CG7" s="698"/>
      <c r="CH7" s="698"/>
      <c r="CI7" s="698"/>
      <c r="CJ7" s="698"/>
      <c r="CK7" s="698"/>
      <c r="CL7" s="698"/>
      <c r="CM7" s="698"/>
      <c r="CN7" s="698"/>
      <c r="CO7" s="698"/>
      <c r="CP7" s="698"/>
      <c r="CQ7" s="699"/>
      <c r="CR7" s="682">
        <v>1009920</v>
      </c>
      <c r="CS7" s="683"/>
      <c r="CT7" s="683"/>
      <c r="CU7" s="683"/>
      <c r="CV7" s="683"/>
      <c r="CW7" s="683"/>
      <c r="CX7" s="683"/>
      <c r="CY7" s="684"/>
      <c r="CZ7" s="685">
        <v>9</v>
      </c>
      <c r="DA7" s="685"/>
      <c r="DB7" s="685"/>
      <c r="DC7" s="685"/>
      <c r="DD7" s="691">
        <v>15243</v>
      </c>
      <c r="DE7" s="683"/>
      <c r="DF7" s="683"/>
      <c r="DG7" s="683"/>
      <c r="DH7" s="683"/>
      <c r="DI7" s="683"/>
      <c r="DJ7" s="683"/>
      <c r="DK7" s="683"/>
      <c r="DL7" s="683"/>
      <c r="DM7" s="683"/>
      <c r="DN7" s="683"/>
      <c r="DO7" s="683"/>
      <c r="DP7" s="684"/>
      <c r="DQ7" s="691">
        <v>914486</v>
      </c>
      <c r="DR7" s="683"/>
      <c r="DS7" s="683"/>
      <c r="DT7" s="683"/>
      <c r="DU7" s="683"/>
      <c r="DV7" s="683"/>
      <c r="DW7" s="683"/>
      <c r="DX7" s="683"/>
      <c r="DY7" s="683"/>
      <c r="DZ7" s="683"/>
      <c r="EA7" s="683"/>
      <c r="EB7" s="683"/>
      <c r="EC7" s="692"/>
    </row>
    <row r="8" spans="2:143" ht="11.25" customHeight="1" x14ac:dyDescent="0.2">
      <c r="B8" s="679" t="s">
        <v>237</v>
      </c>
      <c r="C8" s="680"/>
      <c r="D8" s="680"/>
      <c r="E8" s="680"/>
      <c r="F8" s="680"/>
      <c r="G8" s="680"/>
      <c r="H8" s="680"/>
      <c r="I8" s="680"/>
      <c r="J8" s="680"/>
      <c r="K8" s="680"/>
      <c r="L8" s="680"/>
      <c r="M8" s="680"/>
      <c r="N8" s="680"/>
      <c r="O8" s="680"/>
      <c r="P8" s="680"/>
      <c r="Q8" s="681"/>
      <c r="R8" s="682">
        <v>5377</v>
      </c>
      <c r="S8" s="683"/>
      <c r="T8" s="683"/>
      <c r="U8" s="683"/>
      <c r="V8" s="683"/>
      <c r="W8" s="683"/>
      <c r="X8" s="683"/>
      <c r="Y8" s="684"/>
      <c r="Z8" s="685">
        <v>0</v>
      </c>
      <c r="AA8" s="685"/>
      <c r="AB8" s="685"/>
      <c r="AC8" s="685"/>
      <c r="AD8" s="686">
        <v>5377</v>
      </c>
      <c r="AE8" s="686"/>
      <c r="AF8" s="686"/>
      <c r="AG8" s="686"/>
      <c r="AH8" s="686"/>
      <c r="AI8" s="686"/>
      <c r="AJ8" s="686"/>
      <c r="AK8" s="686"/>
      <c r="AL8" s="687">
        <v>0.1</v>
      </c>
      <c r="AM8" s="688"/>
      <c r="AN8" s="688"/>
      <c r="AO8" s="689"/>
      <c r="AP8" s="679" t="s">
        <v>238</v>
      </c>
      <c r="AQ8" s="680"/>
      <c r="AR8" s="680"/>
      <c r="AS8" s="680"/>
      <c r="AT8" s="680"/>
      <c r="AU8" s="680"/>
      <c r="AV8" s="680"/>
      <c r="AW8" s="680"/>
      <c r="AX8" s="680"/>
      <c r="AY8" s="680"/>
      <c r="AZ8" s="680"/>
      <c r="BA8" s="680"/>
      <c r="BB8" s="680"/>
      <c r="BC8" s="680"/>
      <c r="BD8" s="680"/>
      <c r="BE8" s="680"/>
      <c r="BF8" s="681"/>
      <c r="BG8" s="682">
        <v>33869</v>
      </c>
      <c r="BH8" s="683"/>
      <c r="BI8" s="683"/>
      <c r="BJ8" s="683"/>
      <c r="BK8" s="683"/>
      <c r="BL8" s="683"/>
      <c r="BM8" s="683"/>
      <c r="BN8" s="684"/>
      <c r="BO8" s="685">
        <v>1.5</v>
      </c>
      <c r="BP8" s="685"/>
      <c r="BQ8" s="685"/>
      <c r="BR8" s="685"/>
      <c r="BS8" s="691" t="s">
        <v>127</v>
      </c>
      <c r="BT8" s="683"/>
      <c r="BU8" s="683"/>
      <c r="BV8" s="683"/>
      <c r="BW8" s="683"/>
      <c r="BX8" s="683"/>
      <c r="BY8" s="683"/>
      <c r="BZ8" s="683"/>
      <c r="CA8" s="683"/>
      <c r="CB8" s="692"/>
      <c r="CD8" s="697" t="s">
        <v>239</v>
      </c>
      <c r="CE8" s="698"/>
      <c r="CF8" s="698"/>
      <c r="CG8" s="698"/>
      <c r="CH8" s="698"/>
      <c r="CI8" s="698"/>
      <c r="CJ8" s="698"/>
      <c r="CK8" s="698"/>
      <c r="CL8" s="698"/>
      <c r="CM8" s="698"/>
      <c r="CN8" s="698"/>
      <c r="CO8" s="698"/>
      <c r="CP8" s="698"/>
      <c r="CQ8" s="699"/>
      <c r="CR8" s="682">
        <v>3040062</v>
      </c>
      <c r="CS8" s="683"/>
      <c r="CT8" s="683"/>
      <c r="CU8" s="683"/>
      <c r="CV8" s="683"/>
      <c r="CW8" s="683"/>
      <c r="CX8" s="683"/>
      <c r="CY8" s="684"/>
      <c r="CZ8" s="685">
        <v>27.2</v>
      </c>
      <c r="DA8" s="685"/>
      <c r="DB8" s="685"/>
      <c r="DC8" s="685"/>
      <c r="DD8" s="691">
        <v>2157</v>
      </c>
      <c r="DE8" s="683"/>
      <c r="DF8" s="683"/>
      <c r="DG8" s="683"/>
      <c r="DH8" s="683"/>
      <c r="DI8" s="683"/>
      <c r="DJ8" s="683"/>
      <c r="DK8" s="683"/>
      <c r="DL8" s="683"/>
      <c r="DM8" s="683"/>
      <c r="DN8" s="683"/>
      <c r="DO8" s="683"/>
      <c r="DP8" s="684"/>
      <c r="DQ8" s="691">
        <v>1436934</v>
      </c>
      <c r="DR8" s="683"/>
      <c r="DS8" s="683"/>
      <c r="DT8" s="683"/>
      <c r="DU8" s="683"/>
      <c r="DV8" s="683"/>
      <c r="DW8" s="683"/>
      <c r="DX8" s="683"/>
      <c r="DY8" s="683"/>
      <c r="DZ8" s="683"/>
      <c r="EA8" s="683"/>
      <c r="EB8" s="683"/>
      <c r="EC8" s="692"/>
    </row>
    <row r="9" spans="2:143" ht="11.25" customHeight="1" x14ac:dyDescent="0.2">
      <c r="B9" s="679" t="s">
        <v>240</v>
      </c>
      <c r="C9" s="680"/>
      <c r="D9" s="680"/>
      <c r="E9" s="680"/>
      <c r="F9" s="680"/>
      <c r="G9" s="680"/>
      <c r="H9" s="680"/>
      <c r="I9" s="680"/>
      <c r="J9" s="680"/>
      <c r="K9" s="680"/>
      <c r="L9" s="680"/>
      <c r="M9" s="680"/>
      <c r="N9" s="680"/>
      <c r="O9" s="680"/>
      <c r="P9" s="680"/>
      <c r="Q9" s="681"/>
      <c r="R9" s="682">
        <v>2885</v>
      </c>
      <c r="S9" s="683"/>
      <c r="T9" s="683"/>
      <c r="U9" s="683"/>
      <c r="V9" s="683"/>
      <c r="W9" s="683"/>
      <c r="X9" s="683"/>
      <c r="Y9" s="684"/>
      <c r="Z9" s="685">
        <v>0</v>
      </c>
      <c r="AA9" s="685"/>
      <c r="AB9" s="685"/>
      <c r="AC9" s="685"/>
      <c r="AD9" s="686">
        <v>2885</v>
      </c>
      <c r="AE9" s="686"/>
      <c r="AF9" s="686"/>
      <c r="AG9" s="686"/>
      <c r="AH9" s="686"/>
      <c r="AI9" s="686"/>
      <c r="AJ9" s="686"/>
      <c r="AK9" s="686"/>
      <c r="AL9" s="687">
        <v>0.1</v>
      </c>
      <c r="AM9" s="688"/>
      <c r="AN9" s="688"/>
      <c r="AO9" s="689"/>
      <c r="AP9" s="679" t="s">
        <v>241</v>
      </c>
      <c r="AQ9" s="680"/>
      <c r="AR9" s="680"/>
      <c r="AS9" s="680"/>
      <c r="AT9" s="680"/>
      <c r="AU9" s="680"/>
      <c r="AV9" s="680"/>
      <c r="AW9" s="680"/>
      <c r="AX9" s="680"/>
      <c r="AY9" s="680"/>
      <c r="AZ9" s="680"/>
      <c r="BA9" s="680"/>
      <c r="BB9" s="680"/>
      <c r="BC9" s="680"/>
      <c r="BD9" s="680"/>
      <c r="BE9" s="680"/>
      <c r="BF9" s="681"/>
      <c r="BG9" s="682">
        <v>745080</v>
      </c>
      <c r="BH9" s="683"/>
      <c r="BI9" s="683"/>
      <c r="BJ9" s="683"/>
      <c r="BK9" s="683"/>
      <c r="BL9" s="683"/>
      <c r="BM9" s="683"/>
      <c r="BN9" s="684"/>
      <c r="BO9" s="685">
        <v>33.799999999999997</v>
      </c>
      <c r="BP9" s="685"/>
      <c r="BQ9" s="685"/>
      <c r="BR9" s="685"/>
      <c r="BS9" s="691" t="s">
        <v>127</v>
      </c>
      <c r="BT9" s="683"/>
      <c r="BU9" s="683"/>
      <c r="BV9" s="683"/>
      <c r="BW9" s="683"/>
      <c r="BX9" s="683"/>
      <c r="BY9" s="683"/>
      <c r="BZ9" s="683"/>
      <c r="CA9" s="683"/>
      <c r="CB9" s="692"/>
      <c r="CD9" s="697" t="s">
        <v>242</v>
      </c>
      <c r="CE9" s="698"/>
      <c r="CF9" s="698"/>
      <c r="CG9" s="698"/>
      <c r="CH9" s="698"/>
      <c r="CI9" s="698"/>
      <c r="CJ9" s="698"/>
      <c r="CK9" s="698"/>
      <c r="CL9" s="698"/>
      <c r="CM9" s="698"/>
      <c r="CN9" s="698"/>
      <c r="CO9" s="698"/>
      <c r="CP9" s="698"/>
      <c r="CQ9" s="699"/>
      <c r="CR9" s="682">
        <v>696620</v>
      </c>
      <c r="CS9" s="683"/>
      <c r="CT9" s="683"/>
      <c r="CU9" s="683"/>
      <c r="CV9" s="683"/>
      <c r="CW9" s="683"/>
      <c r="CX9" s="683"/>
      <c r="CY9" s="684"/>
      <c r="CZ9" s="685">
        <v>6.2</v>
      </c>
      <c r="DA9" s="685"/>
      <c r="DB9" s="685"/>
      <c r="DC9" s="685"/>
      <c r="DD9" s="691">
        <v>23690</v>
      </c>
      <c r="DE9" s="683"/>
      <c r="DF9" s="683"/>
      <c r="DG9" s="683"/>
      <c r="DH9" s="683"/>
      <c r="DI9" s="683"/>
      <c r="DJ9" s="683"/>
      <c r="DK9" s="683"/>
      <c r="DL9" s="683"/>
      <c r="DM9" s="683"/>
      <c r="DN9" s="683"/>
      <c r="DO9" s="683"/>
      <c r="DP9" s="684"/>
      <c r="DQ9" s="691">
        <v>510996</v>
      </c>
      <c r="DR9" s="683"/>
      <c r="DS9" s="683"/>
      <c r="DT9" s="683"/>
      <c r="DU9" s="683"/>
      <c r="DV9" s="683"/>
      <c r="DW9" s="683"/>
      <c r="DX9" s="683"/>
      <c r="DY9" s="683"/>
      <c r="DZ9" s="683"/>
      <c r="EA9" s="683"/>
      <c r="EB9" s="683"/>
      <c r="EC9" s="692"/>
    </row>
    <row r="10" spans="2:143" ht="11.25" customHeight="1" x14ac:dyDescent="0.2">
      <c r="B10" s="679" t="s">
        <v>243</v>
      </c>
      <c r="C10" s="680"/>
      <c r="D10" s="680"/>
      <c r="E10" s="680"/>
      <c r="F10" s="680"/>
      <c r="G10" s="680"/>
      <c r="H10" s="680"/>
      <c r="I10" s="680"/>
      <c r="J10" s="680"/>
      <c r="K10" s="680"/>
      <c r="L10" s="680"/>
      <c r="M10" s="680"/>
      <c r="N10" s="680"/>
      <c r="O10" s="680"/>
      <c r="P10" s="680"/>
      <c r="Q10" s="681"/>
      <c r="R10" s="682" t="s">
        <v>127</v>
      </c>
      <c r="S10" s="683"/>
      <c r="T10" s="683"/>
      <c r="U10" s="683"/>
      <c r="V10" s="683"/>
      <c r="W10" s="683"/>
      <c r="X10" s="683"/>
      <c r="Y10" s="684"/>
      <c r="Z10" s="685" t="s">
        <v>127</v>
      </c>
      <c r="AA10" s="685"/>
      <c r="AB10" s="685"/>
      <c r="AC10" s="685"/>
      <c r="AD10" s="686" t="s">
        <v>127</v>
      </c>
      <c r="AE10" s="686"/>
      <c r="AF10" s="686"/>
      <c r="AG10" s="686"/>
      <c r="AH10" s="686"/>
      <c r="AI10" s="686"/>
      <c r="AJ10" s="686"/>
      <c r="AK10" s="686"/>
      <c r="AL10" s="687" t="s">
        <v>127</v>
      </c>
      <c r="AM10" s="688"/>
      <c r="AN10" s="688"/>
      <c r="AO10" s="689"/>
      <c r="AP10" s="679" t="s">
        <v>244</v>
      </c>
      <c r="AQ10" s="680"/>
      <c r="AR10" s="680"/>
      <c r="AS10" s="680"/>
      <c r="AT10" s="680"/>
      <c r="AU10" s="680"/>
      <c r="AV10" s="680"/>
      <c r="AW10" s="680"/>
      <c r="AX10" s="680"/>
      <c r="AY10" s="680"/>
      <c r="AZ10" s="680"/>
      <c r="BA10" s="680"/>
      <c r="BB10" s="680"/>
      <c r="BC10" s="680"/>
      <c r="BD10" s="680"/>
      <c r="BE10" s="680"/>
      <c r="BF10" s="681"/>
      <c r="BG10" s="682">
        <v>61869</v>
      </c>
      <c r="BH10" s="683"/>
      <c r="BI10" s="683"/>
      <c r="BJ10" s="683"/>
      <c r="BK10" s="683"/>
      <c r="BL10" s="683"/>
      <c r="BM10" s="683"/>
      <c r="BN10" s="684"/>
      <c r="BO10" s="685">
        <v>2.8</v>
      </c>
      <c r="BP10" s="685"/>
      <c r="BQ10" s="685"/>
      <c r="BR10" s="685"/>
      <c r="BS10" s="691" t="s">
        <v>127</v>
      </c>
      <c r="BT10" s="683"/>
      <c r="BU10" s="683"/>
      <c r="BV10" s="683"/>
      <c r="BW10" s="683"/>
      <c r="BX10" s="683"/>
      <c r="BY10" s="683"/>
      <c r="BZ10" s="683"/>
      <c r="CA10" s="683"/>
      <c r="CB10" s="692"/>
      <c r="CD10" s="697" t="s">
        <v>245</v>
      </c>
      <c r="CE10" s="698"/>
      <c r="CF10" s="698"/>
      <c r="CG10" s="698"/>
      <c r="CH10" s="698"/>
      <c r="CI10" s="698"/>
      <c r="CJ10" s="698"/>
      <c r="CK10" s="698"/>
      <c r="CL10" s="698"/>
      <c r="CM10" s="698"/>
      <c r="CN10" s="698"/>
      <c r="CO10" s="698"/>
      <c r="CP10" s="698"/>
      <c r="CQ10" s="699"/>
      <c r="CR10" s="682" t="s">
        <v>127</v>
      </c>
      <c r="CS10" s="683"/>
      <c r="CT10" s="683"/>
      <c r="CU10" s="683"/>
      <c r="CV10" s="683"/>
      <c r="CW10" s="683"/>
      <c r="CX10" s="683"/>
      <c r="CY10" s="684"/>
      <c r="CZ10" s="685" t="s">
        <v>127</v>
      </c>
      <c r="DA10" s="685"/>
      <c r="DB10" s="685"/>
      <c r="DC10" s="685"/>
      <c r="DD10" s="691" t="s">
        <v>127</v>
      </c>
      <c r="DE10" s="683"/>
      <c r="DF10" s="683"/>
      <c r="DG10" s="683"/>
      <c r="DH10" s="683"/>
      <c r="DI10" s="683"/>
      <c r="DJ10" s="683"/>
      <c r="DK10" s="683"/>
      <c r="DL10" s="683"/>
      <c r="DM10" s="683"/>
      <c r="DN10" s="683"/>
      <c r="DO10" s="683"/>
      <c r="DP10" s="684"/>
      <c r="DQ10" s="691" t="s">
        <v>127</v>
      </c>
      <c r="DR10" s="683"/>
      <c r="DS10" s="683"/>
      <c r="DT10" s="683"/>
      <c r="DU10" s="683"/>
      <c r="DV10" s="683"/>
      <c r="DW10" s="683"/>
      <c r="DX10" s="683"/>
      <c r="DY10" s="683"/>
      <c r="DZ10" s="683"/>
      <c r="EA10" s="683"/>
      <c r="EB10" s="683"/>
      <c r="EC10" s="692"/>
    </row>
    <row r="11" spans="2:143" ht="11.25" customHeight="1" x14ac:dyDescent="0.2">
      <c r="B11" s="679" t="s">
        <v>246</v>
      </c>
      <c r="C11" s="680"/>
      <c r="D11" s="680"/>
      <c r="E11" s="680"/>
      <c r="F11" s="680"/>
      <c r="G11" s="680"/>
      <c r="H11" s="680"/>
      <c r="I11" s="680"/>
      <c r="J11" s="680"/>
      <c r="K11" s="680"/>
      <c r="L11" s="680"/>
      <c r="M11" s="680"/>
      <c r="N11" s="680"/>
      <c r="O11" s="680"/>
      <c r="P11" s="680"/>
      <c r="Q11" s="681"/>
      <c r="R11" s="682">
        <v>374568</v>
      </c>
      <c r="S11" s="683"/>
      <c r="T11" s="683"/>
      <c r="U11" s="683"/>
      <c r="V11" s="683"/>
      <c r="W11" s="683"/>
      <c r="X11" s="683"/>
      <c r="Y11" s="684"/>
      <c r="Z11" s="687">
        <v>3.2</v>
      </c>
      <c r="AA11" s="688"/>
      <c r="AB11" s="688"/>
      <c r="AC11" s="700"/>
      <c r="AD11" s="691">
        <v>374568</v>
      </c>
      <c r="AE11" s="683"/>
      <c r="AF11" s="683"/>
      <c r="AG11" s="683"/>
      <c r="AH11" s="683"/>
      <c r="AI11" s="683"/>
      <c r="AJ11" s="683"/>
      <c r="AK11" s="684"/>
      <c r="AL11" s="687">
        <v>8.1</v>
      </c>
      <c r="AM11" s="688"/>
      <c r="AN11" s="688"/>
      <c r="AO11" s="689"/>
      <c r="AP11" s="679" t="s">
        <v>247</v>
      </c>
      <c r="AQ11" s="680"/>
      <c r="AR11" s="680"/>
      <c r="AS11" s="680"/>
      <c r="AT11" s="680"/>
      <c r="AU11" s="680"/>
      <c r="AV11" s="680"/>
      <c r="AW11" s="680"/>
      <c r="AX11" s="680"/>
      <c r="AY11" s="680"/>
      <c r="AZ11" s="680"/>
      <c r="BA11" s="680"/>
      <c r="BB11" s="680"/>
      <c r="BC11" s="680"/>
      <c r="BD11" s="680"/>
      <c r="BE11" s="680"/>
      <c r="BF11" s="681"/>
      <c r="BG11" s="682">
        <v>126594</v>
      </c>
      <c r="BH11" s="683"/>
      <c r="BI11" s="683"/>
      <c r="BJ11" s="683"/>
      <c r="BK11" s="683"/>
      <c r="BL11" s="683"/>
      <c r="BM11" s="683"/>
      <c r="BN11" s="684"/>
      <c r="BO11" s="685">
        <v>5.7</v>
      </c>
      <c r="BP11" s="685"/>
      <c r="BQ11" s="685"/>
      <c r="BR11" s="685"/>
      <c r="BS11" s="691">
        <v>22389</v>
      </c>
      <c r="BT11" s="683"/>
      <c r="BU11" s="683"/>
      <c r="BV11" s="683"/>
      <c r="BW11" s="683"/>
      <c r="BX11" s="683"/>
      <c r="BY11" s="683"/>
      <c r="BZ11" s="683"/>
      <c r="CA11" s="683"/>
      <c r="CB11" s="692"/>
      <c r="CD11" s="697" t="s">
        <v>248</v>
      </c>
      <c r="CE11" s="698"/>
      <c r="CF11" s="698"/>
      <c r="CG11" s="698"/>
      <c r="CH11" s="698"/>
      <c r="CI11" s="698"/>
      <c r="CJ11" s="698"/>
      <c r="CK11" s="698"/>
      <c r="CL11" s="698"/>
      <c r="CM11" s="698"/>
      <c r="CN11" s="698"/>
      <c r="CO11" s="698"/>
      <c r="CP11" s="698"/>
      <c r="CQ11" s="699"/>
      <c r="CR11" s="682">
        <v>545555</v>
      </c>
      <c r="CS11" s="683"/>
      <c r="CT11" s="683"/>
      <c r="CU11" s="683"/>
      <c r="CV11" s="683"/>
      <c r="CW11" s="683"/>
      <c r="CX11" s="683"/>
      <c r="CY11" s="684"/>
      <c r="CZ11" s="685">
        <v>4.9000000000000004</v>
      </c>
      <c r="DA11" s="685"/>
      <c r="DB11" s="685"/>
      <c r="DC11" s="685"/>
      <c r="DD11" s="691">
        <v>262688</v>
      </c>
      <c r="DE11" s="683"/>
      <c r="DF11" s="683"/>
      <c r="DG11" s="683"/>
      <c r="DH11" s="683"/>
      <c r="DI11" s="683"/>
      <c r="DJ11" s="683"/>
      <c r="DK11" s="683"/>
      <c r="DL11" s="683"/>
      <c r="DM11" s="683"/>
      <c r="DN11" s="683"/>
      <c r="DO11" s="683"/>
      <c r="DP11" s="684"/>
      <c r="DQ11" s="691">
        <v>222683</v>
      </c>
      <c r="DR11" s="683"/>
      <c r="DS11" s="683"/>
      <c r="DT11" s="683"/>
      <c r="DU11" s="683"/>
      <c r="DV11" s="683"/>
      <c r="DW11" s="683"/>
      <c r="DX11" s="683"/>
      <c r="DY11" s="683"/>
      <c r="DZ11" s="683"/>
      <c r="EA11" s="683"/>
      <c r="EB11" s="683"/>
      <c r="EC11" s="692"/>
    </row>
    <row r="12" spans="2:143" ht="11.25" customHeight="1" x14ac:dyDescent="0.2">
      <c r="B12" s="679" t="s">
        <v>249</v>
      </c>
      <c r="C12" s="680"/>
      <c r="D12" s="680"/>
      <c r="E12" s="680"/>
      <c r="F12" s="680"/>
      <c r="G12" s="680"/>
      <c r="H12" s="680"/>
      <c r="I12" s="680"/>
      <c r="J12" s="680"/>
      <c r="K12" s="680"/>
      <c r="L12" s="680"/>
      <c r="M12" s="680"/>
      <c r="N12" s="680"/>
      <c r="O12" s="680"/>
      <c r="P12" s="680"/>
      <c r="Q12" s="681"/>
      <c r="R12" s="682" t="s">
        <v>127</v>
      </c>
      <c r="S12" s="683"/>
      <c r="T12" s="683"/>
      <c r="U12" s="683"/>
      <c r="V12" s="683"/>
      <c r="W12" s="683"/>
      <c r="X12" s="683"/>
      <c r="Y12" s="684"/>
      <c r="Z12" s="685" t="s">
        <v>127</v>
      </c>
      <c r="AA12" s="685"/>
      <c r="AB12" s="685"/>
      <c r="AC12" s="685"/>
      <c r="AD12" s="686" t="s">
        <v>233</v>
      </c>
      <c r="AE12" s="686"/>
      <c r="AF12" s="686"/>
      <c r="AG12" s="686"/>
      <c r="AH12" s="686"/>
      <c r="AI12" s="686"/>
      <c r="AJ12" s="686"/>
      <c r="AK12" s="686"/>
      <c r="AL12" s="687" t="s">
        <v>127</v>
      </c>
      <c r="AM12" s="688"/>
      <c r="AN12" s="688"/>
      <c r="AO12" s="689"/>
      <c r="AP12" s="679" t="s">
        <v>250</v>
      </c>
      <c r="AQ12" s="680"/>
      <c r="AR12" s="680"/>
      <c r="AS12" s="680"/>
      <c r="AT12" s="680"/>
      <c r="AU12" s="680"/>
      <c r="AV12" s="680"/>
      <c r="AW12" s="680"/>
      <c r="AX12" s="680"/>
      <c r="AY12" s="680"/>
      <c r="AZ12" s="680"/>
      <c r="BA12" s="680"/>
      <c r="BB12" s="680"/>
      <c r="BC12" s="680"/>
      <c r="BD12" s="680"/>
      <c r="BE12" s="680"/>
      <c r="BF12" s="681"/>
      <c r="BG12" s="682">
        <v>999030</v>
      </c>
      <c r="BH12" s="683"/>
      <c r="BI12" s="683"/>
      <c r="BJ12" s="683"/>
      <c r="BK12" s="683"/>
      <c r="BL12" s="683"/>
      <c r="BM12" s="683"/>
      <c r="BN12" s="684"/>
      <c r="BO12" s="685">
        <v>45.4</v>
      </c>
      <c r="BP12" s="685"/>
      <c r="BQ12" s="685"/>
      <c r="BR12" s="685"/>
      <c r="BS12" s="691" t="s">
        <v>233</v>
      </c>
      <c r="BT12" s="683"/>
      <c r="BU12" s="683"/>
      <c r="BV12" s="683"/>
      <c r="BW12" s="683"/>
      <c r="BX12" s="683"/>
      <c r="BY12" s="683"/>
      <c r="BZ12" s="683"/>
      <c r="CA12" s="683"/>
      <c r="CB12" s="692"/>
      <c r="CD12" s="697" t="s">
        <v>251</v>
      </c>
      <c r="CE12" s="698"/>
      <c r="CF12" s="698"/>
      <c r="CG12" s="698"/>
      <c r="CH12" s="698"/>
      <c r="CI12" s="698"/>
      <c r="CJ12" s="698"/>
      <c r="CK12" s="698"/>
      <c r="CL12" s="698"/>
      <c r="CM12" s="698"/>
      <c r="CN12" s="698"/>
      <c r="CO12" s="698"/>
      <c r="CP12" s="698"/>
      <c r="CQ12" s="699"/>
      <c r="CR12" s="682">
        <v>2193460</v>
      </c>
      <c r="CS12" s="683"/>
      <c r="CT12" s="683"/>
      <c r="CU12" s="683"/>
      <c r="CV12" s="683"/>
      <c r="CW12" s="683"/>
      <c r="CX12" s="683"/>
      <c r="CY12" s="684"/>
      <c r="CZ12" s="685">
        <v>19.600000000000001</v>
      </c>
      <c r="DA12" s="685"/>
      <c r="DB12" s="685"/>
      <c r="DC12" s="685"/>
      <c r="DD12" s="691">
        <v>2443</v>
      </c>
      <c r="DE12" s="683"/>
      <c r="DF12" s="683"/>
      <c r="DG12" s="683"/>
      <c r="DH12" s="683"/>
      <c r="DI12" s="683"/>
      <c r="DJ12" s="683"/>
      <c r="DK12" s="683"/>
      <c r="DL12" s="683"/>
      <c r="DM12" s="683"/>
      <c r="DN12" s="683"/>
      <c r="DO12" s="683"/>
      <c r="DP12" s="684"/>
      <c r="DQ12" s="691">
        <v>523626</v>
      </c>
      <c r="DR12" s="683"/>
      <c r="DS12" s="683"/>
      <c r="DT12" s="683"/>
      <c r="DU12" s="683"/>
      <c r="DV12" s="683"/>
      <c r="DW12" s="683"/>
      <c r="DX12" s="683"/>
      <c r="DY12" s="683"/>
      <c r="DZ12" s="683"/>
      <c r="EA12" s="683"/>
      <c r="EB12" s="683"/>
      <c r="EC12" s="692"/>
    </row>
    <row r="13" spans="2:143" ht="11.25" customHeight="1" x14ac:dyDescent="0.2">
      <c r="B13" s="679" t="s">
        <v>252</v>
      </c>
      <c r="C13" s="680"/>
      <c r="D13" s="680"/>
      <c r="E13" s="680"/>
      <c r="F13" s="680"/>
      <c r="G13" s="680"/>
      <c r="H13" s="680"/>
      <c r="I13" s="680"/>
      <c r="J13" s="680"/>
      <c r="K13" s="680"/>
      <c r="L13" s="680"/>
      <c r="M13" s="680"/>
      <c r="N13" s="680"/>
      <c r="O13" s="680"/>
      <c r="P13" s="680"/>
      <c r="Q13" s="681"/>
      <c r="R13" s="682" t="s">
        <v>127</v>
      </c>
      <c r="S13" s="683"/>
      <c r="T13" s="683"/>
      <c r="U13" s="683"/>
      <c r="V13" s="683"/>
      <c r="W13" s="683"/>
      <c r="X13" s="683"/>
      <c r="Y13" s="684"/>
      <c r="Z13" s="685" t="s">
        <v>127</v>
      </c>
      <c r="AA13" s="685"/>
      <c r="AB13" s="685"/>
      <c r="AC13" s="685"/>
      <c r="AD13" s="686" t="s">
        <v>127</v>
      </c>
      <c r="AE13" s="686"/>
      <c r="AF13" s="686"/>
      <c r="AG13" s="686"/>
      <c r="AH13" s="686"/>
      <c r="AI13" s="686"/>
      <c r="AJ13" s="686"/>
      <c r="AK13" s="686"/>
      <c r="AL13" s="687" t="s">
        <v>127</v>
      </c>
      <c r="AM13" s="688"/>
      <c r="AN13" s="688"/>
      <c r="AO13" s="689"/>
      <c r="AP13" s="679" t="s">
        <v>253</v>
      </c>
      <c r="AQ13" s="680"/>
      <c r="AR13" s="680"/>
      <c r="AS13" s="680"/>
      <c r="AT13" s="680"/>
      <c r="AU13" s="680"/>
      <c r="AV13" s="680"/>
      <c r="AW13" s="680"/>
      <c r="AX13" s="680"/>
      <c r="AY13" s="680"/>
      <c r="AZ13" s="680"/>
      <c r="BA13" s="680"/>
      <c r="BB13" s="680"/>
      <c r="BC13" s="680"/>
      <c r="BD13" s="680"/>
      <c r="BE13" s="680"/>
      <c r="BF13" s="681"/>
      <c r="BG13" s="682">
        <v>994159</v>
      </c>
      <c r="BH13" s="683"/>
      <c r="BI13" s="683"/>
      <c r="BJ13" s="683"/>
      <c r="BK13" s="683"/>
      <c r="BL13" s="683"/>
      <c r="BM13" s="683"/>
      <c r="BN13" s="684"/>
      <c r="BO13" s="685">
        <v>45.1</v>
      </c>
      <c r="BP13" s="685"/>
      <c r="BQ13" s="685"/>
      <c r="BR13" s="685"/>
      <c r="BS13" s="691" t="s">
        <v>127</v>
      </c>
      <c r="BT13" s="683"/>
      <c r="BU13" s="683"/>
      <c r="BV13" s="683"/>
      <c r="BW13" s="683"/>
      <c r="BX13" s="683"/>
      <c r="BY13" s="683"/>
      <c r="BZ13" s="683"/>
      <c r="CA13" s="683"/>
      <c r="CB13" s="692"/>
      <c r="CD13" s="697" t="s">
        <v>254</v>
      </c>
      <c r="CE13" s="698"/>
      <c r="CF13" s="698"/>
      <c r="CG13" s="698"/>
      <c r="CH13" s="698"/>
      <c r="CI13" s="698"/>
      <c r="CJ13" s="698"/>
      <c r="CK13" s="698"/>
      <c r="CL13" s="698"/>
      <c r="CM13" s="698"/>
      <c r="CN13" s="698"/>
      <c r="CO13" s="698"/>
      <c r="CP13" s="698"/>
      <c r="CQ13" s="699"/>
      <c r="CR13" s="682">
        <v>1095027</v>
      </c>
      <c r="CS13" s="683"/>
      <c r="CT13" s="683"/>
      <c r="CU13" s="683"/>
      <c r="CV13" s="683"/>
      <c r="CW13" s="683"/>
      <c r="CX13" s="683"/>
      <c r="CY13" s="684"/>
      <c r="CZ13" s="685">
        <v>9.8000000000000007</v>
      </c>
      <c r="DA13" s="685"/>
      <c r="DB13" s="685"/>
      <c r="DC13" s="685"/>
      <c r="DD13" s="691">
        <v>796361</v>
      </c>
      <c r="DE13" s="683"/>
      <c r="DF13" s="683"/>
      <c r="DG13" s="683"/>
      <c r="DH13" s="683"/>
      <c r="DI13" s="683"/>
      <c r="DJ13" s="683"/>
      <c r="DK13" s="683"/>
      <c r="DL13" s="683"/>
      <c r="DM13" s="683"/>
      <c r="DN13" s="683"/>
      <c r="DO13" s="683"/>
      <c r="DP13" s="684"/>
      <c r="DQ13" s="691">
        <v>333572</v>
      </c>
      <c r="DR13" s="683"/>
      <c r="DS13" s="683"/>
      <c r="DT13" s="683"/>
      <c r="DU13" s="683"/>
      <c r="DV13" s="683"/>
      <c r="DW13" s="683"/>
      <c r="DX13" s="683"/>
      <c r="DY13" s="683"/>
      <c r="DZ13" s="683"/>
      <c r="EA13" s="683"/>
      <c r="EB13" s="683"/>
      <c r="EC13" s="692"/>
    </row>
    <row r="14" spans="2:143" ht="11.25" customHeight="1" x14ac:dyDescent="0.2">
      <c r="B14" s="679" t="s">
        <v>255</v>
      </c>
      <c r="C14" s="680"/>
      <c r="D14" s="680"/>
      <c r="E14" s="680"/>
      <c r="F14" s="680"/>
      <c r="G14" s="680"/>
      <c r="H14" s="680"/>
      <c r="I14" s="680"/>
      <c r="J14" s="680"/>
      <c r="K14" s="680"/>
      <c r="L14" s="680"/>
      <c r="M14" s="680"/>
      <c r="N14" s="680"/>
      <c r="O14" s="680"/>
      <c r="P14" s="680"/>
      <c r="Q14" s="681"/>
      <c r="R14" s="682">
        <v>8750</v>
      </c>
      <c r="S14" s="683"/>
      <c r="T14" s="683"/>
      <c r="U14" s="683"/>
      <c r="V14" s="683"/>
      <c r="W14" s="683"/>
      <c r="X14" s="683"/>
      <c r="Y14" s="684"/>
      <c r="Z14" s="685">
        <v>0.1</v>
      </c>
      <c r="AA14" s="685"/>
      <c r="AB14" s="685"/>
      <c r="AC14" s="685"/>
      <c r="AD14" s="686">
        <v>8750</v>
      </c>
      <c r="AE14" s="686"/>
      <c r="AF14" s="686"/>
      <c r="AG14" s="686"/>
      <c r="AH14" s="686"/>
      <c r="AI14" s="686"/>
      <c r="AJ14" s="686"/>
      <c r="AK14" s="686"/>
      <c r="AL14" s="687">
        <v>0.2</v>
      </c>
      <c r="AM14" s="688"/>
      <c r="AN14" s="688"/>
      <c r="AO14" s="689"/>
      <c r="AP14" s="679" t="s">
        <v>256</v>
      </c>
      <c r="AQ14" s="680"/>
      <c r="AR14" s="680"/>
      <c r="AS14" s="680"/>
      <c r="AT14" s="680"/>
      <c r="AU14" s="680"/>
      <c r="AV14" s="680"/>
      <c r="AW14" s="680"/>
      <c r="AX14" s="680"/>
      <c r="AY14" s="680"/>
      <c r="AZ14" s="680"/>
      <c r="BA14" s="680"/>
      <c r="BB14" s="680"/>
      <c r="BC14" s="680"/>
      <c r="BD14" s="680"/>
      <c r="BE14" s="680"/>
      <c r="BF14" s="681"/>
      <c r="BG14" s="682">
        <v>78995</v>
      </c>
      <c r="BH14" s="683"/>
      <c r="BI14" s="683"/>
      <c r="BJ14" s="683"/>
      <c r="BK14" s="683"/>
      <c r="BL14" s="683"/>
      <c r="BM14" s="683"/>
      <c r="BN14" s="684"/>
      <c r="BO14" s="685">
        <v>3.6</v>
      </c>
      <c r="BP14" s="685"/>
      <c r="BQ14" s="685"/>
      <c r="BR14" s="685"/>
      <c r="BS14" s="691" t="s">
        <v>127</v>
      </c>
      <c r="BT14" s="683"/>
      <c r="BU14" s="683"/>
      <c r="BV14" s="683"/>
      <c r="BW14" s="683"/>
      <c r="BX14" s="683"/>
      <c r="BY14" s="683"/>
      <c r="BZ14" s="683"/>
      <c r="CA14" s="683"/>
      <c r="CB14" s="692"/>
      <c r="CD14" s="697" t="s">
        <v>257</v>
      </c>
      <c r="CE14" s="698"/>
      <c r="CF14" s="698"/>
      <c r="CG14" s="698"/>
      <c r="CH14" s="698"/>
      <c r="CI14" s="698"/>
      <c r="CJ14" s="698"/>
      <c r="CK14" s="698"/>
      <c r="CL14" s="698"/>
      <c r="CM14" s="698"/>
      <c r="CN14" s="698"/>
      <c r="CO14" s="698"/>
      <c r="CP14" s="698"/>
      <c r="CQ14" s="699"/>
      <c r="CR14" s="682">
        <v>354238</v>
      </c>
      <c r="CS14" s="683"/>
      <c r="CT14" s="683"/>
      <c r="CU14" s="683"/>
      <c r="CV14" s="683"/>
      <c r="CW14" s="683"/>
      <c r="CX14" s="683"/>
      <c r="CY14" s="684"/>
      <c r="CZ14" s="685">
        <v>3.2</v>
      </c>
      <c r="DA14" s="685"/>
      <c r="DB14" s="685"/>
      <c r="DC14" s="685"/>
      <c r="DD14" s="691">
        <v>251</v>
      </c>
      <c r="DE14" s="683"/>
      <c r="DF14" s="683"/>
      <c r="DG14" s="683"/>
      <c r="DH14" s="683"/>
      <c r="DI14" s="683"/>
      <c r="DJ14" s="683"/>
      <c r="DK14" s="683"/>
      <c r="DL14" s="683"/>
      <c r="DM14" s="683"/>
      <c r="DN14" s="683"/>
      <c r="DO14" s="683"/>
      <c r="DP14" s="684"/>
      <c r="DQ14" s="691">
        <v>346210</v>
      </c>
      <c r="DR14" s="683"/>
      <c r="DS14" s="683"/>
      <c r="DT14" s="683"/>
      <c r="DU14" s="683"/>
      <c r="DV14" s="683"/>
      <c r="DW14" s="683"/>
      <c r="DX14" s="683"/>
      <c r="DY14" s="683"/>
      <c r="DZ14" s="683"/>
      <c r="EA14" s="683"/>
      <c r="EB14" s="683"/>
      <c r="EC14" s="692"/>
    </row>
    <row r="15" spans="2:143" ht="11.25" customHeight="1" x14ac:dyDescent="0.2">
      <c r="B15" s="679" t="s">
        <v>258</v>
      </c>
      <c r="C15" s="680"/>
      <c r="D15" s="680"/>
      <c r="E15" s="680"/>
      <c r="F15" s="680"/>
      <c r="G15" s="680"/>
      <c r="H15" s="680"/>
      <c r="I15" s="680"/>
      <c r="J15" s="680"/>
      <c r="K15" s="680"/>
      <c r="L15" s="680"/>
      <c r="M15" s="680"/>
      <c r="N15" s="680"/>
      <c r="O15" s="680"/>
      <c r="P15" s="680"/>
      <c r="Q15" s="681"/>
      <c r="R15" s="682" t="s">
        <v>233</v>
      </c>
      <c r="S15" s="683"/>
      <c r="T15" s="683"/>
      <c r="U15" s="683"/>
      <c r="V15" s="683"/>
      <c r="W15" s="683"/>
      <c r="X15" s="683"/>
      <c r="Y15" s="684"/>
      <c r="Z15" s="685" t="s">
        <v>127</v>
      </c>
      <c r="AA15" s="685"/>
      <c r="AB15" s="685"/>
      <c r="AC15" s="685"/>
      <c r="AD15" s="686" t="s">
        <v>233</v>
      </c>
      <c r="AE15" s="686"/>
      <c r="AF15" s="686"/>
      <c r="AG15" s="686"/>
      <c r="AH15" s="686"/>
      <c r="AI15" s="686"/>
      <c r="AJ15" s="686"/>
      <c r="AK15" s="686"/>
      <c r="AL15" s="687" t="s">
        <v>127</v>
      </c>
      <c r="AM15" s="688"/>
      <c r="AN15" s="688"/>
      <c r="AO15" s="689"/>
      <c r="AP15" s="679" t="s">
        <v>259</v>
      </c>
      <c r="AQ15" s="680"/>
      <c r="AR15" s="680"/>
      <c r="AS15" s="680"/>
      <c r="AT15" s="680"/>
      <c r="AU15" s="680"/>
      <c r="AV15" s="680"/>
      <c r="AW15" s="680"/>
      <c r="AX15" s="680"/>
      <c r="AY15" s="680"/>
      <c r="AZ15" s="680"/>
      <c r="BA15" s="680"/>
      <c r="BB15" s="680"/>
      <c r="BC15" s="680"/>
      <c r="BD15" s="680"/>
      <c r="BE15" s="680"/>
      <c r="BF15" s="681"/>
      <c r="BG15" s="682">
        <v>157484</v>
      </c>
      <c r="BH15" s="683"/>
      <c r="BI15" s="683"/>
      <c r="BJ15" s="683"/>
      <c r="BK15" s="683"/>
      <c r="BL15" s="683"/>
      <c r="BM15" s="683"/>
      <c r="BN15" s="684"/>
      <c r="BO15" s="685">
        <v>7.1</v>
      </c>
      <c r="BP15" s="685"/>
      <c r="BQ15" s="685"/>
      <c r="BR15" s="685"/>
      <c r="BS15" s="691" t="s">
        <v>127</v>
      </c>
      <c r="BT15" s="683"/>
      <c r="BU15" s="683"/>
      <c r="BV15" s="683"/>
      <c r="BW15" s="683"/>
      <c r="BX15" s="683"/>
      <c r="BY15" s="683"/>
      <c r="BZ15" s="683"/>
      <c r="CA15" s="683"/>
      <c r="CB15" s="692"/>
      <c r="CD15" s="697" t="s">
        <v>260</v>
      </c>
      <c r="CE15" s="698"/>
      <c r="CF15" s="698"/>
      <c r="CG15" s="698"/>
      <c r="CH15" s="698"/>
      <c r="CI15" s="698"/>
      <c r="CJ15" s="698"/>
      <c r="CK15" s="698"/>
      <c r="CL15" s="698"/>
      <c r="CM15" s="698"/>
      <c r="CN15" s="698"/>
      <c r="CO15" s="698"/>
      <c r="CP15" s="698"/>
      <c r="CQ15" s="699"/>
      <c r="CR15" s="682">
        <v>1137054</v>
      </c>
      <c r="CS15" s="683"/>
      <c r="CT15" s="683"/>
      <c r="CU15" s="683"/>
      <c r="CV15" s="683"/>
      <c r="CW15" s="683"/>
      <c r="CX15" s="683"/>
      <c r="CY15" s="684"/>
      <c r="CZ15" s="685">
        <v>10.199999999999999</v>
      </c>
      <c r="DA15" s="685"/>
      <c r="DB15" s="685"/>
      <c r="DC15" s="685"/>
      <c r="DD15" s="691">
        <v>153038</v>
      </c>
      <c r="DE15" s="683"/>
      <c r="DF15" s="683"/>
      <c r="DG15" s="683"/>
      <c r="DH15" s="683"/>
      <c r="DI15" s="683"/>
      <c r="DJ15" s="683"/>
      <c r="DK15" s="683"/>
      <c r="DL15" s="683"/>
      <c r="DM15" s="683"/>
      <c r="DN15" s="683"/>
      <c r="DO15" s="683"/>
      <c r="DP15" s="684"/>
      <c r="DQ15" s="691">
        <v>674339</v>
      </c>
      <c r="DR15" s="683"/>
      <c r="DS15" s="683"/>
      <c r="DT15" s="683"/>
      <c r="DU15" s="683"/>
      <c r="DV15" s="683"/>
      <c r="DW15" s="683"/>
      <c r="DX15" s="683"/>
      <c r="DY15" s="683"/>
      <c r="DZ15" s="683"/>
      <c r="EA15" s="683"/>
      <c r="EB15" s="683"/>
      <c r="EC15" s="692"/>
    </row>
    <row r="16" spans="2:143" ht="11.25" customHeight="1" x14ac:dyDescent="0.2">
      <c r="B16" s="679" t="s">
        <v>261</v>
      </c>
      <c r="C16" s="680"/>
      <c r="D16" s="680"/>
      <c r="E16" s="680"/>
      <c r="F16" s="680"/>
      <c r="G16" s="680"/>
      <c r="H16" s="680"/>
      <c r="I16" s="680"/>
      <c r="J16" s="680"/>
      <c r="K16" s="680"/>
      <c r="L16" s="680"/>
      <c r="M16" s="680"/>
      <c r="N16" s="680"/>
      <c r="O16" s="680"/>
      <c r="P16" s="680"/>
      <c r="Q16" s="681"/>
      <c r="R16" s="682">
        <v>2343</v>
      </c>
      <c r="S16" s="683"/>
      <c r="T16" s="683"/>
      <c r="U16" s="683"/>
      <c r="V16" s="683"/>
      <c r="W16" s="683"/>
      <c r="X16" s="683"/>
      <c r="Y16" s="684"/>
      <c r="Z16" s="685">
        <v>0</v>
      </c>
      <c r="AA16" s="685"/>
      <c r="AB16" s="685"/>
      <c r="AC16" s="685"/>
      <c r="AD16" s="686">
        <v>2343</v>
      </c>
      <c r="AE16" s="686"/>
      <c r="AF16" s="686"/>
      <c r="AG16" s="686"/>
      <c r="AH16" s="686"/>
      <c r="AI16" s="686"/>
      <c r="AJ16" s="686"/>
      <c r="AK16" s="686"/>
      <c r="AL16" s="687">
        <v>0.1</v>
      </c>
      <c r="AM16" s="688"/>
      <c r="AN16" s="688"/>
      <c r="AO16" s="689"/>
      <c r="AP16" s="679" t="s">
        <v>262</v>
      </c>
      <c r="AQ16" s="680"/>
      <c r="AR16" s="680"/>
      <c r="AS16" s="680"/>
      <c r="AT16" s="680"/>
      <c r="AU16" s="680"/>
      <c r="AV16" s="680"/>
      <c r="AW16" s="680"/>
      <c r="AX16" s="680"/>
      <c r="AY16" s="680"/>
      <c r="AZ16" s="680"/>
      <c r="BA16" s="680"/>
      <c r="BB16" s="680"/>
      <c r="BC16" s="680"/>
      <c r="BD16" s="680"/>
      <c r="BE16" s="680"/>
      <c r="BF16" s="681"/>
      <c r="BG16" s="682" t="s">
        <v>233</v>
      </c>
      <c r="BH16" s="683"/>
      <c r="BI16" s="683"/>
      <c r="BJ16" s="683"/>
      <c r="BK16" s="683"/>
      <c r="BL16" s="683"/>
      <c r="BM16" s="683"/>
      <c r="BN16" s="684"/>
      <c r="BO16" s="685" t="s">
        <v>127</v>
      </c>
      <c r="BP16" s="685"/>
      <c r="BQ16" s="685"/>
      <c r="BR16" s="685"/>
      <c r="BS16" s="691" t="s">
        <v>233</v>
      </c>
      <c r="BT16" s="683"/>
      <c r="BU16" s="683"/>
      <c r="BV16" s="683"/>
      <c r="BW16" s="683"/>
      <c r="BX16" s="683"/>
      <c r="BY16" s="683"/>
      <c r="BZ16" s="683"/>
      <c r="CA16" s="683"/>
      <c r="CB16" s="692"/>
      <c r="CD16" s="697" t="s">
        <v>263</v>
      </c>
      <c r="CE16" s="698"/>
      <c r="CF16" s="698"/>
      <c r="CG16" s="698"/>
      <c r="CH16" s="698"/>
      <c r="CI16" s="698"/>
      <c r="CJ16" s="698"/>
      <c r="CK16" s="698"/>
      <c r="CL16" s="698"/>
      <c r="CM16" s="698"/>
      <c r="CN16" s="698"/>
      <c r="CO16" s="698"/>
      <c r="CP16" s="698"/>
      <c r="CQ16" s="699"/>
      <c r="CR16" s="682">
        <v>326344</v>
      </c>
      <c r="CS16" s="683"/>
      <c r="CT16" s="683"/>
      <c r="CU16" s="683"/>
      <c r="CV16" s="683"/>
      <c r="CW16" s="683"/>
      <c r="CX16" s="683"/>
      <c r="CY16" s="684"/>
      <c r="CZ16" s="685">
        <v>2.9</v>
      </c>
      <c r="DA16" s="685"/>
      <c r="DB16" s="685"/>
      <c r="DC16" s="685"/>
      <c r="DD16" s="691" t="s">
        <v>127</v>
      </c>
      <c r="DE16" s="683"/>
      <c r="DF16" s="683"/>
      <c r="DG16" s="683"/>
      <c r="DH16" s="683"/>
      <c r="DI16" s="683"/>
      <c r="DJ16" s="683"/>
      <c r="DK16" s="683"/>
      <c r="DL16" s="683"/>
      <c r="DM16" s="683"/>
      <c r="DN16" s="683"/>
      <c r="DO16" s="683"/>
      <c r="DP16" s="684"/>
      <c r="DQ16" s="691">
        <v>42242</v>
      </c>
      <c r="DR16" s="683"/>
      <c r="DS16" s="683"/>
      <c r="DT16" s="683"/>
      <c r="DU16" s="683"/>
      <c r="DV16" s="683"/>
      <c r="DW16" s="683"/>
      <c r="DX16" s="683"/>
      <c r="DY16" s="683"/>
      <c r="DZ16" s="683"/>
      <c r="EA16" s="683"/>
      <c r="EB16" s="683"/>
      <c r="EC16" s="692"/>
    </row>
    <row r="17" spans="2:133" ht="11.25" customHeight="1" x14ac:dyDescent="0.2">
      <c r="B17" s="679" t="s">
        <v>264</v>
      </c>
      <c r="C17" s="680"/>
      <c r="D17" s="680"/>
      <c r="E17" s="680"/>
      <c r="F17" s="680"/>
      <c r="G17" s="680"/>
      <c r="H17" s="680"/>
      <c r="I17" s="680"/>
      <c r="J17" s="680"/>
      <c r="K17" s="680"/>
      <c r="L17" s="680"/>
      <c r="M17" s="680"/>
      <c r="N17" s="680"/>
      <c r="O17" s="680"/>
      <c r="P17" s="680"/>
      <c r="Q17" s="681"/>
      <c r="R17" s="682">
        <v>34694</v>
      </c>
      <c r="S17" s="683"/>
      <c r="T17" s="683"/>
      <c r="U17" s="683"/>
      <c r="V17" s="683"/>
      <c r="W17" s="683"/>
      <c r="X17" s="683"/>
      <c r="Y17" s="684"/>
      <c r="Z17" s="685">
        <v>0.3</v>
      </c>
      <c r="AA17" s="685"/>
      <c r="AB17" s="685"/>
      <c r="AC17" s="685"/>
      <c r="AD17" s="686">
        <v>34694</v>
      </c>
      <c r="AE17" s="686"/>
      <c r="AF17" s="686"/>
      <c r="AG17" s="686"/>
      <c r="AH17" s="686"/>
      <c r="AI17" s="686"/>
      <c r="AJ17" s="686"/>
      <c r="AK17" s="686"/>
      <c r="AL17" s="687">
        <v>0.7</v>
      </c>
      <c r="AM17" s="688"/>
      <c r="AN17" s="688"/>
      <c r="AO17" s="689"/>
      <c r="AP17" s="679" t="s">
        <v>265</v>
      </c>
      <c r="AQ17" s="680"/>
      <c r="AR17" s="680"/>
      <c r="AS17" s="680"/>
      <c r="AT17" s="680"/>
      <c r="AU17" s="680"/>
      <c r="AV17" s="680"/>
      <c r="AW17" s="680"/>
      <c r="AX17" s="680"/>
      <c r="AY17" s="680"/>
      <c r="AZ17" s="680"/>
      <c r="BA17" s="680"/>
      <c r="BB17" s="680"/>
      <c r="BC17" s="680"/>
      <c r="BD17" s="680"/>
      <c r="BE17" s="680"/>
      <c r="BF17" s="681"/>
      <c r="BG17" s="682" t="s">
        <v>127</v>
      </c>
      <c r="BH17" s="683"/>
      <c r="BI17" s="683"/>
      <c r="BJ17" s="683"/>
      <c r="BK17" s="683"/>
      <c r="BL17" s="683"/>
      <c r="BM17" s="683"/>
      <c r="BN17" s="684"/>
      <c r="BO17" s="685" t="s">
        <v>127</v>
      </c>
      <c r="BP17" s="685"/>
      <c r="BQ17" s="685"/>
      <c r="BR17" s="685"/>
      <c r="BS17" s="691" t="s">
        <v>127</v>
      </c>
      <c r="BT17" s="683"/>
      <c r="BU17" s="683"/>
      <c r="BV17" s="683"/>
      <c r="BW17" s="683"/>
      <c r="BX17" s="683"/>
      <c r="BY17" s="683"/>
      <c r="BZ17" s="683"/>
      <c r="CA17" s="683"/>
      <c r="CB17" s="692"/>
      <c r="CD17" s="697" t="s">
        <v>266</v>
      </c>
      <c r="CE17" s="698"/>
      <c r="CF17" s="698"/>
      <c r="CG17" s="698"/>
      <c r="CH17" s="698"/>
      <c r="CI17" s="698"/>
      <c r="CJ17" s="698"/>
      <c r="CK17" s="698"/>
      <c r="CL17" s="698"/>
      <c r="CM17" s="698"/>
      <c r="CN17" s="698"/>
      <c r="CO17" s="698"/>
      <c r="CP17" s="698"/>
      <c r="CQ17" s="699"/>
      <c r="CR17" s="682">
        <v>701157</v>
      </c>
      <c r="CS17" s="683"/>
      <c r="CT17" s="683"/>
      <c r="CU17" s="683"/>
      <c r="CV17" s="683"/>
      <c r="CW17" s="683"/>
      <c r="CX17" s="683"/>
      <c r="CY17" s="684"/>
      <c r="CZ17" s="685">
        <v>6.3</v>
      </c>
      <c r="DA17" s="685"/>
      <c r="DB17" s="685"/>
      <c r="DC17" s="685"/>
      <c r="DD17" s="691" t="s">
        <v>127</v>
      </c>
      <c r="DE17" s="683"/>
      <c r="DF17" s="683"/>
      <c r="DG17" s="683"/>
      <c r="DH17" s="683"/>
      <c r="DI17" s="683"/>
      <c r="DJ17" s="683"/>
      <c r="DK17" s="683"/>
      <c r="DL17" s="683"/>
      <c r="DM17" s="683"/>
      <c r="DN17" s="683"/>
      <c r="DO17" s="683"/>
      <c r="DP17" s="684"/>
      <c r="DQ17" s="691">
        <v>640686</v>
      </c>
      <c r="DR17" s="683"/>
      <c r="DS17" s="683"/>
      <c r="DT17" s="683"/>
      <c r="DU17" s="683"/>
      <c r="DV17" s="683"/>
      <c r="DW17" s="683"/>
      <c r="DX17" s="683"/>
      <c r="DY17" s="683"/>
      <c r="DZ17" s="683"/>
      <c r="EA17" s="683"/>
      <c r="EB17" s="683"/>
      <c r="EC17" s="692"/>
    </row>
    <row r="18" spans="2:133" ht="11.25" customHeight="1" x14ac:dyDescent="0.2">
      <c r="B18" s="679" t="s">
        <v>267</v>
      </c>
      <c r="C18" s="680"/>
      <c r="D18" s="680"/>
      <c r="E18" s="680"/>
      <c r="F18" s="680"/>
      <c r="G18" s="680"/>
      <c r="H18" s="680"/>
      <c r="I18" s="680"/>
      <c r="J18" s="680"/>
      <c r="K18" s="680"/>
      <c r="L18" s="680"/>
      <c r="M18" s="680"/>
      <c r="N18" s="680"/>
      <c r="O18" s="680"/>
      <c r="P18" s="680"/>
      <c r="Q18" s="681"/>
      <c r="R18" s="682">
        <v>13564</v>
      </c>
      <c r="S18" s="683"/>
      <c r="T18" s="683"/>
      <c r="U18" s="683"/>
      <c r="V18" s="683"/>
      <c r="W18" s="683"/>
      <c r="X18" s="683"/>
      <c r="Y18" s="684"/>
      <c r="Z18" s="685">
        <v>0.1</v>
      </c>
      <c r="AA18" s="685"/>
      <c r="AB18" s="685"/>
      <c r="AC18" s="685"/>
      <c r="AD18" s="686">
        <v>13564</v>
      </c>
      <c r="AE18" s="686"/>
      <c r="AF18" s="686"/>
      <c r="AG18" s="686"/>
      <c r="AH18" s="686"/>
      <c r="AI18" s="686"/>
      <c r="AJ18" s="686"/>
      <c r="AK18" s="686"/>
      <c r="AL18" s="687">
        <v>0.3</v>
      </c>
      <c r="AM18" s="688"/>
      <c r="AN18" s="688"/>
      <c r="AO18" s="689"/>
      <c r="AP18" s="679" t="s">
        <v>268</v>
      </c>
      <c r="AQ18" s="680"/>
      <c r="AR18" s="680"/>
      <c r="AS18" s="680"/>
      <c r="AT18" s="680"/>
      <c r="AU18" s="680"/>
      <c r="AV18" s="680"/>
      <c r="AW18" s="680"/>
      <c r="AX18" s="680"/>
      <c r="AY18" s="680"/>
      <c r="AZ18" s="680"/>
      <c r="BA18" s="680"/>
      <c r="BB18" s="680"/>
      <c r="BC18" s="680"/>
      <c r="BD18" s="680"/>
      <c r="BE18" s="680"/>
      <c r="BF18" s="681"/>
      <c r="BG18" s="682" t="s">
        <v>127</v>
      </c>
      <c r="BH18" s="683"/>
      <c r="BI18" s="683"/>
      <c r="BJ18" s="683"/>
      <c r="BK18" s="683"/>
      <c r="BL18" s="683"/>
      <c r="BM18" s="683"/>
      <c r="BN18" s="684"/>
      <c r="BO18" s="685" t="s">
        <v>127</v>
      </c>
      <c r="BP18" s="685"/>
      <c r="BQ18" s="685"/>
      <c r="BR18" s="685"/>
      <c r="BS18" s="691" t="s">
        <v>127</v>
      </c>
      <c r="BT18" s="683"/>
      <c r="BU18" s="683"/>
      <c r="BV18" s="683"/>
      <c r="BW18" s="683"/>
      <c r="BX18" s="683"/>
      <c r="BY18" s="683"/>
      <c r="BZ18" s="683"/>
      <c r="CA18" s="683"/>
      <c r="CB18" s="692"/>
      <c r="CD18" s="697" t="s">
        <v>269</v>
      </c>
      <c r="CE18" s="698"/>
      <c r="CF18" s="698"/>
      <c r="CG18" s="698"/>
      <c r="CH18" s="698"/>
      <c r="CI18" s="698"/>
      <c r="CJ18" s="698"/>
      <c r="CK18" s="698"/>
      <c r="CL18" s="698"/>
      <c r="CM18" s="698"/>
      <c r="CN18" s="698"/>
      <c r="CO18" s="698"/>
      <c r="CP18" s="698"/>
      <c r="CQ18" s="699"/>
      <c r="CR18" s="682" t="s">
        <v>127</v>
      </c>
      <c r="CS18" s="683"/>
      <c r="CT18" s="683"/>
      <c r="CU18" s="683"/>
      <c r="CV18" s="683"/>
      <c r="CW18" s="683"/>
      <c r="CX18" s="683"/>
      <c r="CY18" s="684"/>
      <c r="CZ18" s="685" t="s">
        <v>127</v>
      </c>
      <c r="DA18" s="685"/>
      <c r="DB18" s="685"/>
      <c r="DC18" s="685"/>
      <c r="DD18" s="691" t="s">
        <v>127</v>
      </c>
      <c r="DE18" s="683"/>
      <c r="DF18" s="683"/>
      <c r="DG18" s="683"/>
      <c r="DH18" s="683"/>
      <c r="DI18" s="683"/>
      <c r="DJ18" s="683"/>
      <c r="DK18" s="683"/>
      <c r="DL18" s="683"/>
      <c r="DM18" s="683"/>
      <c r="DN18" s="683"/>
      <c r="DO18" s="683"/>
      <c r="DP18" s="684"/>
      <c r="DQ18" s="691" t="s">
        <v>127</v>
      </c>
      <c r="DR18" s="683"/>
      <c r="DS18" s="683"/>
      <c r="DT18" s="683"/>
      <c r="DU18" s="683"/>
      <c r="DV18" s="683"/>
      <c r="DW18" s="683"/>
      <c r="DX18" s="683"/>
      <c r="DY18" s="683"/>
      <c r="DZ18" s="683"/>
      <c r="EA18" s="683"/>
      <c r="EB18" s="683"/>
      <c r="EC18" s="692"/>
    </row>
    <row r="19" spans="2:133" ht="11.25" customHeight="1" x14ac:dyDescent="0.2">
      <c r="B19" s="679" t="s">
        <v>270</v>
      </c>
      <c r="C19" s="680"/>
      <c r="D19" s="680"/>
      <c r="E19" s="680"/>
      <c r="F19" s="680"/>
      <c r="G19" s="680"/>
      <c r="H19" s="680"/>
      <c r="I19" s="680"/>
      <c r="J19" s="680"/>
      <c r="K19" s="680"/>
      <c r="L19" s="680"/>
      <c r="M19" s="680"/>
      <c r="N19" s="680"/>
      <c r="O19" s="680"/>
      <c r="P19" s="680"/>
      <c r="Q19" s="681"/>
      <c r="R19" s="682">
        <v>1067</v>
      </c>
      <c r="S19" s="683"/>
      <c r="T19" s="683"/>
      <c r="U19" s="683"/>
      <c r="V19" s="683"/>
      <c r="W19" s="683"/>
      <c r="X19" s="683"/>
      <c r="Y19" s="684"/>
      <c r="Z19" s="685">
        <v>0</v>
      </c>
      <c r="AA19" s="685"/>
      <c r="AB19" s="685"/>
      <c r="AC19" s="685"/>
      <c r="AD19" s="686">
        <v>1067</v>
      </c>
      <c r="AE19" s="686"/>
      <c r="AF19" s="686"/>
      <c r="AG19" s="686"/>
      <c r="AH19" s="686"/>
      <c r="AI19" s="686"/>
      <c r="AJ19" s="686"/>
      <c r="AK19" s="686"/>
      <c r="AL19" s="687">
        <v>0</v>
      </c>
      <c r="AM19" s="688"/>
      <c r="AN19" s="688"/>
      <c r="AO19" s="689"/>
      <c r="AP19" s="679" t="s">
        <v>271</v>
      </c>
      <c r="AQ19" s="680"/>
      <c r="AR19" s="680"/>
      <c r="AS19" s="680"/>
      <c r="AT19" s="680"/>
      <c r="AU19" s="680"/>
      <c r="AV19" s="680"/>
      <c r="AW19" s="680"/>
      <c r="AX19" s="680"/>
      <c r="AY19" s="680"/>
      <c r="AZ19" s="680"/>
      <c r="BA19" s="680"/>
      <c r="BB19" s="680"/>
      <c r="BC19" s="680"/>
      <c r="BD19" s="680"/>
      <c r="BE19" s="680"/>
      <c r="BF19" s="681"/>
      <c r="BG19" s="682" t="s">
        <v>127</v>
      </c>
      <c r="BH19" s="683"/>
      <c r="BI19" s="683"/>
      <c r="BJ19" s="683"/>
      <c r="BK19" s="683"/>
      <c r="BL19" s="683"/>
      <c r="BM19" s="683"/>
      <c r="BN19" s="684"/>
      <c r="BO19" s="685" t="s">
        <v>127</v>
      </c>
      <c r="BP19" s="685"/>
      <c r="BQ19" s="685"/>
      <c r="BR19" s="685"/>
      <c r="BS19" s="691" t="s">
        <v>233</v>
      </c>
      <c r="BT19" s="683"/>
      <c r="BU19" s="683"/>
      <c r="BV19" s="683"/>
      <c r="BW19" s="683"/>
      <c r="BX19" s="683"/>
      <c r="BY19" s="683"/>
      <c r="BZ19" s="683"/>
      <c r="CA19" s="683"/>
      <c r="CB19" s="692"/>
      <c r="CD19" s="697" t="s">
        <v>272</v>
      </c>
      <c r="CE19" s="698"/>
      <c r="CF19" s="698"/>
      <c r="CG19" s="698"/>
      <c r="CH19" s="698"/>
      <c r="CI19" s="698"/>
      <c r="CJ19" s="698"/>
      <c r="CK19" s="698"/>
      <c r="CL19" s="698"/>
      <c r="CM19" s="698"/>
      <c r="CN19" s="698"/>
      <c r="CO19" s="698"/>
      <c r="CP19" s="698"/>
      <c r="CQ19" s="699"/>
      <c r="CR19" s="682" t="s">
        <v>127</v>
      </c>
      <c r="CS19" s="683"/>
      <c r="CT19" s="683"/>
      <c r="CU19" s="683"/>
      <c r="CV19" s="683"/>
      <c r="CW19" s="683"/>
      <c r="CX19" s="683"/>
      <c r="CY19" s="684"/>
      <c r="CZ19" s="685" t="s">
        <v>127</v>
      </c>
      <c r="DA19" s="685"/>
      <c r="DB19" s="685"/>
      <c r="DC19" s="685"/>
      <c r="DD19" s="691" t="s">
        <v>233</v>
      </c>
      <c r="DE19" s="683"/>
      <c r="DF19" s="683"/>
      <c r="DG19" s="683"/>
      <c r="DH19" s="683"/>
      <c r="DI19" s="683"/>
      <c r="DJ19" s="683"/>
      <c r="DK19" s="683"/>
      <c r="DL19" s="683"/>
      <c r="DM19" s="683"/>
      <c r="DN19" s="683"/>
      <c r="DO19" s="683"/>
      <c r="DP19" s="684"/>
      <c r="DQ19" s="691" t="s">
        <v>127</v>
      </c>
      <c r="DR19" s="683"/>
      <c r="DS19" s="683"/>
      <c r="DT19" s="683"/>
      <c r="DU19" s="683"/>
      <c r="DV19" s="683"/>
      <c r="DW19" s="683"/>
      <c r="DX19" s="683"/>
      <c r="DY19" s="683"/>
      <c r="DZ19" s="683"/>
      <c r="EA19" s="683"/>
      <c r="EB19" s="683"/>
      <c r="EC19" s="692"/>
    </row>
    <row r="20" spans="2:133" ht="11.25" customHeight="1" x14ac:dyDescent="0.2">
      <c r="B20" s="679" t="s">
        <v>273</v>
      </c>
      <c r="C20" s="680"/>
      <c r="D20" s="680"/>
      <c r="E20" s="680"/>
      <c r="F20" s="680"/>
      <c r="G20" s="680"/>
      <c r="H20" s="680"/>
      <c r="I20" s="680"/>
      <c r="J20" s="680"/>
      <c r="K20" s="680"/>
      <c r="L20" s="680"/>
      <c r="M20" s="680"/>
      <c r="N20" s="680"/>
      <c r="O20" s="680"/>
      <c r="P20" s="680"/>
      <c r="Q20" s="681"/>
      <c r="R20" s="682">
        <v>431</v>
      </c>
      <c r="S20" s="683"/>
      <c r="T20" s="683"/>
      <c r="U20" s="683"/>
      <c r="V20" s="683"/>
      <c r="W20" s="683"/>
      <c r="X20" s="683"/>
      <c r="Y20" s="684"/>
      <c r="Z20" s="685">
        <v>0</v>
      </c>
      <c r="AA20" s="685"/>
      <c r="AB20" s="685"/>
      <c r="AC20" s="685"/>
      <c r="AD20" s="686">
        <v>431</v>
      </c>
      <c r="AE20" s="686"/>
      <c r="AF20" s="686"/>
      <c r="AG20" s="686"/>
      <c r="AH20" s="686"/>
      <c r="AI20" s="686"/>
      <c r="AJ20" s="686"/>
      <c r="AK20" s="686"/>
      <c r="AL20" s="687">
        <v>0</v>
      </c>
      <c r="AM20" s="688"/>
      <c r="AN20" s="688"/>
      <c r="AO20" s="689"/>
      <c r="AP20" s="679" t="s">
        <v>274</v>
      </c>
      <c r="AQ20" s="680"/>
      <c r="AR20" s="680"/>
      <c r="AS20" s="680"/>
      <c r="AT20" s="680"/>
      <c r="AU20" s="680"/>
      <c r="AV20" s="680"/>
      <c r="AW20" s="680"/>
      <c r="AX20" s="680"/>
      <c r="AY20" s="680"/>
      <c r="AZ20" s="680"/>
      <c r="BA20" s="680"/>
      <c r="BB20" s="680"/>
      <c r="BC20" s="680"/>
      <c r="BD20" s="680"/>
      <c r="BE20" s="680"/>
      <c r="BF20" s="681"/>
      <c r="BG20" s="682" t="s">
        <v>127</v>
      </c>
      <c r="BH20" s="683"/>
      <c r="BI20" s="683"/>
      <c r="BJ20" s="683"/>
      <c r="BK20" s="683"/>
      <c r="BL20" s="683"/>
      <c r="BM20" s="683"/>
      <c r="BN20" s="684"/>
      <c r="BO20" s="685" t="s">
        <v>127</v>
      </c>
      <c r="BP20" s="685"/>
      <c r="BQ20" s="685"/>
      <c r="BR20" s="685"/>
      <c r="BS20" s="691" t="s">
        <v>127</v>
      </c>
      <c r="BT20" s="683"/>
      <c r="BU20" s="683"/>
      <c r="BV20" s="683"/>
      <c r="BW20" s="683"/>
      <c r="BX20" s="683"/>
      <c r="BY20" s="683"/>
      <c r="BZ20" s="683"/>
      <c r="CA20" s="683"/>
      <c r="CB20" s="692"/>
      <c r="CD20" s="697" t="s">
        <v>275</v>
      </c>
      <c r="CE20" s="698"/>
      <c r="CF20" s="698"/>
      <c r="CG20" s="698"/>
      <c r="CH20" s="698"/>
      <c r="CI20" s="698"/>
      <c r="CJ20" s="698"/>
      <c r="CK20" s="698"/>
      <c r="CL20" s="698"/>
      <c r="CM20" s="698"/>
      <c r="CN20" s="698"/>
      <c r="CO20" s="698"/>
      <c r="CP20" s="698"/>
      <c r="CQ20" s="699"/>
      <c r="CR20" s="682">
        <v>11187720</v>
      </c>
      <c r="CS20" s="683"/>
      <c r="CT20" s="683"/>
      <c r="CU20" s="683"/>
      <c r="CV20" s="683"/>
      <c r="CW20" s="683"/>
      <c r="CX20" s="683"/>
      <c r="CY20" s="684"/>
      <c r="CZ20" s="685">
        <v>100</v>
      </c>
      <c r="DA20" s="685"/>
      <c r="DB20" s="685"/>
      <c r="DC20" s="685"/>
      <c r="DD20" s="691">
        <v>1255871</v>
      </c>
      <c r="DE20" s="683"/>
      <c r="DF20" s="683"/>
      <c r="DG20" s="683"/>
      <c r="DH20" s="683"/>
      <c r="DI20" s="683"/>
      <c r="DJ20" s="683"/>
      <c r="DK20" s="683"/>
      <c r="DL20" s="683"/>
      <c r="DM20" s="683"/>
      <c r="DN20" s="683"/>
      <c r="DO20" s="683"/>
      <c r="DP20" s="684"/>
      <c r="DQ20" s="691">
        <v>5734057</v>
      </c>
      <c r="DR20" s="683"/>
      <c r="DS20" s="683"/>
      <c r="DT20" s="683"/>
      <c r="DU20" s="683"/>
      <c r="DV20" s="683"/>
      <c r="DW20" s="683"/>
      <c r="DX20" s="683"/>
      <c r="DY20" s="683"/>
      <c r="DZ20" s="683"/>
      <c r="EA20" s="683"/>
      <c r="EB20" s="683"/>
      <c r="EC20" s="692"/>
    </row>
    <row r="21" spans="2:133" ht="11.25" customHeight="1" x14ac:dyDescent="0.2">
      <c r="B21" s="679" t="s">
        <v>276</v>
      </c>
      <c r="C21" s="680"/>
      <c r="D21" s="680"/>
      <c r="E21" s="680"/>
      <c r="F21" s="680"/>
      <c r="G21" s="680"/>
      <c r="H21" s="680"/>
      <c r="I21" s="680"/>
      <c r="J21" s="680"/>
      <c r="K21" s="680"/>
      <c r="L21" s="680"/>
      <c r="M21" s="680"/>
      <c r="N21" s="680"/>
      <c r="O21" s="680"/>
      <c r="P21" s="680"/>
      <c r="Q21" s="681"/>
      <c r="R21" s="682">
        <v>19632</v>
      </c>
      <c r="S21" s="683"/>
      <c r="T21" s="683"/>
      <c r="U21" s="683"/>
      <c r="V21" s="683"/>
      <c r="W21" s="683"/>
      <c r="X21" s="683"/>
      <c r="Y21" s="684"/>
      <c r="Z21" s="685">
        <v>0.2</v>
      </c>
      <c r="AA21" s="685"/>
      <c r="AB21" s="685"/>
      <c r="AC21" s="685"/>
      <c r="AD21" s="686">
        <v>19632</v>
      </c>
      <c r="AE21" s="686"/>
      <c r="AF21" s="686"/>
      <c r="AG21" s="686"/>
      <c r="AH21" s="686"/>
      <c r="AI21" s="686"/>
      <c r="AJ21" s="686"/>
      <c r="AK21" s="686"/>
      <c r="AL21" s="687">
        <v>0.4</v>
      </c>
      <c r="AM21" s="688"/>
      <c r="AN21" s="688"/>
      <c r="AO21" s="689"/>
      <c r="AP21" s="701" t="s">
        <v>277</v>
      </c>
      <c r="AQ21" s="702"/>
      <c r="AR21" s="702"/>
      <c r="AS21" s="702"/>
      <c r="AT21" s="702"/>
      <c r="AU21" s="702"/>
      <c r="AV21" s="702"/>
      <c r="AW21" s="702"/>
      <c r="AX21" s="702"/>
      <c r="AY21" s="702"/>
      <c r="AZ21" s="702"/>
      <c r="BA21" s="702"/>
      <c r="BB21" s="702"/>
      <c r="BC21" s="702"/>
      <c r="BD21" s="702"/>
      <c r="BE21" s="702"/>
      <c r="BF21" s="703"/>
      <c r="BG21" s="682" t="s">
        <v>127</v>
      </c>
      <c r="BH21" s="683"/>
      <c r="BI21" s="683"/>
      <c r="BJ21" s="683"/>
      <c r="BK21" s="683"/>
      <c r="BL21" s="683"/>
      <c r="BM21" s="683"/>
      <c r="BN21" s="684"/>
      <c r="BO21" s="685" t="s">
        <v>233</v>
      </c>
      <c r="BP21" s="685"/>
      <c r="BQ21" s="685"/>
      <c r="BR21" s="685"/>
      <c r="BS21" s="691" t="s">
        <v>127</v>
      </c>
      <c r="BT21" s="683"/>
      <c r="BU21" s="683"/>
      <c r="BV21" s="683"/>
      <c r="BW21" s="683"/>
      <c r="BX21" s="683"/>
      <c r="BY21" s="683"/>
      <c r="BZ21" s="683"/>
      <c r="CA21" s="683"/>
      <c r="CB21" s="692"/>
      <c r="CD21" s="707"/>
      <c r="CE21" s="708"/>
      <c r="CF21" s="708"/>
      <c r="CG21" s="708"/>
      <c r="CH21" s="708"/>
      <c r="CI21" s="708"/>
      <c r="CJ21" s="708"/>
      <c r="CK21" s="708"/>
      <c r="CL21" s="708"/>
      <c r="CM21" s="708"/>
      <c r="CN21" s="708"/>
      <c r="CO21" s="708"/>
      <c r="CP21" s="708"/>
      <c r="CQ21" s="709"/>
      <c r="CR21" s="710"/>
      <c r="CS21" s="705"/>
      <c r="CT21" s="705"/>
      <c r="CU21" s="705"/>
      <c r="CV21" s="705"/>
      <c r="CW21" s="705"/>
      <c r="CX21" s="705"/>
      <c r="CY21" s="711"/>
      <c r="CZ21" s="712"/>
      <c r="DA21" s="712"/>
      <c r="DB21" s="712"/>
      <c r="DC21" s="712"/>
      <c r="DD21" s="704"/>
      <c r="DE21" s="705"/>
      <c r="DF21" s="705"/>
      <c r="DG21" s="705"/>
      <c r="DH21" s="705"/>
      <c r="DI21" s="705"/>
      <c r="DJ21" s="705"/>
      <c r="DK21" s="705"/>
      <c r="DL21" s="705"/>
      <c r="DM21" s="705"/>
      <c r="DN21" s="705"/>
      <c r="DO21" s="705"/>
      <c r="DP21" s="711"/>
      <c r="DQ21" s="704"/>
      <c r="DR21" s="705"/>
      <c r="DS21" s="705"/>
      <c r="DT21" s="705"/>
      <c r="DU21" s="705"/>
      <c r="DV21" s="705"/>
      <c r="DW21" s="705"/>
      <c r="DX21" s="705"/>
      <c r="DY21" s="705"/>
      <c r="DZ21" s="705"/>
      <c r="EA21" s="705"/>
      <c r="EB21" s="705"/>
      <c r="EC21" s="706"/>
    </row>
    <row r="22" spans="2:133" ht="11.25" customHeight="1" x14ac:dyDescent="0.2">
      <c r="B22" s="679" t="s">
        <v>278</v>
      </c>
      <c r="C22" s="680"/>
      <c r="D22" s="680"/>
      <c r="E22" s="680"/>
      <c r="F22" s="680"/>
      <c r="G22" s="680"/>
      <c r="H22" s="680"/>
      <c r="I22" s="680"/>
      <c r="J22" s="680"/>
      <c r="K22" s="680"/>
      <c r="L22" s="680"/>
      <c r="M22" s="680"/>
      <c r="N22" s="680"/>
      <c r="O22" s="680"/>
      <c r="P22" s="680"/>
      <c r="Q22" s="681"/>
      <c r="R22" s="682">
        <v>2049607</v>
      </c>
      <c r="S22" s="683"/>
      <c r="T22" s="683"/>
      <c r="U22" s="683"/>
      <c r="V22" s="683"/>
      <c r="W22" s="683"/>
      <c r="X22" s="683"/>
      <c r="Y22" s="684"/>
      <c r="Z22" s="685">
        <v>17.600000000000001</v>
      </c>
      <c r="AA22" s="685"/>
      <c r="AB22" s="685"/>
      <c r="AC22" s="685"/>
      <c r="AD22" s="686">
        <v>1872291</v>
      </c>
      <c r="AE22" s="686"/>
      <c r="AF22" s="686"/>
      <c r="AG22" s="686"/>
      <c r="AH22" s="686"/>
      <c r="AI22" s="686"/>
      <c r="AJ22" s="686"/>
      <c r="AK22" s="686"/>
      <c r="AL22" s="687">
        <v>40.299999999999997</v>
      </c>
      <c r="AM22" s="688"/>
      <c r="AN22" s="688"/>
      <c r="AO22" s="689"/>
      <c r="AP22" s="701" t="s">
        <v>279</v>
      </c>
      <c r="AQ22" s="702"/>
      <c r="AR22" s="702"/>
      <c r="AS22" s="702"/>
      <c r="AT22" s="702"/>
      <c r="AU22" s="702"/>
      <c r="AV22" s="702"/>
      <c r="AW22" s="702"/>
      <c r="AX22" s="702"/>
      <c r="AY22" s="702"/>
      <c r="AZ22" s="702"/>
      <c r="BA22" s="702"/>
      <c r="BB22" s="702"/>
      <c r="BC22" s="702"/>
      <c r="BD22" s="702"/>
      <c r="BE22" s="702"/>
      <c r="BF22" s="703"/>
      <c r="BG22" s="682" t="s">
        <v>127</v>
      </c>
      <c r="BH22" s="683"/>
      <c r="BI22" s="683"/>
      <c r="BJ22" s="683"/>
      <c r="BK22" s="683"/>
      <c r="BL22" s="683"/>
      <c r="BM22" s="683"/>
      <c r="BN22" s="684"/>
      <c r="BO22" s="685" t="s">
        <v>233</v>
      </c>
      <c r="BP22" s="685"/>
      <c r="BQ22" s="685"/>
      <c r="BR22" s="685"/>
      <c r="BS22" s="691" t="s">
        <v>233</v>
      </c>
      <c r="BT22" s="683"/>
      <c r="BU22" s="683"/>
      <c r="BV22" s="683"/>
      <c r="BW22" s="683"/>
      <c r="BX22" s="683"/>
      <c r="BY22" s="683"/>
      <c r="BZ22" s="683"/>
      <c r="CA22" s="683"/>
      <c r="CB22" s="692"/>
      <c r="CD22" s="664" t="s">
        <v>280</v>
      </c>
      <c r="CE22" s="665"/>
      <c r="CF22" s="665"/>
      <c r="CG22" s="665"/>
      <c r="CH22" s="665"/>
      <c r="CI22" s="665"/>
      <c r="CJ22" s="665"/>
      <c r="CK22" s="665"/>
      <c r="CL22" s="665"/>
      <c r="CM22" s="665"/>
      <c r="CN22" s="665"/>
      <c r="CO22" s="665"/>
      <c r="CP22" s="665"/>
      <c r="CQ22" s="665"/>
      <c r="CR22" s="665"/>
      <c r="CS22" s="665"/>
      <c r="CT22" s="665"/>
      <c r="CU22" s="665"/>
      <c r="CV22" s="665"/>
      <c r="CW22" s="665"/>
      <c r="CX22" s="665"/>
      <c r="CY22" s="665"/>
      <c r="CZ22" s="665"/>
      <c r="DA22" s="665"/>
      <c r="DB22" s="665"/>
      <c r="DC22" s="665"/>
      <c r="DD22" s="665"/>
      <c r="DE22" s="665"/>
      <c r="DF22" s="665"/>
      <c r="DG22" s="665"/>
      <c r="DH22" s="665"/>
      <c r="DI22" s="665"/>
      <c r="DJ22" s="665"/>
      <c r="DK22" s="665"/>
      <c r="DL22" s="665"/>
      <c r="DM22" s="665"/>
      <c r="DN22" s="665"/>
      <c r="DO22" s="665"/>
      <c r="DP22" s="665"/>
      <c r="DQ22" s="665"/>
      <c r="DR22" s="665"/>
      <c r="DS22" s="665"/>
      <c r="DT22" s="665"/>
      <c r="DU22" s="665"/>
      <c r="DV22" s="665"/>
      <c r="DW22" s="665"/>
      <c r="DX22" s="665"/>
      <c r="DY22" s="665"/>
      <c r="DZ22" s="665"/>
      <c r="EA22" s="665"/>
      <c r="EB22" s="665"/>
      <c r="EC22" s="666"/>
    </row>
    <row r="23" spans="2:133" ht="11.25" customHeight="1" x14ac:dyDescent="0.2">
      <c r="B23" s="679" t="s">
        <v>281</v>
      </c>
      <c r="C23" s="680"/>
      <c r="D23" s="680"/>
      <c r="E23" s="680"/>
      <c r="F23" s="680"/>
      <c r="G23" s="680"/>
      <c r="H23" s="680"/>
      <c r="I23" s="680"/>
      <c r="J23" s="680"/>
      <c r="K23" s="680"/>
      <c r="L23" s="680"/>
      <c r="M23" s="680"/>
      <c r="N23" s="680"/>
      <c r="O23" s="680"/>
      <c r="P23" s="680"/>
      <c r="Q23" s="681"/>
      <c r="R23" s="682">
        <v>1872291</v>
      </c>
      <c r="S23" s="683"/>
      <c r="T23" s="683"/>
      <c r="U23" s="683"/>
      <c r="V23" s="683"/>
      <c r="W23" s="683"/>
      <c r="X23" s="683"/>
      <c r="Y23" s="684"/>
      <c r="Z23" s="685">
        <v>16.100000000000001</v>
      </c>
      <c r="AA23" s="685"/>
      <c r="AB23" s="685"/>
      <c r="AC23" s="685"/>
      <c r="AD23" s="686">
        <v>1872291</v>
      </c>
      <c r="AE23" s="686"/>
      <c r="AF23" s="686"/>
      <c r="AG23" s="686"/>
      <c r="AH23" s="686"/>
      <c r="AI23" s="686"/>
      <c r="AJ23" s="686"/>
      <c r="AK23" s="686"/>
      <c r="AL23" s="687">
        <v>40.299999999999997</v>
      </c>
      <c r="AM23" s="688"/>
      <c r="AN23" s="688"/>
      <c r="AO23" s="689"/>
      <c r="AP23" s="701" t="s">
        <v>282</v>
      </c>
      <c r="AQ23" s="702"/>
      <c r="AR23" s="702"/>
      <c r="AS23" s="702"/>
      <c r="AT23" s="702"/>
      <c r="AU23" s="702"/>
      <c r="AV23" s="702"/>
      <c r="AW23" s="702"/>
      <c r="AX23" s="702"/>
      <c r="AY23" s="702"/>
      <c r="AZ23" s="702"/>
      <c r="BA23" s="702"/>
      <c r="BB23" s="702"/>
      <c r="BC23" s="702"/>
      <c r="BD23" s="702"/>
      <c r="BE23" s="702"/>
      <c r="BF23" s="703"/>
      <c r="BG23" s="682" t="s">
        <v>127</v>
      </c>
      <c r="BH23" s="683"/>
      <c r="BI23" s="683"/>
      <c r="BJ23" s="683"/>
      <c r="BK23" s="683"/>
      <c r="BL23" s="683"/>
      <c r="BM23" s="683"/>
      <c r="BN23" s="684"/>
      <c r="BO23" s="685" t="s">
        <v>127</v>
      </c>
      <c r="BP23" s="685"/>
      <c r="BQ23" s="685"/>
      <c r="BR23" s="685"/>
      <c r="BS23" s="691" t="s">
        <v>233</v>
      </c>
      <c r="BT23" s="683"/>
      <c r="BU23" s="683"/>
      <c r="BV23" s="683"/>
      <c r="BW23" s="683"/>
      <c r="BX23" s="683"/>
      <c r="BY23" s="683"/>
      <c r="BZ23" s="683"/>
      <c r="CA23" s="683"/>
      <c r="CB23" s="692"/>
      <c r="CD23" s="664" t="s">
        <v>221</v>
      </c>
      <c r="CE23" s="665"/>
      <c r="CF23" s="665"/>
      <c r="CG23" s="665"/>
      <c r="CH23" s="665"/>
      <c r="CI23" s="665"/>
      <c r="CJ23" s="665"/>
      <c r="CK23" s="665"/>
      <c r="CL23" s="665"/>
      <c r="CM23" s="665"/>
      <c r="CN23" s="665"/>
      <c r="CO23" s="665"/>
      <c r="CP23" s="665"/>
      <c r="CQ23" s="666"/>
      <c r="CR23" s="664" t="s">
        <v>283</v>
      </c>
      <c r="CS23" s="665"/>
      <c r="CT23" s="665"/>
      <c r="CU23" s="665"/>
      <c r="CV23" s="665"/>
      <c r="CW23" s="665"/>
      <c r="CX23" s="665"/>
      <c r="CY23" s="666"/>
      <c r="CZ23" s="664" t="s">
        <v>284</v>
      </c>
      <c r="DA23" s="665"/>
      <c r="DB23" s="665"/>
      <c r="DC23" s="666"/>
      <c r="DD23" s="664" t="s">
        <v>285</v>
      </c>
      <c r="DE23" s="665"/>
      <c r="DF23" s="665"/>
      <c r="DG23" s="665"/>
      <c r="DH23" s="665"/>
      <c r="DI23" s="665"/>
      <c r="DJ23" s="665"/>
      <c r="DK23" s="666"/>
      <c r="DL23" s="713" t="s">
        <v>286</v>
      </c>
      <c r="DM23" s="714"/>
      <c r="DN23" s="714"/>
      <c r="DO23" s="714"/>
      <c r="DP23" s="714"/>
      <c r="DQ23" s="714"/>
      <c r="DR23" s="714"/>
      <c r="DS23" s="714"/>
      <c r="DT23" s="714"/>
      <c r="DU23" s="714"/>
      <c r="DV23" s="715"/>
      <c r="DW23" s="664" t="s">
        <v>287</v>
      </c>
      <c r="DX23" s="665"/>
      <c r="DY23" s="665"/>
      <c r="DZ23" s="665"/>
      <c r="EA23" s="665"/>
      <c r="EB23" s="665"/>
      <c r="EC23" s="666"/>
    </row>
    <row r="24" spans="2:133" ht="11.25" customHeight="1" x14ac:dyDescent="0.2">
      <c r="B24" s="679" t="s">
        <v>288</v>
      </c>
      <c r="C24" s="680"/>
      <c r="D24" s="680"/>
      <c r="E24" s="680"/>
      <c r="F24" s="680"/>
      <c r="G24" s="680"/>
      <c r="H24" s="680"/>
      <c r="I24" s="680"/>
      <c r="J24" s="680"/>
      <c r="K24" s="680"/>
      <c r="L24" s="680"/>
      <c r="M24" s="680"/>
      <c r="N24" s="680"/>
      <c r="O24" s="680"/>
      <c r="P24" s="680"/>
      <c r="Q24" s="681"/>
      <c r="R24" s="682">
        <v>177316</v>
      </c>
      <c r="S24" s="683"/>
      <c r="T24" s="683"/>
      <c r="U24" s="683"/>
      <c r="V24" s="683"/>
      <c r="W24" s="683"/>
      <c r="X24" s="683"/>
      <c r="Y24" s="684"/>
      <c r="Z24" s="685">
        <v>1.5</v>
      </c>
      <c r="AA24" s="685"/>
      <c r="AB24" s="685"/>
      <c r="AC24" s="685"/>
      <c r="AD24" s="686" t="s">
        <v>233</v>
      </c>
      <c r="AE24" s="686"/>
      <c r="AF24" s="686"/>
      <c r="AG24" s="686"/>
      <c r="AH24" s="686"/>
      <c r="AI24" s="686"/>
      <c r="AJ24" s="686"/>
      <c r="AK24" s="686"/>
      <c r="AL24" s="687" t="s">
        <v>127</v>
      </c>
      <c r="AM24" s="688"/>
      <c r="AN24" s="688"/>
      <c r="AO24" s="689"/>
      <c r="AP24" s="701" t="s">
        <v>289</v>
      </c>
      <c r="AQ24" s="702"/>
      <c r="AR24" s="702"/>
      <c r="AS24" s="702"/>
      <c r="AT24" s="702"/>
      <c r="AU24" s="702"/>
      <c r="AV24" s="702"/>
      <c r="AW24" s="702"/>
      <c r="AX24" s="702"/>
      <c r="AY24" s="702"/>
      <c r="AZ24" s="702"/>
      <c r="BA24" s="702"/>
      <c r="BB24" s="702"/>
      <c r="BC24" s="702"/>
      <c r="BD24" s="702"/>
      <c r="BE24" s="702"/>
      <c r="BF24" s="703"/>
      <c r="BG24" s="682" t="s">
        <v>233</v>
      </c>
      <c r="BH24" s="683"/>
      <c r="BI24" s="683"/>
      <c r="BJ24" s="683"/>
      <c r="BK24" s="683"/>
      <c r="BL24" s="683"/>
      <c r="BM24" s="683"/>
      <c r="BN24" s="684"/>
      <c r="BO24" s="685" t="s">
        <v>127</v>
      </c>
      <c r="BP24" s="685"/>
      <c r="BQ24" s="685"/>
      <c r="BR24" s="685"/>
      <c r="BS24" s="691" t="s">
        <v>233</v>
      </c>
      <c r="BT24" s="683"/>
      <c r="BU24" s="683"/>
      <c r="BV24" s="683"/>
      <c r="BW24" s="683"/>
      <c r="BX24" s="683"/>
      <c r="BY24" s="683"/>
      <c r="BZ24" s="683"/>
      <c r="CA24" s="683"/>
      <c r="CB24" s="692"/>
      <c r="CD24" s="693" t="s">
        <v>290</v>
      </c>
      <c r="CE24" s="694"/>
      <c r="CF24" s="694"/>
      <c r="CG24" s="694"/>
      <c r="CH24" s="694"/>
      <c r="CI24" s="694"/>
      <c r="CJ24" s="694"/>
      <c r="CK24" s="694"/>
      <c r="CL24" s="694"/>
      <c r="CM24" s="694"/>
      <c r="CN24" s="694"/>
      <c r="CO24" s="694"/>
      <c r="CP24" s="694"/>
      <c r="CQ24" s="695"/>
      <c r="CR24" s="671">
        <v>4173781</v>
      </c>
      <c r="CS24" s="672"/>
      <c r="CT24" s="672"/>
      <c r="CU24" s="672"/>
      <c r="CV24" s="672"/>
      <c r="CW24" s="672"/>
      <c r="CX24" s="672"/>
      <c r="CY24" s="673"/>
      <c r="CZ24" s="676">
        <v>37.299999999999997</v>
      </c>
      <c r="DA24" s="677"/>
      <c r="DB24" s="677"/>
      <c r="DC24" s="696"/>
      <c r="DD24" s="716">
        <v>2481386</v>
      </c>
      <c r="DE24" s="672"/>
      <c r="DF24" s="672"/>
      <c r="DG24" s="672"/>
      <c r="DH24" s="672"/>
      <c r="DI24" s="672"/>
      <c r="DJ24" s="672"/>
      <c r="DK24" s="673"/>
      <c r="DL24" s="716">
        <v>2467647</v>
      </c>
      <c r="DM24" s="672"/>
      <c r="DN24" s="672"/>
      <c r="DO24" s="672"/>
      <c r="DP24" s="672"/>
      <c r="DQ24" s="672"/>
      <c r="DR24" s="672"/>
      <c r="DS24" s="672"/>
      <c r="DT24" s="672"/>
      <c r="DU24" s="672"/>
      <c r="DV24" s="673"/>
      <c r="DW24" s="676">
        <v>50.8</v>
      </c>
      <c r="DX24" s="677"/>
      <c r="DY24" s="677"/>
      <c r="DZ24" s="677"/>
      <c r="EA24" s="677"/>
      <c r="EB24" s="677"/>
      <c r="EC24" s="678"/>
    </row>
    <row r="25" spans="2:133" ht="11.25" customHeight="1" x14ac:dyDescent="0.2">
      <c r="B25" s="679" t="s">
        <v>291</v>
      </c>
      <c r="C25" s="680"/>
      <c r="D25" s="680"/>
      <c r="E25" s="680"/>
      <c r="F25" s="680"/>
      <c r="G25" s="680"/>
      <c r="H25" s="680"/>
      <c r="I25" s="680"/>
      <c r="J25" s="680"/>
      <c r="K25" s="680"/>
      <c r="L25" s="680"/>
      <c r="M25" s="680"/>
      <c r="N25" s="680"/>
      <c r="O25" s="680"/>
      <c r="P25" s="680"/>
      <c r="Q25" s="681"/>
      <c r="R25" s="682" t="s">
        <v>127</v>
      </c>
      <c r="S25" s="683"/>
      <c r="T25" s="683"/>
      <c r="U25" s="683"/>
      <c r="V25" s="683"/>
      <c r="W25" s="683"/>
      <c r="X25" s="683"/>
      <c r="Y25" s="684"/>
      <c r="Z25" s="685" t="s">
        <v>127</v>
      </c>
      <c r="AA25" s="685"/>
      <c r="AB25" s="685"/>
      <c r="AC25" s="685"/>
      <c r="AD25" s="686" t="s">
        <v>127</v>
      </c>
      <c r="AE25" s="686"/>
      <c r="AF25" s="686"/>
      <c r="AG25" s="686"/>
      <c r="AH25" s="686"/>
      <c r="AI25" s="686"/>
      <c r="AJ25" s="686"/>
      <c r="AK25" s="686"/>
      <c r="AL25" s="687" t="s">
        <v>127</v>
      </c>
      <c r="AM25" s="688"/>
      <c r="AN25" s="688"/>
      <c r="AO25" s="689"/>
      <c r="AP25" s="701" t="s">
        <v>292</v>
      </c>
      <c r="AQ25" s="702"/>
      <c r="AR25" s="702"/>
      <c r="AS25" s="702"/>
      <c r="AT25" s="702"/>
      <c r="AU25" s="702"/>
      <c r="AV25" s="702"/>
      <c r="AW25" s="702"/>
      <c r="AX25" s="702"/>
      <c r="AY25" s="702"/>
      <c r="AZ25" s="702"/>
      <c r="BA25" s="702"/>
      <c r="BB25" s="702"/>
      <c r="BC25" s="702"/>
      <c r="BD25" s="702"/>
      <c r="BE25" s="702"/>
      <c r="BF25" s="703"/>
      <c r="BG25" s="682" t="s">
        <v>127</v>
      </c>
      <c r="BH25" s="683"/>
      <c r="BI25" s="683"/>
      <c r="BJ25" s="683"/>
      <c r="BK25" s="683"/>
      <c r="BL25" s="683"/>
      <c r="BM25" s="683"/>
      <c r="BN25" s="684"/>
      <c r="BO25" s="685" t="s">
        <v>233</v>
      </c>
      <c r="BP25" s="685"/>
      <c r="BQ25" s="685"/>
      <c r="BR25" s="685"/>
      <c r="BS25" s="691" t="s">
        <v>127</v>
      </c>
      <c r="BT25" s="683"/>
      <c r="BU25" s="683"/>
      <c r="BV25" s="683"/>
      <c r="BW25" s="683"/>
      <c r="BX25" s="683"/>
      <c r="BY25" s="683"/>
      <c r="BZ25" s="683"/>
      <c r="CA25" s="683"/>
      <c r="CB25" s="692"/>
      <c r="CD25" s="697" t="s">
        <v>293</v>
      </c>
      <c r="CE25" s="698"/>
      <c r="CF25" s="698"/>
      <c r="CG25" s="698"/>
      <c r="CH25" s="698"/>
      <c r="CI25" s="698"/>
      <c r="CJ25" s="698"/>
      <c r="CK25" s="698"/>
      <c r="CL25" s="698"/>
      <c r="CM25" s="698"/>
      <c r="CN25" s="698"/>
      <c r="CO25" s="698"/>
      <c r="CP25" s="698"/>
      <c r="CQ25" s="699"/>
      <c r="CR25" s="682">
        <v>1335801</v>
      </c>
      <c r="CS25" s="719"/>
      <c r="CT25" s="719"/>
      <c r="CU25" s="719"/>
      <c r="CV25" s="719"/>
      <c r="CW25" s="719"/>
      <c r="CX25" s="719"/>
      <c r="CY25" s="720"/>
      <c r="CZ25" s="687">
        <v>11.9</v>
      </c>
      <c r="DA25" s="717"/>
      <c r="DB25" s="717"/>
      <c r="DC25" s="721"/>
      <c r="DD25" s="691">
        <v>1243525</v>
      </c>
      <c r="DE25" s="719"/>
      <c r="DF25" s="719"/>
      <c r="DG25" s="719"/>
      <c r="DH25" s="719"/>
      <c r="DI25" s="719"/>
      <c r="DJ25" s="719"/>
      <c r="DK25" s="720"/>
      <c r="DL25" s="691">
        <v>1230021</v>
      </c>
      <c r="DM25" s="719"/>
      <c r="DN25" s="719"/>
      <c r="DO25" s="719"/>
      <c r="DP25" s="719"/>
      <c r="DQ25" s="719"/>
      <c r="DR25" s="719"/>
      <c r="DS25" s="719"/>
      <c r="DT25" s="719"/>
      <c r="DU25" s="719"/>
      <c r="DV25" s="720"/>
      <c r="DW25" s="687">
        <v>25.3</v>
      </c>
      <c r="DX25" s="717"/>
      <c r="DY25" s="717"/>
      <c r="DZ25" s="717"/>
      <c r="EA25" s="717"/>
      <c r="EB25" s="717"/>
      <c r="EC25" s="718"/>
    </row>
    <row r="26" spans="2:133" ht="11.25" customHeight="1" x14ac:dyDescent="0.2">
      <c r="B26" s="679" t="s">
        <v>294</v>
      </c>
      <c r="C26" s="680"/>
      <c r="D26" s="680"/>
      <c r="E26" s="680"/>
      <c r="F26" s="680"/>
      <c r="G26" s="680"/>
      <c r="H26" s="680"/>
      <c r="I26" s="680"/>
      <c r="J26" s="680"/>
      <c r="K26" s="680"/>
      <c r="L26" s="680"/>
      <c r="M26" s="680"/>
      <c r="N26" s="680"/>
      <c r="O26" s="680"/>
      <c r="P26" s="680"/>
      <c r="Q26" s="681"/>
      <c r="R26" s="682">
        <v>4772237</v>
      </c>
      <c r="S26" s="683"/>
      <c r="T26" s="683"/>
      <c r="U26" s="683"/>
      <c r="V26" s="683"/>
      <c r="W26" s="683"/>
      <c r="X26" s="683"/>
      <c r="Y26" s="684"/>
      <c r="Z26" s="685">
        <v>41</v>
      </c>
      <c r="AA26" s="685"/>
      <c r="AB26" s="685"/>
      <c r="AC26" s="685"/>
      <c r="AD26" s="686">
        <v>4594921</v>
      </c>
      <c r="AE26" s="686"/>
      <c r="AF26" s="686"/>
      <c r="AG26" s="686"/>
      <c r="AH26" s="686"/>
      <c r="AI26" s="686"/>
      <c r="AJ26" s="686"/>
      <c r="AK26" s="686"/>
      <c r="AL26" s="687">
        <v>99</v>
      </c>
      <c r="AM26" s="688"/>
      <c r="AN26" s="688"/>
      <c r="AO26" s="689"/>
      <c r="AP26" s="701" t="s">
        <v>295</v>
      </c>
      <c r="AQ26" s="728"/>
      <c r="AR26" s="728"/>
      <c r="AS26" s="728"/>
      <c r="AT26" s="728"/>
      <c r="AU26" s="728"/>
      <c r="AV26" s="728"/>
      <c r="AW26" s="728"/>
      <c r="AX26" s="728"/>
      <c r="AY26" s="728"/>
      <c r="AZ26" s="728"/>
      <c r="BA26" s="728"/>
      <c r="BB26" s="728"/>
      <c r="BC26" s="728"/>
      <c r="BD26" s="728"/>
      <c r="BE26" s="728"/>
      <c r="BF26" s="703"/>
      <c r="BG26" s="682" t="s">
        <v>127</v>
      </c>
      <c r="BH26" s="683"/>
      <c r="BI26" s="683"/>
      <c r="BJ26" s="683"/>
      <c r="BK26" s="683"/>
      <c r="BL26" s="683"/>
      <c r="BM26" s="683"/>
      <c r="BN26" s="684"/>
      <c r="BO26" s="685" t="s">
        <v>127</v>
      </c>
      <c r="BP26" s="685"/>
      <c r="BQ26" s="685"/>
      <c r="BR26" s="685"/>
      <c r="BS26" s="691" t="s">
        <v>127</v>
      </c>
      <c r="BT26" s="683"/>
      <c r="BU26" s="683"/>
      <c r="BV26" s="683"/>
      <c r="BW26" s="683"/>
      <c r="BX26" s="683"/>
      <c r="BY26" s="683"/>
      <c r="BZ26" s="683"/>
      <c r="CA26" s="683"/>
      <c r="CB26" s="692"/>
      <c r="CD26" s="697" t="s">
        <v>296</v>
      </c>
      <c r="CE26" s="698"/>
      <c r="CF26" s="698"/>
      <c r="CG26" s="698"/>
      <c r="CH26" s="698"/>
      <c r="CI26" s="698"/>
      <c r="CJ26" s="698"/>
      <c r="CK26" s="698"/>
      <c r="CL26" s="698"/>
      <c r="CM26" s="698"/>
      <c r="CN26" s="698"/>
      <c r="CO26" s="698"/>
      <c r="CP26" s="698"/>
      <c r="CQ26" s="699"/>
      <c r="CR26" s="682">
        <v>778344</v>
      </c>
      <c r="CS26" s="683"/>
      <c r="CT26" s="683"/>
      <c r="CU26" s="683"/>
      <c r="CV26" s="683"/>
      <c r="CW26" s="683"/>
      <c r="CX26" s="683"/>
      <c r="CY26" s="684"/>
      <c r="CZ26" s="687">
        <v>7</v>
      </c>
      <c r="DA26" s="717"/>
      <c r="DB26" s="717"/>
      <c r="DC26" s="721"/>
      <c r="DD26" s="691">
        <v>720940</v>
      </c>
      <c r="DE26" s="683"/>
      <c r="DF26" s="683"/>
      <c r="DG26" s="683"/>
      <c r="DH26" s="683"/>
      <c r="DI26" s="683"/>
      <c r="DJ26" s="683"/>
      <c r="DK26" s="684"/>
      <c r="DL26" s="691" t="s">
        <v>233</v>
      </c>
      <c r="DM26" s="683"/>
      <c r="DN26" s="683"/>
      <c r="DO26" s="683"/>
      <c r="DP26" s="683"/>
      <c r="DQ26" s="683"/>
      <c r="DR26" s="683"/>
      <c r="DS26" s="683"/>
      <c r="DT26" s="683"/>
      <c r="DU26" s="683"/>
      <c r="DV26" s="684"/>
      <c r="DW26" s="687" t="s">
        <v>127</v>
      </c>
      <c r="DX26" s="717"/>
      <c r="DY26" s="717"/>
      <c r="DZ26" s="717"/>
      <c r="EA26" s="717"/>
      <c r="EB26" s="717"/>
      <c r="EC26" s="718"/>
    </row>
    <row r="27" spans="2:133" ht="11.25" customHeight="1" x14ac:dyDescent="0.2">
      <c r="B27" s="679" t="s">
        <v>297</v>
      </c>
      <c r="C27" s="680"/>
      <c r="D27" s="680"/>
      <c r="E27" s="680"/>
      <c r="F27" s="680"/>
      <c r="G27" s="680"/>
      <c r="H27" s="680"/>
      <c r="I27" s="680"/>
      <c r="J27" s="680"/>
      <c r="K27" s="680"/>
      <c r="L27" s="680"/>
      <c r="M27" s="680"/>
      <c r="N27" s="680"/>
      <c r="O27" s="680"/>
      <c r="P27" s="680"/>
      <c r="Q27" s="681"/>
      <c r="R27" s="682">
        <v>4126</v>
      </c>
      <c r="S27" s="683"/>
      <c r="T27" s="683"/>
      <c r="U27" s="683"/>
      <c r="V27" s="683"/>
      <c r="W27" s="683"/>
      <c r="X27" s="683"/>
      <c r="Y27" s="684"/>
      <c r="Z27" s="685">
        <v>0</v>
      </c>
      <c r="AA27" s="685"/>
      <c r="AB27" s="685"/>
      <c r="AC27" s="685"/>
      <c r="AD27" s="686">
        <v>4126</v>
      </c>
      <c r="AE27" s="686"/>
      <c r="AF27" s="686"/>
      <c r="AG27" s="686"/>
      <c r="AH27" s="686"/>
      <c r="AI27" s="686"/>
      <c r="AJ27" s="686"/>
      <c r="AK27" s="686"/>
      <c r="AL27" s="687">
        <v>0.1</v>
      </c>
      <c r="AM27" s="688"/>
      <c r="AN27" s="688"/>
      <c r="AO27" s="689"/>
      <c r="AP27" s="679" t="s">
        <v>298</v>
      </c>
      <c r="AQ27" s="680"/>
      <c r="AR27" s="680"/>
      <c r="AS27" s="680"/>
      <c r="AT27" s="680"/>
      <c r="AU27" s="680"/>
      <c r="AV27" s="680"/>
      <c r="AW27" s="680"/>
      <c r="AX27" s="680"/>
      <c r="AY27" s="680"/>
      <c r="AZ27" s="680"/>
      <c r="BA27" s="680"/>
      <c r="BB27" s="680"/>
      <c r="BC27" s="680"/>
      <c r="BD27" s="680"/>
      <c r="BE27" s="680"/>
      <c r="BF27" s="681"/>
      <c r="BG27" s="682">
        <v>2202921</v>
      </c>
      <c r="BH27" s="683"/>
      <c r="BI27" s="683"/>
      <c r="BJ27" s="683"/>
      <c r="BK27" s="683"/>
      <c r="BL27" s="683"/>
      <c r="BM27" s="683"/>
      <c r="BN27" s="684"/>
      <c r="BO27" s="685">
        <v>100</v>
      </c>
      <c r="BP27" s="685"/>
      <c r="BQ27" s="685"/>
      <c r="BR27" s="685"/>
      <c r="BS27" s="691">
        <v>22389</v>
      </c>
      <c r="BT27" s="683"/>
      <c r="BU27" s="683"/>
      <c r="BV27" s="683"/>
      <c r="BW27" s="683"/>
      <c r="BX27" s="683"/>
      <c r="BY27" s="683"/>
      <c r="BZ27" s="683"/>
      <c r="CA27" s="683"/>
      <c r="CB27" s="692"/>
      <c r="CD27" s="697" t="s">
        <v>299</v>
      </c>
      <c r="CE27" s="698"/>
      <c r="CF27" s="698"/>
      <c r="CG27" s="698"/>
      <c r="CH27" s="698"/>
      <c r="CI27" s="698"/>
      <c r="CJ27" s="698"/>
      <c r="CK27" s="698"/>
      <c r="CL27" s="698"/>
      <c r="CM27" s="698"/>
      <c r="CN27" s="698"/>
      <c r="CO27" s="698"/>
      <c r="CP27" s="698"/>
      <c r="CQ27" s="699"/>
      <c r="CR27" s="682">
        <v>2136823</v>
      </c>
      <c r="CS27" s="719"/>
      <c r="CT27" s="719"/>
      <c r="CU27" s="719"/>
      <c r="CV27" s="719"/>
      <c r="CW27" s="719"/>
      <c r="CX27" s="719"/>
      <c r="CY27" s="720"/>
      <c r="CZ27" s="687">
        <v>19.100000000000001</v>
      </c>
      <c r="DA27" s="717"/>
      <c r="DB27" s="717"/>
      <c r="DC27" s="721"/>
      <c r="DD27" s="691">
        <v>597175</v>
      </c>
      <c r="DE27" s="719"/>
      <c r="DF27" s="719"/>
      <c r="DG27" s="719"/>
      <c r="DH27" s="719"/>
      <c r="DI27" s="719"/>
      <c r="DJ27" s="719"/>
      <c r="DK27" s="720"/>
      <c r="DL27" s="691">
        <v>596940</v>
      </c>
      <c r="DM27" s="719"/>
      <c r="DN27" s="719"/>
      <c r="DO27" s="719"/>
      <c r="DP27" s="719"/>
      <c r="DQ27" s="719"/>
      <c r="DR27" s="719"/>
      <c r="DS27" s="719"/>
      <c r="DT27" s="719"/>
      <c r="DU27" s="719"/>
      <c r="DV27" s="720"/>
      <c r="DW27" s="687">
        <v>12.3</v>
      </c>
      <c r="DX27" s="717"/>
      <c r="DY27" s="717"/>
      <c r="DZ27" s="717"/>
      <c r="EA27" s="717"/>
      <c r="EB27" s="717"/>
      <c r="EC27" s="718"/>
    </row>
    <row r="28" spans="2:133" ht="11.25" customHeight="1" x14ac:dyDescent="0.2">
      <c r="B28" s="679" t="s">
        <v>300</v>
      </c>
      <c r="C28" s="680"/>
      <c r="D28" s="680"/>
      <c r="E28" s="680"/>
      <c r="F28" s="680"/>
      <c r="G28" s="680"/>
      <c r="H28" s="680"/>
      <c r="I28" s="680"/>
      <c r="J28" s="680"/>
      <c r="K28" s="680"/>
      <c r="L28" s="680"/>
      <c r="M28" s="680"/>
      <c r="N28" s="680"/>
      <c r="O28" s="680"/>
      <c r="P28" s="680"/>
      <c r="Q28" s="681"/>
      <c r="R28" s="682">
        <v>90343</v>
      </c>
      <c r="S28" s="683"/>
      <c r="T28" s="683"/>
      <c r="U28" s="683"/>
      <c r="V28" s="683"/>
      <c r="W28" s="683"/>
      <c r="X28" s="683"/>
      <c r="Y28" s="684"/>
      <c r="Z28" s="685">
        <v>0.8</v>
      </c>
      <c r="AA28" s="685"/>
      <c r="AB28" s="685"/>
      <c r="AC28" s="685"/>
      <c r="AD28" s="686">
        <v>45</v>
      </c>
      <c r="AE28" s="686"/>
      <c r="AF28" s="686"/>
      <c r="AG28" s="686"/>
      <c r="AH28" s="686"/>
      <c r="AI28" s="686"/>
      <c r="AJ28" s="686"/>
      <c r="AK28" s="686"/>
      <c r="AL28" s="687">
        <v>0</v>
      </c>
      <c r="AM28" s="688"/>
      <c r="AN28" s="688"/>
      <c r="AO28" s="689"/>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685"/>
      <c r="BP28" s="685"/>
      <c r="BQ28" s="685"/>
      <c r="BR28" s="685"/>
      <c r="BS28" s="691"/>
      <c r="BT28" s="683"/>
      <c r="BU28" s="683"/>
      <c r="BV28" s="683"/>
      <c r="BW28" s="683"/>
      <c r="BX28" s="683"/>
      <c r="BY28" s="683"/>
      <c r="BZ28" s="683"/>
      <c r="CA28" s="683"/>
      <c r="CB28" s="692"/>
      <c r="CD28" s="697" t="s">
        <v>301</v>
      </c>
      <c r="CE28" s="698"/>
      <c r="CF28" s="698"/>
      <c r="CG28" s="698"/>
      <c r="CH28" s="698"/>
      <c r="CI28" s="698"/>
      <c r="CJ28" s="698"/>
      <c r="CK28" s="698"/>
      <c r="CL28" s="698"/>
      <c r="CM28" s="698"/>
      <c r="CN28" s="698"/>
      <c r="CO28" s="698"/>
      <c r="CP28" s="698"/>
      <c r="CQ28" s="699"/>
      <c r="CR28" s="682">
        <v>701157</v>
      </c>
      <c r="CS28" s="683"/>
      <c r="CT28" s="683"/>
      <c r="CU28" s="683"/>
      <c r="CV28" s="683"/>
      <c r="CW28" s="683"/>
      <c r="CX28" s="683"/>
      <c r="CY28" s="684"/>
      <c r="CZ28" s="687">
        <v>6.3</v>
      </c>
      <c r="DA28" s="717"/>
      <c r="DB28" s="717"/>
      <c r="DC28" s="721"/>
      <c r="DD28" s="691">
        <v>640686</v>
      </c>
      <c r="DE28" s="683"/>
      <c r="DF28" s="683"/>
      <c r="DG28" s="683"/>
      <c r="DH28" s="683"/>
      <c r="DI28" s="683"/>
      <c r="DJ28" s="683"/>
      <c r="DK28" s="684"/>
      <c r="DL28" s="691">
        <v>640686</v>
      </c>
      <c r="DM28" s="683"/>
      <c r="DN28" s="683"/>
      <c r="DO28" s="683"/>
      <c r="DP28" s="683"/>
      <c r="DQ28" s="683"/>
      <c r="DR28" s="683"/>
      <c r="DS28" s="683"/>
      <c r="DT28" s="683"/>
      <c r="DU28" s="683"/>
      <c r="DV28" s="684"/>
      <c r="DW28" s="687">
        <v>13.2</v>
      </c>
      <c r="DX28" s="717"/>
      <c r="DY28" s="717"/>
      <c r="DZ28" s="717"/>
      <c r="EA28" s="717"/>
      <c r="EB28" s="717"/>
      <c r="EC28" s="718"/>
    </row>
    <row r="29" spans="2:133" ht="11.25" customHeight="1" x14ac:dyDescent="0.2">
      <c r="B29" s="679" t="s">
        <v>302</v>
      </c>
      <c r="C29" s="680"/>
      <c r="D29" s="680"/>
      <c r="E29" s="680"/>
      <c r="F29" s="680"/>
      <c r="G29" s="680"/>
      <c r="H29" s="680"/>
      <c r="I29" s="680"/>
      <c r="J29" s="680"/>
      <c r="K29" s="680"/>
      <c r="L29" s="680"/>
      <c r="M29" s="680"/>
      <c r="N29" s="680"/>
      <c r="O29" s="680"/>
      <c r="P29" s="680"/>
      <c r="Q29" s="681"/>
      <c r="R29" s="682">
        <v>124820</v>
      </c>
      <c r="S29" s="683"/>
      <c r="T29" s="683"/>
      <c r="U29" s="683"/>
      <c r="V29" s="683"/>
      <c r="W29" s="683"/>
      <c r="X29" s="683"/>
      <c r="Y29" s="684"/>
      <c r="Z29" s="685">
        <v>1.1000000000000001</v>
      </c>
      <c r="AA29" s="685"/>
      <c r="AB29" s="685"/>
      <c r="AC29" s="685"/>
      <c r="AD29" s="686">
        <v>4623</v>
      </c>
      <c r="AE29" s="686"/>
      <c r="AF29" s="686"/>
      <c r="AG29" s="686"/>
      <c r="AH29" s="686"/>
      <c r="AI29" s="686"/>
      <c r="AJ29" s="686"/>
      <c r="AK29" s="686"/>
      <c r="AL29" s="687">
        <v>0.1</v>
      </c>
      <c r="AM29" s="688"/>
      <c r="AN29" s="688"/>
      <c r="AO29" s="689"/>
      <c r="AP29" s="731"/>
      <c r="AQ29" s="732"/>
      <c r="AR29" s="732"/>
      <c r="AS29" s="732"/>
      <c r="AT29" s="732"/>
      <c r="AU29" s="732"/>
      <c r="AV29" s="732"/>
      <c r="AW29" s="732"/>
      <c r="AX29" s="732"/>
      <c r="AY29" s="732"/>
      <c r="AZ29" s="732"/>
      <c r="BA29" s="732"/>
      <c r="BB29" s="732"/>
      <c r="BC29" s="732"/>
      <c r="BD29" s="732"/>
      <c r="BE29" s="732"/>
      <c r="BF29" s="733"/>
      <c r="BG29" s="682"/>
      <c r="BH29" s="683"/>
      <c r="BI29" s="683"/>
      <c r="BJ29" s="683"/>
      <c r="BK29" s="683"/>
      <c r="BL29" s="683"/>
      <c r="BM29" s="683"/>
      <c r="BN29" s="684"/>
      <c r="BO29" s="685"/>
      <c r="BP29" s="685"/>
      <c r="BQ29" s="685"/>
      <c r="BR29" s="685"/>
      <c r="BS29" s="686"/>
      <c r="BT29" s="686"/>
      <c r="BU29" s="686"/>
      <c r="BV29" s="686"/>
      <c r="BW29" s="686"/>
      <c r="BX29" s="686"/>
      <c r="BY29" s="686"/>
      <c r="BZ29" s="686"/>
      <c r="CA29" s="686"/>
      <c r="CB29" s="690"/>
      <c r="CD29" s="722" t="s">
        <v>303</v>
      </c>
      <c r="CE29" s="723"/>
      <c r="CF29" s="697" t="s">
        <v>68</v>
      </c>
      <c r="CG29" s="698"/>
      <c r="CH29" s="698"/>
      <c r="CI29" s="698"/>
      <c r="CJ29" s="698"/>
      <c r="CK29" s="698"/>
      <c r="CL29" s="698"/>
      <c r="CM29" s="698"/>
      <c r="CN29" s="698"/>
      <c r="CO29" s="698"/>
      <c r="CP29" s="698"/>
      <c r="CQ29" s="699"/>
      <c r="CR29" s="682">
        <v>701157</v>
      </c>
      <c r="CS29" s="719"/>
      <c r="CT29" s="719"/>
      <c r="CU29" s="719"/>
      <c r="CV29" s="719"/>
      <c r="CW29" s="719"/>
      <c r="CX29" s="719"/>
      <c r="CY29" s="720"/>
      <c r="CZ29" s="687">
        <v>6.3</v>
      </c>
      <c r="DA29" s="717"/>
      <c r="DB29" s="717"/>
      <c r="DC29" s="721"/>
      <c r="DD29" s="691">
        <v>640686</v>
      </c>
      <c r="DE29" s="719"/>
      <c r="DF29" s="719"/>
      <c r="DG29" s="719"/>
      <c r="DH29" s="719"/>
      <c r="DI29" s="719"/>
      <c r="DJ29" s="719"/>
      <c r="DK29" s="720"/>
      <c r="DL29" s="691">
        <v>640686</v>
      </c>
      <c r="DM29" s="719"/>
      <c r="DN29" s="719"/>
      <c r="DO29" s="719"/>
      <c r="DP29" s="719"/>
      <c r="DQ29" s="719"/>
      <c r="DR29" s="719"/>
      <c r="DS29" s="719"/>
      <c r="DT29" s="719"/>
      <c r="DU29" s="719"/>
      <c r="DV29" s="720"/>
      <c r="DW29" s="687">
        <v>13.2</v>
      </c>
      <c r="DX29" s="717"/>
      <c r="DY29" s="717"/>
      <c r="DZ29" s="717"/>
      <c r="EA29" s="717"/>
      <c r="EB29" s="717"/>
      <c r="EC29" s="718"/>
    </row>
    <row r="30" spans="2:133" ht="11.25" customHeight="1" x14ac:dyDescent="0.2">
      <c r="B30" s="679" t="s">
        <v>304</v>
      </c>
      <c r="C30" s="680"/>
      <c r="D30" s="680"/>
      <c r="E30" s="680"/>
      <c r="F30" s="680"/>
      <c r="G30" s="680"/>
      <c r="H30" s="680"/>
      <c r="I30" s="680"/>
      <c r="J30" s="680"/>
      <c r="K30" s="680"/>
      <c r="L30" s="680"/>
      <c r="M30" s="680"/>
      <c r="N30" s="680"/>
      <c r="O30" s="680"/>
      <c r="P30" s="680"/>
      <c r="Q30" s="681"/>
      <c r="R30" s="682">
        <v>70551</v>
      </c>
      <c r="S30" s="683"/>
      <c r="T30" s="683"/>
      <c r="U30" s="683"/>
      <c r="V30" s="683"/>
      <c r="W30" s="683"/>
      <c r="X30" s="683"/>
      <c r="Y30" s="684"/>
      <c r="Z30" s="685">
        <v>0.6</v>
      </c>
      <c r="AA30" s="685"/>
      <c r="AB30" s="685"/>
      <c r="AC30" s="685"/>
      <c r="AD30" s="686">
        <v>10</v>
      </c>
      <c r="AE30" s="686"/>
      <c r="AF30" s="686"/>
      <c r="AG30" s="686"/>
      <c r="AH30" s="686"/>
      <c r="AI30" s="686"/>
      <c r="AJ30" s="686"/>
      <c r="AK30" s="686"/>
      <c r="AL30" s="687">
        <v>0</v>
      </c>
      <c r="AM30" s="688"/>
      <c r="AN30" s="688"/>
      <c r="AO30" s="689"/>
      <c r="AP30" s="661" t="s">
        <v>221</v>
      </c>
      <c r="AQ30" s="662"/>
      <c r="AR30" s="662"/>
      <c r="AS30" s="662"/>
      <c r="AT30" s="662"/>
      <c r="AU30" s="662"/>
      <c r="AV30" s="662"/>
      <c r="AW30" s="662"/>
      <c r="AX30" s="662"/>
      <c r="AY30" s="662"/>
      <c r="AZ30" s="662"/>
      <c r="BA30" s="662"/>
      <c r="BB30" s="662"/>
      <c r="BC30" s="662"/>
      <c r="BD30" s="662"/>
      <c r="BE30" s="662"/>
      <c r="BF30" s="663"/>
      <c r="BG30" s="661" t="s">
        <v>305</v>
      </c>
      <c r="BH30" s="729"/>
      <c r="BI30" s="729"/>
      <c r="BJ30" s="729"/>
      <c r="BK30" s="729"/>
      <c r="BL30" s="729"/>
      <c r="BM30" s="729"/>
      <c r="BN30" s="729"/>
      <c r="BO30" s="729"/>
      <c r="BP30" s="729"/>
      <c r="BQ30" s="730"/>
      <c r="BR30" s="661" t="s">
        <v>306</v>
      </c>
      <c r="BS30" s="729"/>
      <c r="BT30" s="729"/>
      <c r="BU30" s="729"/>
      <c r="BV30" s="729"/>
      <c r="BW30" s="729"/>
      <c r="BX30" s="729"/>
      <c r="BY30" s="729"/>
      <c r="BZ30" s="729"/>
      <c r="CA30" s="729"/>
      <c r="CB30" s="730"/>
      <c r="CD30" s="724"/>
      <c r="CE30" s="725"/>
      <c r="CF30" s="697" t="s">
        <v>307</v>
      </c>
      <c r="CG30" s="698"/>
      <c r="CH30" s="698"/>
      <c r="CI30" s="698"/>
      <c r="CJ30" s="698"/>
      <c r="CK30" s="698"/>
      <c r="CL30" s="698"/>
      <c r="CM30" s="698"/>
      <c r="CN30" s="698"/>
      <c r="CO30" s="698"/>
      <c r="CP30" s="698"/>
      <c r="CQ30" s="699"/>
      <c r="CR30" s="682">
        <v>654542</v>
      </c>
      <c r="CS30" s="683"/>
      <c r="CT30" s="683"/>
      <c r="CU30" s="683"/>
      <c r="CV30" s="683"/>
      <c r="CW30" s="683"/>
      <c r="CX30" s="683"/>
      <c r="CY30" s="684"/>
      <c r="CZ30" s="687">
        <v>5.9</v>
      </c>
      <c r="DA30" s="717"/>
      <c r="DB30" s="717"/>
      <c r="DC30" s="721"/>
      <c r="DD30" s="691">
        <v>607889</v>
      </c>
      <c r="DE30" s="683"/>
      <c r="DF30" s="683"/>
      <c r="DG30" s="683"/>
      <c r="DH30" s="683"/>
      <c r="DI30" s="683"/>
      <c r="DJ30" s="683"/>
      <c r="DK30" s="684"/>
      <c r="DL30" s="691">
        <v>607889</v>
      </c>
      <c r="DM30" s="683"/>
      <c r="DN30" s="683"/>
      <c r="DO30" s="683"/>
      <c r="DP30" s="683"/>
      <c r="DQ30" s="683"/>
      <c r="DR30" s="683"/>
      <c r="DS30" s="683"/>
      <c r="DT30" s="683"/>
      <c r="DU30" s="683"/>
      <c r="DV30" s="684"/>
      <c r="DW30" s="687">
        <v>12.5</v>
      </c>
      <c r="DX30" s="717"/>
      <c r="DY30" s="717"/>
      <c r="DZ30" s="717"/>
      <c r="EA30" s="717"/>
      <c r="EB30" s="717"/>
      <c r="EC30" s="718"/>
    </row>
    <row r="31" spans="2:133" ht="11.25" customHeight="1" x14ac:dyDescent="0.2">
      <c r="B31" s="679" t="s">
        <v>308</v>
      </c>
      <c r="C31" s="680"/>
      <c r="D31" s="680"/>
      <c r="E31" s="680"/>
      <c r="F31" s="680"/>
      <c r="G31" s="680"/>
      <c r="H31" s="680"/>
      <c r="I31" s="680"/>
      <c r="J31" s="680"/>
      <c r="K31" s="680"/>
      <c r="L31" s="680"/>
      <c r="M31" s="680"/>
      <c r="N31" s="680"/>
      <c r="O31" s="680"/>
      <c r="P31" s="680"/>
      <c r="Q31" s="681"/>
      <c r="R31" s="682">
        <v>1516929</v>
      </c>
      <c r="S31" s="683"/>
      <c r="T31" s="683"/>
      <c r="U31" s="683"/>
      <c r="V31" s="683"/>
      <c r="W31" s="683"/>
      <c r="X31" s="683"/>
      <c r="Y31" s="684"/>
      <c r="Z31" s="685">
        <v>13</v>
      </c>
      <c r="AA31" s="685"/>
      <c r="AB31" s="685"/>
      <c r="AC31" s="685"/>
      <c r="AD31" s="686" t="s">
        <v>127</v>
      </c>
      <c r="AE31" s="686"/>
      <c r="AF31" s="686"/>
      <c r="AG31" s="686"/>
      <c r="AH31" s="686"/>
      <c r="AI31" s="686"/>
      <c r="AJ31" s="686"/>
      <c r="AK31" s="686"/>
      <c r="AL31" s="687" t="s">
        <v>233</v>
      </c>
      <c r="AM31" s="688"/>
      <c r="AN31" s="688"/>
      <c r="AO31" s="689"/>
      <c r="AP31" s="736" t="s">
        <v>309</v>
      </c>
      <c r="AQ31" s="737"/>
      <c r="AR31" s="737"/>
      <c r="AS31" s="737"/>
      <c r="AT31" s="742" t="s">
        <v>310</v>
      </c>
      <c r="AU31" s="231"/>
      <c r="AV31" s="231"/>
      <c r="AW31" s="231"/>
      <c r="AX31" s="668" t="s">
        <v>187</v>
      </c>
      <c r="AY31" s="669"/>
      <c r="AZ31" s="669"/>
      <c r="BA31" s="669"/>
      <c r="BB31" s="669"/>
      <c r="BC31" s="669"/>
      <c r="BD31" s="669"/>
      <c r="BE31" s="669"/>
      <c r="BF31" s="670"/>
      <c r="BG31" s="750">
        <v>99.2</v>
      </c>
      <c r="BH31" s="734"/>
      <c r="BI31" s="734"/>
      <c r="BJ31" s="734"/>
      <c r="BK31" s="734"/>
      <c r="BL31" s="734"/>
      <c r="BM31" s="677">
        <v>96.4</v>
      </c>
      <c r="BN31" s="734"/>
      <c r="BO31" s="734"/>
      <c r="BP31" s="734"/>
      <c r="BQ31" s="735"/>
      <c r="BR31" s="750">
        <v>99.2</v>
      </c>
      <c r="BS31" s="734"/>
      <c r="BT31" s="734"/>
      <c r="BU31" s="734"/>
      <c r="BV31" s="734"/>
      <c r="BW31" s="734"/>
      <c r="BX31" s="677">
        <v>96.6</v>
      </c>
      <c r="BY31" s="734"/>
      <c r="BZ31" s="734"/>
      <c r="CA31" s="734"/>
      <c r="CB31" s="735"/>
      <c r="CD31" s="724"/>
      <c r="CE31" s="725"/>
      <c r="CF31" s="697" t="s">
        <v>311</v>
      </c>
      <c r="CG31" s="698"/>
      <c r="CH31" s="698"/>
      <c r="CI31" s="698"/>
      <c r="CJ31" s="698"/>
      <c r="CK31" s="698"/>
      <c r="CL31" s="698"/>
      <c r="CM31" s="698"/>
      <c r="CN31" s="698"/>
      <c r="CO31" s="698"/>
      <c r="CP31" s="698"/>
      <c r="CQ31" s="699"/>
      <c r="CR31" s="682">
        <v>46615</v>
      </c>
      <c r="CS31" s="719"/>
      <c r="CT31" s="719"/>
      <c r="CU31" s="719"/>
      <c r="CV31" s="719"/>
      <c r="CW31" s="719"/>
      <c r="CX31" s="719"/>
      <c r="CY31" s="720"/>
      <c r="CZ31" s="687">
        <v>0.4</v>
      </c>
      <c r="DA31" s="717"/>
      <c r="DB31" s="717"/>
      <c r="DC31" s="721"/>
      <c r="DD31" s="691">
        <v>32797</v>
      </c>
      <c r="DE31" s="719"/>
      <c r="DF31" s="719"/>
      <c r="DG31" s="719"/>
      <c r="DH31" s="719"/>
      <c r="DI31" s="719"/>
      <c r="DJ31" s="719"/>
      <c r="DK31" s="720"/>
      <c r="DL31" s="691">
        <v>32797</v>
      </c>
      <c r="DM31" s="719"/>
      <c r="DN31" s="719"/>
      <c r="DO31" s="719"/>
      <c r="DP31" s="719"/>
      <c r="DQ31" s="719"/>
      <c r="DR31" s="719"/>
      <c r="DS31" s="719"/>
      <c r="DT31" s="719"/>
      <c r="DU31" s="719"/>
      <c r="DV31" s="720"/>
      <c r="DW31" s="687">
        <v>0.7</v>
      </c>
      <c r="DX31" s="717"/>
      <c r="DY31" s="717"/>
      <c r="DZ31" s="717"/>
      <c r="EA31" s="717"/>
      <c r="EB31" s="717"/>
      <c r="EC31" s="718"/>
    </row>
    <row r="32" spans="2:133" ht="11.25" customHeight="1" x14ac:dyDescent="0.2">
      <c r="B32" s="745" t="s">
        <v>312</v>
      </c>
      <c r="C32" s="746"/>
      <c r="D32" s="746"/>
      <c r="E32" s="746"/>
      <c r="F32" s="746"/>
      <c r="G32" s="746"/>
      <c r="H32" s="746"/>
      <c r="I32" s="746"/>
      <c r="J32" s="746"/>
      <c r="K32" s="746"/>
      <c r="L32" s="746"/>
      <c r="M32" s="746"/>
      <c r="N32" s="746"/>
      <c r="O32" s="746"/>
      <c r="P32" s="746"/>
      <c r="Q32" s="747"/>
      <c r="R32" s="682" t="s">
        <v>127</v>
      </c>
      <c r="S32" s="683"/>
      <c r="T32" s="683"/>
      <c r="U32" s="683"/>
      <c r="V32" s="683"/>
      <c r="W32" s="683"/>
      <c r="X32" s="683"/>
      <c r="Y32" s="684"/>
      <c r="Z32" s="685" t="s">
        <v>127</v>
      </c>
      <c r="AA32" s="685"/>
      <c r="AB32" s="685"/>
      <c r="AC32" s="685"/>
      <c r="AD32" s="686" t="s">
        <v>127</v>
      </c>
      <c r="AE32" s="686"/>
      <c r="AF32" s="686"/>
      <c r="AG32" s="686"/>
      <c r="AH32" s="686"/>
      <c r="AI32" s="686"/>
      <c r="AJ32" s="686"/>
      <c r="AK32" s="686"/>
      <c r="AL32" s="687" t="s">
        <v>127</v>
      </c>
      <c r="AM32" s="688"/>
      <c r="AN32" s="688"/>
      <c r="AO32" s="689"/>
      <c r="AP32" s="738"/>
      <c r="AQ32" s="739"/>
      <c r="AR32" s="739"/>
      <c r="AS32" s="739"/>
      <c r="AT32" s="743"/>
      <c r="AU32" s="230" t="s">
        <v>313</v>
      </c>
      <c r="AV32" s="230"/>
      <c r="AW32" s="230"/>
      <c r="AX32" s="679" t="s">
        <v>314</v>
      </c>
      <c r="AY32" s="680"/>
      <c r="AZ32" s="680"/>
      <c r="BA32" s="680"/>
      <c r="BB32" s="680"/>
      <c r="BC32" s="680"/>
      <c r="BD32" s="680"/>
      <c r="BE32" s="680"/>
      <c r="BF32" s="681"/>
      <c r="BG32" s="751">
        <v>99.4</v>
      </c>
      <c r="BH32" s="719"/>
      <c r="BI32" s="719"/>
      <c r="BJ32" s="719"/>
      <c r="BK32" s="719"/>
      <c r="BL32" s="719"/>
      <c r="BM32" s="688">
        <v>97.8</v>
      </c>
      <c r="BN32" s="748"/>
      <c r="BO32" s="748"/>
      <c r="BP32" s="748"/>
      <c r="BQ32" s="749"/>
      <c r="BR32" s="751">
        <v>99.3</v>
      </c>
      <c r="BS32" s="719"/>
      <c r="BT32" s="719"/>
      <c r="BU32" s="719"/>
      <c r="BV32" s="719"/>
      <c r="BW32" s="719"/>
      <c r="BX32" s="688">
        <v>97.9</v>
      </c>
      <c r="BY32" s="748"/>
      <c r="BZ32" s="748"/>
      <c r="CA32" s="748"/>
      <c r="CB32" s="749"/>
      <c r="CD32" s="726"/>
      <c r="CE32" s="727"/>
      <c r="CF32" s="697" t="s">
        <v>315</v>
      </c>
      <c r="CG32" s="698"/>
      <c r="CH32" s="698"/>
      <c r="CI32" s="698"/>
      <c r="CJ32" s="698"/>
      <c r="CK32" s="698"/>
      <c r="CL32" s="698"/>
      <c r="CM32" s="698"/>
      <c r="CN32" s="698"/>
      <c r="CO32" s="698"/>
      <c r="CP32" s="698"/>
      <c r="CQ32" s="699"/>
      <c r="CR32" s="682" t="s">
        <v>233</v>
      </c>
      <c r="CS32" s="683"/>
      <c r="CT32" s="683"/>
      <c r="CU32" s="683"/>
      <c r="CV32" s="683"/>
      <c r="CW32" s="683"/>
      <c r="CX32" s="683"/>
      <c r="CY32" s="684"/>
      <c r="CZ32" s="687" t="s">
        <v>233</v>
      </c>
      <c r="DA32" s="717"/>
      <c r="DB32" s="717"/>
      <c r="DC32" s="721"/>
      <c r="DD32" s="691" t="s">
        <v>233</v>
      </c>
      <c r="DE32" s="683"/>
      <c r="DF32" s="683"/>
      <c r="DG32" s="683"/>
      <c r="DH32" s="683"/>
      <c r="DI32" s="683"/>
      <c r="DJ32" s="683"/>
      <c r="DK32" s="684"/>
      <c r="DL32" s="691" t="s">
        <v>127</v>
      </c>
      <c r="DM32" s="683"/>
      <c r="DN32" s="683"/>
      <c r="DO32" s="683"/>
      <c r="DP32" s="683"/>
      <c r="DQ32" s="683"/>
      <c r="DR32" s="683"/>
      <c r="DS32" s="683"/>
      <c r="DT32" s="683"/>
      <c r="DU32" s="683"/>
      <c r="DV32" s="684"/>
      <c r="DW32" s="687" t="s">
        <v>127</v>
      </c>
      <c r="DX32" s="717"/>
      <c r="DY32" s="717"/>
      <c r="DZ32" s="717"/>
      <c r="EA32" s="717"/>
      <c r="EB32" s="717"/>
      <c r="EC32" s="718"/>
    </row>
    <row r="33" spans="2:133" ht="11.25" customHeight="1" x14ac:dyDescent="0.2">
      <c r="B33" s="679" t="s">
        <v>316</v>
      </c>
      <c r="C33" s="680"/>
      <c r="D33" s="680"/>
      <c r="E33" s="680"/>
      <c r="F33" s="680"/>
      <c r="G33" s="680"/>
      <c r="H33" s="680"/>
      <c r="I33" s="680"/>
      <c r="J33" s="680"/>
      <c r="K33" s="680"/>
      <c r="L33" s="680"/>
      <c r="M33" s="680"/>
      <c r="N33" s="680"/>
      <c r="O33" s="680"/>
      <c r="P33" s="680"/>
      <c r="Q33" s="681"/>
      <c r="R33" s="682">
        <v>784517</v>
      </c>
      <c r="S33" s="683"/>
      <c r="T33" s="683"/>
      <c r="U33" s="683"/>
      <c r="V33" s="683"/>
      <c r="W33" s="683"/>
      <c r="X33" s="683"/>
      <c r="Y33" s="684"/>
      <c r="Z33" s="685">
        <v>6.7</v>
      </c>
      <c r="AA33" s="685"/>
      <c r="AB33" s="685"/>
      <c r="AC33" s="685"/>
      <c r="AD33" s="686" t="s">
        <v>233</v>
      </c>
      <c r="AE33" s="686"/>
      <c r="AF33" s="686"/>
      <c r="AG33" s="686"/>
      <c r="AH33" s="686"/>
      <c r="AI33" s="686"/>
      <c r="AJ33" s="686"/>
      <c r="AK33" s="686"/>
      <c r="AL33" s="687" t="s">
        <v>127</v>
      </c>
      <c r="AM33" s="688"/>
      <c r="AN33" s="688"/>
      <c r="AO33" s="689"/>
      <c r="AP33" s="740"/>
      <c r="AQ33" s="741"/>
      <c r="AR33" s="741"/>
      <c r="AS33" s="741"/>
      <c r="AT33" s="744"/>
      <c r="AU33" s="232"/>
      <c r="AV33" s="232"/>
      <c r="AW33" s="232"/>
      <c r="AX33" s="731" t="s">
        <v>317</v>
      </c>
      <c r="AY33" s="732"/>
      <c r="AZ33" s="732"/>
      <c r="BA33" s="732"/>
      <c r="BB33" s="732"/>
      <c r="BC33" s="732"/>
      <c r="BD33" s="732"/>
      <c r="BE33" s="732"/>
      <c r="BF33" s="733"/>
      <c r="BG33" s="752">
        <v>98.9</v>
      </c>
      <c r="BH33" s="753"/>
      <c r="BI33" s="753"/>
      <c r="BJ33" s="753"/>
      <c r="BK33" s="753"/>
      <c r="BL33" s="753"/>
      <c r="BM33" s="754">
        <v>94.6</v>
      </c>
      <c r="BN33" s="753"/>
      <c r="BO33" s="753"/>
      <c r="BP33" s="753"/>
      <c r="BQ33" s="755"/>
      <c r="BR33" s="752">
        <v>99.1</v>
      </c>
      <c r="BS33" s="753"/>
      <c r="BT33" s="753"/>
      <c r="BU33" s="753"/>
      <c r="BV33" s="753"/>
      <c r="BW33" s="753"/>
      <c r="BX33" s="754">
        <v>94.9</v>
      </c>
      <c r="BY33" s="753"/>
      <c r="BZ33" s="753"/>
      <c r="CA33" s="753"/>
      <c r="CB33" s="755"/>
      <c r="CD33" s="697" t="s">
        <v>318</v>
      </c>
      <c r="CE33" s="698"/>
      <c r="CF33" s="698"/>
      <c r="CG33" s="698"/>
      <c r="CH33" s="698"/>
      <c r="CI33" s="698"/>
      <c r="CJ33" s="698"/>
      <c r="CK33" s="698"/>
      <c r="CL33" s="698"/>
      <c r="CM33" s="698"/>
      <c r="CN33" s="698"/>
      <c r="CO33" s="698"/>
      <c r="CP33" s="698"/>
      <c r="CQ33" s="699"/>
      <c r="CR33" s="682">
        <v>5431724</v>
      </c>
      <c r="CS33" s="719"/>
      <c r="CT33" s="719"/>
      <c r="CU33" s="719"/>
      <c r="CV33" s="719"/>
      <c r="CW33" s="719"/>
      <c r="CX33" s="719"/>
      <c r="CY33" s="720"/>
      <c r="CZ33" s="687">
        <v>48.6</v>
      </c>
      <c r="DA33" s="717"/>
      <c r="DB33" s="717"/>
      <c r="DC33" s="721"/>
      <c r="DD33" s="691">
        <v>3047922</v>
      </c>
      <c r="DE33" s="719"/>
      <c r="DF33" s="719"/>
      <c r="DG33" s="719"/>
      <c r="DH33" s="719"/>
      <c r="DI33" s="719"/>
      <c r="DJ33" s="719"/>
      <c r="DK33" s="720"/>
      <c r="DL33" s="691">
        <v>2103670</v>
      </c>
      <c r="DM33" s="719"/>
      <c r="DN33" s="719"/>
      <c r="DO33" s="719"/>
      <c r="DP33" s="719"/>
      <c r="DQ33" s="719"/>
      <c r="DR33" s="719"/>
      <c r="DS33" s="719"/>
      <c r="DT33" s="719"/>
      <c r="DU33" s="719"/>
      <c r="DV33" s="720"/>
      <c r="DW33" s="687">
        <v>43.3</v>
      </c>
      <c r="DX33" s="717"/>
      <c r="DY33" s="717"/>
      <c r="DZ33" s="717"/>
      <c r="EA33" s="717"/>
      <c r="EB33" s="717"/>
      <c r="EC33" s="718"/>
    </row>
    <row r="34" spans="2:133" ht="11.25" customHeight="1" x14ac:dyDescent="0.2">
      <c r="B34" s="679" t="s">
        <v>319</v>
      </c>
      <c r="C34" s="680"/>
      <c r="D34" s="680"/>
      <c r="E34" s="680"/>
      <c r="F34" s="680"/>
      <c r="G34" s="680"/>
      <c r="H34" s="680"/>
      <c r="I34" s="680"/>
      <c r="J34" s="680"/>
      <c r="K34" s="680"/>
      <c r="L34" s="680"/>
      <c r="M34" s="680"/>
      <c r="N34" s="680"/>
      <c r="O34" s="680"/>
      <c r="P34" s="680"/>
      <c r="Q34" s="681"/>
      <c r="R34" s="682">
        <v>17794</v>
      </c>
      <c r="S34" s="683"/>
      <c r="T34" s="683"/>
      <c r="U34" s="683"/>
      <c r="V34" s="683"/>
      <c r="W34" s="683"/>
      <c r="X34" s="683"/>
      <c r="Y34" s="684"/>
      <c r="Z34" s="685">
        <v>0.2</v>
      </c>
      <c r="AA34" s="685"/>
      <c r="AB34" s="685"/>
      <c r="AC34" s="685"/>
      <c r="AD34" s="686">
        <v>6891</v>
      </c>
      <c r="AE34" s="686"/>
      <c r="AF34" s="686"/>
      <c r="AG34" s="686"/>
      <c r="AH34" s="686"/>
      <c r="AI34" s="686"/>
      <c r="AJ34" s="686"/>
      <c r="AK34" s="686"/>
      <c r="AL34" s="687">
        <v>0.1</v>
      </c>
      <c r="AM34" s="688"/>
      <c r="AN34" s="688"/>
      <c r="AO34" s="68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7" t="s">
        <v>320</v>
      </c>
      <c r="CE34" s="698"/>
      <c r="CF34" s="698"/>
      <c r="CG34" s="698"/>
      <c r="CH34" s="698"/>
      <c r="CI34" s="698"/>
      <c r="CJ34" s="698"/>
      <c r="CK34" s="698"/>
      <c r="CL34" s="698"/>
      <c r="CM34" s="698"/>
      <c r="CN34" s="698"/>
      <c r="CO34" s="698"/>
      <c r="CP34" s="698"/>
      <c r="CQ34" s="699"/>
      <c r="CR34" s="682">
        <v>1829827</v>
      </c>
      <c r="CS34" s="683"/>
      <c r="CT34" s="683"/>
      <c r="CU34" s="683"/>
      <c r="CV34" s="683"/>
      <c r="CW34" s="683"/>
      <c r="CX34" s="683"/>
      <c r="CY34" s="684"/>
      <c r="CZ34" s="687">
        <v>16.399999999999999</v>
      </c>
      <c r="DA34" s="717"/>
      <c r="DB34" s="717"/>
      <c r="DC34" s="721"/>
      <c r="DD34" s="691">
        <v>642701</v>
      </c>
      <c r="DE34" s="683"/>
      <c r="DF34" s="683"/>
      <c r="DG34" s="683"/>
      <c r="DH34" s="683"/>
      <c r="DI34" s="683"/>
      <c r="DJ34" s="683"/>
      <c r="DK34" s="684"/>
      <c r="DL34" s="691">
        <v>554476</v>
      </c>
      <c r="DM34" s="683"/>
      <c r="DN34" s="683"/>
      <c r="DO34" s="683"/>
      <c r="DP34" s="683"/>
      <c r="DQ34" s="683"/>
      <c r="DR34" s="683"/>
      <c r="DS34" s="683"/>
      <c r="DT34" s="683"/>
      <c r="DU34" s="683"/>
      <c r="DV34" s="684"/>
      <c r="DW34" s="687">
        <v>11.4</v>
      </c>
      <c r="DX34" s="717"/>
      <c r="DY34" s="717"/>
      <c r="DZ34" s="717"/>
      <c r="EA34" s="717"/>
      <c r="EB34" s="717"/>
      <c r="EC34" s="718"/>
    </row>
    <row r="35" spans="2:133" ht="11.25" customHeight="1" x14ac:dyDescent="0.2">
      <c r="B35" s="679" t="s">
        <v>321</v>
      </c>
      <c r="C35" s="680"/>
      <c r="D35" s="680"/>
      <c r="E35" s="680"/>
      <c r="F35" s="680"/>
      <c r="G35" s="680"/>
      <c r="H35" s="680"/>
      <c r="I35" s="680"/>
      <c r="J35" s="680"/>
      <c r="K35" s="680"/>
      <c r="L35" s="680"/>
      <c r="M35" s="680"/>
      <c r="N35" s="680"/>
      <c r="O35" s="680"/>
      <c r="P35" s="680"/>
      <c r="Q35" s="681"/>
      <c r="R35" s="682">
        <v>1648315</v>
      </c>
      <c r="S35" s="683"/>
      <c r="T35" s="683"/>
      <c r="U35" s="683"/>
      <c r="V35" s="683"/>
      <c r="W35" s="683"/>
      <c r="X35" s="683"/>
      <c r="Y35" s="684"/>
      <c r="Z35" s="685">
        <v>14.2</v>
      </c>
      <c r="AA35" s="685"/>
      <c r="AB35" s="685"/>
      <c r="AC35" s="685"/>
      <c r="AD35" s="686" t="s">
        <v>233</v>
      </c>
      <c r="AE35" s="686"/>
      <c r="AF35" s="686"/>
      <c r="AG35" s="686"/>
      <c r="AH35" s="686"/>
      <c r="AI35" s="686"/>
      <c r="AJ35" s="686"/>
      <c r="AK35" s="686"/>
      <c r="AL35" s="687" t="s">
        <v>233</v>
      </c>
      <c r="AM35" s="688"/>
      <c r="AN35" s="688"/>
      <c r="AO35" s="689"/>
      <c r="AP35" s="235"/>
      <c r="AQ35" s="661" t="s">
        <v>322</v>
      </c>
      <c r="AR35" s="662"/>
      <c r="AS35" s="662"/>
      <c r="AT35" s="662"/>
      <c r="AU35" s="662"/>
      <c r="AV35" s="662"/>
      <c r="AW35" s="662"/>
      <c r="AX35" s="662"/>
      <c r="AY35" s="662"/>
      <c r="AZ35" s="662"/>
      <c r="BA35" s="662"/>
      <c r="BB35" s="662"/>
      <c r="BC35" s="662"/>
      <c r="BD35" s="662"/>
      <c r="BE35" s="662"/>
      <c r="BF35" s="663"/>
      <c r="BG35" s="661" t="s">
        <v>323</v>
      </c>
      <c r="BH35" s="662"/>
      <c r="BI35" s="662"/>
      <c r="BJ35" s="662"/>
      <c r="BK35" s="662"/>
      <c r="BL35" s="662"/>
      <c r="BM35" s="662"/>
      <c r="BN35" s="662"/>
      <c r="BO35" s="662"/>
      <c r="BP35" s="662"/>
      <c r="BQ35" s="662"/>
      <c r="BR35" s="662"/>
      <c r="BS35" s="662"/>
      <c r="BT35" s="662"/>
      <c r="BU35" s="662"/>
      <c r="BV35" s="662"/>
      <c r="BW35" s="662"/>
      <c r="BX35" s="662"/>
      <c r="BY35" s="662"/>
      <c r="BZ35" s="662"/>
      <c r="CA35" s="662"/>
      <c r="CB35" s="663"/>
      <c r="CD35" s="697" t="s">
        <v>324</v>
      </c>
      <c r="CE35" s="698"/>
      <c r="CF35" s="698"/>
      <c r="CG35" s="698"/>
      <c r="CH35" s="698"/>
      <c r="CI35" s="698"/>
      <c r="CJ35" s="698"/>
      <c r="CK35" s="698"/>
      <c r="CL35" s="698"/>
      <c r="CM35" s="698"/>
      <c r="CN35" s="698"/>
      <c r="CO35" s="698"/>
      <c r="CP35" s="698"/>
      <c r="CQ35" s="699"/>
      <c r="CR35" s="682">
        <v>100049</v>
      </c>
      <c r="CS35" s="719"/>
      <c r="CT35" s="719"/>
      <c r="CU35" s="719"/>
      <c r="CV35" s="719"/>
      <c r="CW35" s="719"/>
      <c r="CX35" s="719"/>
      <c r="CY35" s="720"/>
      <c r="CZ35" s="687">
        <v>0.9</v>
      </c>
      <c r="DA35" s="717"/>
      <c r="DB35" s="717"/>
      <c r="DC35" s="721"/>
      <c r="DD35" s="691">
        <v>43966</v>
      </c>
      <c r="DE35" s="719"/>
      <c r="DF35" s="719"/>
      <c r="DG35" s="719"/>
      <c r="DH35" s="719"/>
      <c r="DI35" s="719"/>
      <c r="DJ35" s="719"/>
      <c r="DK35" s="720"/>
      <c r="DL35" s="691">
        <v>43966</v>
      </c>
      <c r="DM35" s="719"/>
      <c r="DN35" s="719"/>
      <c r="DO35" s="719"/>
      <c r="DP35" s="719"/>
      <c r="DQ35" s="719"/>
      <c r="DR35" s="719"/>
      <c r="DS35" s="719"/>
      <c r="DT35" s="719"/>
      <c r="DU35" s="719"/>
      <c r="DV35" s="720"/>
      <c r="DW35" s="687">
        <v>0.9</v>
      </c>
      <c r="DX35" s="717"/>
      <c r="DY35" s="717"/>
      <c r="DZ35" s="717"/>
      <c r="EA35" s="717"/>
      <c r="EB35" s="717"/>
      <c r="EC35" s="718"/>
    </row>
    <row r="36" spans="2:133" ht="11.25" customHeight="1" x14ac:dyDescent="0.2">
      <c r="B36" s="679" t="s">
        <v>325</v>
      </c>
      <c r="C36" s="680"/>
      <c r="D36" s="680"/>
      <c r="E36" s="680"/>
      <c r="F36" s="680"/>
      <c r="G36" s="680"/>
      <c r="H36" s="680"/>
      <c r="I36" s="680"/>
      <c r="J36" s="680"/>
      <c r="K36" s="680"/>
      <c r="L36" s="680"/>
      <c r="M36" s="680"/>
      <c r="N36" s="680"/>
      <c r="O36" s="680"/>
      <c r="P36" s="680"/>
      <c r="Q36" s="681"/>
      <c r="R36" s="682">
        <v>1030558</v>
      </c>
      <c r="S36" s="683"/>
      <c r="T36" s="683"/>
      <c r="U36" s="683"/>
      <c r="V36" s="683"/>
      <c r="W36" s="683"/>
      <c r="X36" s="683"/>
      <c r="Y36" s="684"/>
      <c r="Z36" s="685">
        <v>8.9</v>
      </c>
      <c r="AA36" s="685"/>
      <c r="AB36" s="685"/>
      <c r="AC36" s="685"/>
      <c r="AD36" s="686" t="s">
        <v>127</v>
      </c>
      <c r="AE36" s="686"/>
      <c r="AF36" s="686"/>
      <c r="AG36" s="686"/>
      <c r="AH36" s="686"/>
      <c r="AI36" s="686"/>
      <c r="AJ36" s="686"/>
      <c r="AK36" s="686"/>
      <c r="AL36" s="687" t="s">
        <v>127</v>
      </c>
      <c r="AM36" s="688"/>
      <c r="AN36" s="688"/>
      <c r="AO36" s="689"/>
      <c r="AP36" s="235"/>
      <c r="AQ36" s="756" t="s">
        <v>326</v>
      </c>
      <c r="AR36" s="757"/>
      <c r="AS36" s="757"/>
      <c r="AT36" s="757"/>
      <c r="AU36" s="757"/>
      <c r="AV36" s="757"/>
      <c r="AW36" s="757"/>
      <c r="AX36" s="757"/>
      <c r="AY36" s="758"/>
      <c r="AZ36" s="671">
        <v>1480070</v>
      </c>
      <c r="BA36" s="672"/>
      <c r="BB36" s="672"/>
      <c r="BC36" s="672"/>
      <c r="BD36" s="672"/>
      <c r="BE36" s="672"/>
      <c r="BF36" s="759"/>
      <c r="BG36" s="693" t="s">
        <v>327</v>
      </c>
      <c r="BH36" s="694"/>
      <c r="BI36" s="694"/>
      <c r="BJ36" s="694"/>
      <c r="BK36" s="694"/>
      <c r="BL36" s="694"/>
      <c r="BM36" s="694"/>
      <c r="BN36" s="694"/>
      <c r="BO36" s="694"/>
      <c r="BP36" s="694"/>
      <c r="BQ36" s="694"/>
      <c r="BR36" s="694"/>
      <c r="BS36" s="694"/>
      <c r="BT36" s="694"/>
      <c r="BU36" s="695"/>
      <c r="BV36" s="671">
        <v>11357</v>
      </c>
      <c r="BW36" s="672"/>
      <c r="BX36" s="672"/>
      <c r="BY36" s="672"/>
      <c r="BZ36" s="672"/>
      <c r="CA36" s="672"/>
      <c r="CB36" s="759"/>
      <c r="CD36" s="697" t="s">
        <v>328</v>
      </c>
      <c r="CE36" s="698"/>
      <c r="CF36" s="698"/>
      <c r="CG36" s="698"/>
      <c r="CH36" s="698"/>
      <c r="CI36" s="698"/>
      <c r="CJ36" s="698"/>
      <c r="CK36" s="698"/>
      <c r="CL36" s="698"/>
      <c r="CM36" s="698"/>
      <c r="CN36" s="698"/>
      <c r="CO36" s="698"/>
      <c r="CP36" s="698"/>
      <c r="CQ36" s="699"/>
      <c r="CR36" s="682">
        <v>1066919</v>
      </c>
      <c r="CS36" s="683"/>
      <c r="CT36" s="683"/>
      <c r="CU36" s="683"/>
      <c r="CV36" s="683"/>
      <c r="CW36" s="683"/>
      <c r="CX36" s="683"/>
      <c r="CY36" s="684"/>
      <c r="CZ36" s="687">
        <v>9.5</v>
      </c>
      <c r="DA36" s="717"/>
      <c r="DB36" s="717"/>
      <c r="DC36" s="721"/>
      <c r="DD36" s="691">
        <v>882648</v>
      </c>
      <c r="DE36" s="683"/>
      <c r="DF36" s="683"/>
      <c r="DG36" s="683"/>
      <c r="DH36" s="683"/>
      <c r="DI36" s="683"/>
      <c r="DJ36" s="683"/>
      <c r="DK36" s="684"/>
      <c r="DL36" s="691">
        <v>741205</v>
      </c>
      <c r="DM36" s="683"/>
      <c r="DN36" s="683"/>
      <c r="DO36" s="683"/>
      <c r="DP36" s="683"/>
      <c r="DQ36" s="683"/>
      <c r="DR36" s="683"/>
      <c r="DS36" s="683"/>
      <c r="DT36" s="683"/>
      <c r="DU36" s="683"/>
      <c r="DV36" s="684"/>
      <c r="DW36" s="687">
        <v>15.3</v>
      </c>
      <c r="DX36" s="717"/>
      <c r="DY36" s="717"/>
      <c r="DZ36" s="717"/>
      <c r="EA36" s="717"/>
      <c r="EB36" s="717"/>
      <c r="EC36" s="718"/>
    </row>
    <row r="37" spans="2:133" ht="11.25" customHeight="1" x14ac:dyDescent="0.2">
      <c r="B37" s="679" t="s">
        <v>329</v>
      </c>
      <c r="C37" s="680"/>
      <c r="D37" s="680"/>
      <c r="E37" s="680"/>
      <c r="F37" s="680"/>
      <c r="G37" s="680"/>
      <c r="H37" s="680"/>
      <c r="I37" s="680"/>
      <c r="J37" s="680"/>
      <c r="K37" s="680"/>
      <c r="L37" s="680"/>
      <c r="M37" s="680"/>
      <c r="N37" s="680"/>
      <c r="O37" s="680"/>
      <c r="P37" s="680"/>
      <c r="Q37" s="681"/>
      <c r="R37" s="682">
        <v>633860</v>
      </c>
      <c r="S37" s="683"/>
      <c r="T37" s="683"/>
      <c r="U37" s="683"/>
      <c r="V37" s="683"/>
      <c r="W37" s="683"/>
      <c r="X37" s="683"/>
      <c r="Y37" s="684"/>
      <c r="Z37" s="685">
        <v>5.5</v>
      </c>
      <c r="AA37" s="685"/>
      <c r="AB37" s="685"/>
      <c r="AC37" s="685"/>
      <c r="AD37" s="686" t="s">
        <v>127</v>
      </c>
      <c r="AE37" s="686"/>
      <c r="AF37" s="686"/>
      <c r="AG37" s="686"/>
      <c r="AH37" s="686"/>
      <c r="AI37" s="686"/>
      <c r="AJ37" s="686"/>
      <c r="AK37" s="686"/>
      <c r="AL37" s="687" t="s">
        <v>127</v>
      </c>
      <c r="AM37" s="688"/>
      <c r="AN37" s="688"/>
      <c r="AO37" s="689"/>
      <c r="AQ37" s="760" t="s">
        <v>330</v>
      </c>
      <c r="AR37" s="761"/>
      <c r="AS37" s="761"/>
      <c r="AT37" s="761"/>
      <c r="AU37" s="761"/>
      <c r="AV37" s="761"/>
      <c r="AW37" s="761"/>
      <c r="AX37" s="761"/>
      <c r="AY37" s="762"/>
      <c r="AZ37" s="682">
        <v>462334</v>
      </c>
      <c r="BA37" s="683"/>
      <c r="BB37" s="683"/>
      <c r="BC37" s="683"/>
      <c r="BD37" s="719"/>
      <c r="BE37" s="719"/>
      <c r="BF37" s="749"/>
      <c r="BG37" s="697" t="s">
        <v>331</v>
      </c>
      <c r="BH37" s="698"/>
      <c r="BI37" s="698"/>
      <c r="BJ37" s="698"/>
      <c r="BK37" s="698"/>
      <c r="BL37" s="698"/>
      <c r="BM37" s="698"/>
      <c r="BN37" s="698"/>
      <c r="BO37" s="698"/>
      <c r="BP37" s="698"/>
      <c r="BQ37" s="698"/>
      <c r="BR37" s="698"/>
      <c r="BS37" s="698"/>
      <c r="BT37" s="698"/>
      <c r="BU37" s="699"/>
      <c r="BV37" s="682">
        <v>-17628</v>
      </c>
      <c r="BW37" s="683"/>
      <c r="BX37" s="683"/>
      <c r="BY37" s="683"/>
      <c r="BZ37" s="683"/>
      <c r="CA37" s="683"/>
      <c r="CB37" s="692"/>
      <c r="CD37" s="697" t="s">
        <v>332</v>
      </c>
      <c r="CE37" s="698"/>
      <c r="CF37" s="698"/>
      <c r="CG37" s="698"/>
      <c r="CH37" s="698"/>
      <c r="CI37" s="698"/>
      <c r="CJ37" s="698"/>
      <c r="CK37" s="698"/>
      <c r="CL37" s="698"/>
      <c r="CM37" s="698"/>
      <c r="CN37" s="698"/>
      <c r="CO37" s="698"/>
      <c r="CP37" s="698"/>
      <c r="CQ37" s="699"/>
      <c r="CR37" s="682">
        <v>608140</v>
      </c>
      <c r="CS37" s="719"/>
      <c r="CT37" s="719"/>
      <c r="CU37" s="719"/>
      <c r="CV37" s="719"/>
      <c r="CW37" s="719"/>
      <c r="CX37" s="719"/>
      <c r="CY37" s="720"/>
      <c r="CZ37" s="687">
        <v>5.4</v>
      </c>
      <c r="DA37" s="717"/>
      <c r="DB37" s="717"/>
      <c r="DC37" s="721"/>
      <c r="DD37" s="691">
        <v>608140</v>
      </c>
      <c r="DE37" s="719"/>
      <c r="DF37" s="719"/>
      <c r="DG37" s="719"/>
      <c r="DH37" s="719"/>
      <c r="DI37" s="719"/>
      <c r="DJ37" s="719"/>
      <c r="DK37" s="720"/>
      <c r="DL37" s="691">
        <v>550343</v>
      </c>
      <c r="DM37" s="719"/>
      <c r="DN37" s="719"/>
      <c r="DO37" s="719"/>
      <c r="DP37" s="719"/>
      <c r="DQ37" s="719"/>
      <c r="DR37" s="719"/>
      <c r="DS37" s="719"/>
      <c r="DT37" s="719"/>
      <c r="DU37" s="719"/>
      <c r="DV37" s="720"/>
      <c r="DW37" s="687">
        <v>11.3</v>
      </c>
      <c r="DX37" s="717"/>
      <c r="DY37" s="717"/>
      <c r="DZ37" s="717"/>
      <c r="EA37" s="717"/>
      <c r="EB37" s="717"/>
      <c r="EC37" s="718"/>
    </row>
    <row r="38" spans="2:133" ht="11.25" customHeight="1" x14ac:dyDescent="0.2">
      <c r="B38" s="679" t="s">
        <v>333</v>
      </c>
      <c r="C38" s="680"/>
      <c r="D38" s="680"/>
      <c r="E38" s="680"/>
      <c r="F38" s="680"/>
      <c r="G38" s="680"/>
      <c r="H38" s="680"/>
      <c r="I38" s="680"/>
      <c r="J38" s="680"/>
      <c r="K38" s="680"/>
      <c r="L38" s="680"/>
      <c r="M38" s="680"/>
      <c r="N38" s="680"/>
      <c r="O38" s="680"/>
      <c r="P38" s="680"/>
      <c r="Q38" s="681"/>
      <c r="R38" s="682">
        <v>147163</v>
      </c>
      <c r="S38" s="683"/>
      <c r="T38" s="683"/>
      <c r="U38" s="683"/>
      <c r="V38" s="683"/>
      <c r="W38" s="683"/>
      <c r="X38" s="683"/>
      <c r="Y38" s="684"/>
      <c r="Z38" s="685">
        <v>1.3</v>
      </c>
      <c r="AA38" s="685"/>
      <c r="AB38" s="685"/>
      <c r="AC38" s="685"/>
      <c r="AD38" s="686">
        <v>31673</v>
      </c>
      <c r="AE38" s="686"/>
      <c r="AF38" s="686"/>
      <c r="AG38" s="686"/>
      <c r="AH38" s="686"/>
      <c r="AI38" s="686"/>
      <c r="AJ38" s="686"/>
      <c r="AK38" s="686"/>
      <c r="AL38" s="687">
        <v>0.7</v>
      </c>
      <c r="AM38" s="688"/>
      <c r="AN38" s="688"/>
      <c r="AO38" s="689"/>
      <c r="AQ38" s="760" t="s">
        <v>334</v>
      </c>
      <c r="AR38" s="761"/>
      <c r="AS38" s="761"/>
      <c r="AT38" s="761"/>
      <c r="AU38" s="761"/>
      <c r="AV38" s="761"/>
      <c r="AW38" s="761"/>
      <c r="AX38" s="761"/>
      <c r="AY38" s="762"/>
      <c r="AZ38" s="682">
        <v>166760</v>
      </c>
      <c r="BA38" s="683"/>
      <c r="BB38" s="683"/>
      <c r="BC38" s="683"/>
      <c r="BD38" s="719"/>
      <c r="BE38" s="719"/>
      <c r="BF38" s="749"/>
      <c r="BG38" s="697" t="s">
        <v>335</v>
      </c>
      <c r="BH38" s="698"/>
      <c r="BI38" s="698"/>
      <c r="BJ38" s="698"/>
      <c r="BK38" s="698"/>
      <c r="BL38" s="698"/>
      <c r="BM38" s="698"/>
      <c r="BN38" s="698"/>
      <c r="BO38" s="698"/>
      <c r="BP38" s="698"/>
      <c r="BQ38" s="698"/>
      <c r="BR38" s="698"/>
      <c r="BS38" s="698"/>
      <c r="BT38" s="698"/>
      <c r="BU38" s="699"/>
      <c r="BV38" s="682">
        <v>3178</v>
      </c>
      <c r="BW38" s="683"/>
      <c r="BX38" s="683"/>
      <c r="BY38" s="683"/>
      <c r="BZ38" s="683"/>
      <c r="CA38" s="683"/>
      <c r="CB38" s="692"/>
      <c r="CD38" s="697" t="s">
        <v>336</v>
      </c>
      <c r="CE38" s="698"/>
      <c r="CF38" s="698"/>
      <c r="CG38" s="698"/>
      <c r="CH38" s="698"/>
      <c r="CI38" s="698"/>
      <c r="CJ38" s="698"/>
      <c r="CK38" s="698"/>
      <c r="CL38" s="698"/>
      <c r="CM38" s="698"/>
      <c r="CN38" s="698"/>
      <c r="CO38" s="698"/>
      <c r="CP38" s="698"/>
      <c r="CQ38" s="699"/>
      <c r="CR38" s="682">
        <v>1463426</v>
      </c>
      <c r="CS38" s="683"/>
      <c r="CT38" s="683"/>
      <c r="CU38" s="683"/>
      <c r="CV38" s="683"/>
      <c r="CW38" s="683"/>
      <c r="CX38" s="683"/>
      <c r="CY38" s="684"/>
      <c r="CZ38" s="687">
        <v>13.1</v>
      </c>
      <c r="DA38" s="717"/>
      <c r="DB38" s="717"/>
      <c r="DC38" s="721"/>
      <c r="DD38" s="691">
        <v>1291569</v>
      </c>
      <c r="DE38" s="683"/>
      <c r="DF38" s="683"/>
      <c r="DG38" s="683"/>
      <c r="DH38" s="683"/>
      <c r="DI38" s="683"/>
      <c r="DJ38" s="683"/>
      <c r="DK38" s="684"/>
      <c r="DL38" s="691">
        <v>764023</v>
      </c>
      <c r="DM38" s="683"/>
      <c r="DN38" s="683"/>
      <c r="DO38" s="683"/>
      <c r="DP38" s="683"/>
      <c r="DQ38" s="683"/>
      <c r="DR38" s="683"/>
      <c r="DS38" s="683"/>
      <c r="DT38" s="683"/>
      <c r="DU38" s="683"/>
      <c r="DV38" s="684"/>
      <c r="DW38" s="687">
        <v>15.7</v>
      </c>
      <c r="DX38" s="717"/>
      <c r="DY38" s="717"/>
      <c r="DZ38" s="717"/>
      <c r="EA38" s="717"/>
      <c r="EB38" s="717"/>
      <c r="EC38" s="718"/>
    </row>
    <row r="39" spans="2:133" ht="11.25" customHeight="1" x14ac:dyDescent="0.2">
      <c r="B39" s="679" t="s">
        <v>337</v>
      </c>
      <c r="C39" s="680"/>
      <c r="D39" s="680"/>
      <c r="E39" s="680"/>
      <c r="F39" s="680"/>
      <c r="G39" s="680"/>
      <c r="H39" s="680"/>
      <c r="I39" s="680"/>
      <c r="J39" s="680"/>
      <c r="K39" s="680"/>
      <c r="L39" s="680"/>
      <c r="M39" s="680"/>
      <c r="N39" s="680"/>
      <c r="O39" s="680"/>
      <c r="P39" s="680"/>
      <c r="Q39" s="681"/>
      <c r="R39" s="682">
        <v>788625</v>
      </c>
      <c r="S39" s="683"/>
      <c r="T39" s="683"/>
      <c r="U39" s="683"/>
      <c r="V39" s="683"/>
      <c r="W39" s="683"/>
      <c r="X39" s="683"/>
      <c r="Y39" s="684"/>
      <c r="Z39" s="685">
        <v>6.8</v>
      </c>
      <c r="AA39" s="685"/>
      <c r="AB39" s="685"/>
      <c r="AC39" s="685"/>
      <c r="AD39" s="686" t="s">
        <v>127</v>
      </c>
      <c r="AE39" s="686"/>
      <c r="AF39" s="686"/>
      <c r="AG39" s="686"/>
      <c r="AH39" s="686"/>
      <c r="AI39" s="686"/>
      <c r="AJ39" s="686"/>
      <c r="AK39" s="686"/>
      <c r="AL39" s="687" t="s">
        <v>127</v>
      </c>
      <c r="AM39" s="688"/>
      <c r="AN39" s="688"/>
      <c r="AO39" s="689"/>
      <c r="AQ39" s="760" t="s">
        <v>338</v>
      </c>
      <c r="AR39" s="761"/>
      <c r="AS39" s="761"/>
      <c r="AT39" s="761"/>
      <c r="AU39" s="761"/>
      <c r="AV39" s="761"/>
      <c r="AW39" s="761"/>
      <c r="AX39" s="761"/>
      <c r="AY39" s="762"/>
      <c r="AZ39" s="682">
        <v>16644</v>
      </c>
      <c r="BA39" s="683"/>
      <c r="BB39" s="683"/>
      <c r="BC39" s="683"/>
      <c r="BD39" s="719"/>
      <c r="BE39" s="719"/>
      <c r="BF39" s="749"/>
      <c r="BG39" s="697" t="s">
        <v>339</v>
      </c>
      <c r="BH39" s="698"/>
      <c r="BI39" s="698"/>
      <c r="BJ39" s="698"/>
      <c r="BK39" s="698"/>
      <c r="BL39" s="698"/>
      <c r="BM39" s="698"/>
      <c r="BN39" s="698"/>
      <c r="BO39" s="698"/>
      <c r="BP39" s="698"/>
      <c r="BQ39" s="698"/>
      <c r="BR39" s="698"/>
      <c r="BS39" s="698"/>
      <c r="BT39" s="698"/>
      <c r="BU39" s="699"/>
      <c r="BV39" s="682">
        <v>5063</v>
      </c>
      <c r="BW39" s="683"/>
      <c r="BX39" s="683"/>
      <c r="BY39" s="683"/>
      <c r="BZ39" s="683"/>
      <c r="CA39" s="683"/>
      <c r="CB39" s="692"/>
      <c r="CD39" s="697" t="s">
        <v>340</v>
      </c>
      <c r="CE39" s="698"/>
      <c r="CF39" s="698"/>
      <c r="CG39" s="698"/>
      <c r="CH39" s="698"/>
      <c r="CI39" s="698"/>
      <c r="CJ39" s="698"/>
      <c r="CK39" s="698"/>
      <c r="CL39" s="698"/>
      <c r="CM39" s="698"/>
      <c r="CN39" s="698"/>
      <c r="CO39" s="698"/>
      <c r="CP39" s="698"/>
      <c r="CQ39" s="699"/>
      <c r="CR39" s="682">
        <v>926523</v>
      </c>
      <c r="CS39" s="719"/>
      <c r="CT39" s="719"/>
      <c r="CU39" s="719"/>
      <c r="CV39" s="719"/>
      <c r="CW39" s="719"/>
      <c r="CX39" s="719"/>
      <c r="CY39" s="720"/>
      <c r="CZ39" s="687">
        <v>8.3000000000000007</v>
      </c>
      <c r="DA39" s="717"/>
      <c r="DB39" s="717"/>
      <c r="DC39" s="721"/>
      <c r="DD39" s="691">
        <v>187038</v>
      </c>
      <c r="DE39" s="719"/>
      <c r="DF39" s="719"/>
      <c r="DG39" s="719"/>
      <c r="DH39" s="719"/>
      <c r="DI39" s="719"/>
      <c r="DJ39" s="719"/>
      <c r="DK39" s="720"/>
      <c r="DL39" s="691" t="s">
        <v>127</v>
      </c>
      <c r="DM39" s="719"/>
      <c r="DN39" s="719"/>
      <c r="DO39" s="719"/>
      <c r="DP39" s="719"/>
      <c r="DQ39" s="719"/>
      <c r="DR39" s="719"/>
      <c r="DS39" s="719"/>
      <c r="DT39" s="719"/>
      <c r="DU39" s="719"/>
      <c r="DV39" s="720"/>
      <c r="DW39" s="687" t="s">
        <v>127</v>
      </c>
      <c r="DX39" s="717"/>
      <c r="DY39" s="717"/>
      <c r="DZ39" s="717"/>
      <c r="EA39" s="717"/>
      <c r="EB39" s="717"/>
      <c r="EC39" s="718"/>
    </row>
    <row r="40" spans="2:133" ht="11.25" customHeight="1" x14ac:dyDescent="0.2">
      <c r="B40" s="679" t="s">
        <v>341</v>
      </c>
      <c r="C40" s="680"/>
      <c r="D40" s="680"/>
      <c r="E40" s="680"/>
      <c r="F40" s="680"/>
      <c r="G40" s="680"/>
      <c r="H40" s="680"/>
      <c r="I40" s="680"/>
      <c r="J40" s="680"/>
      <c r="K40" s="680"/>
      <c r="L40" s="680"/>
      <c r="M40" s="680"/>
      <c r="N40" s="680"/>
      <c r="O40" s="680"/>
      <c r="P40" s="680"/>
      <c r="Q40" s="681"/>
      <c r="R40" s="682" t="s">
        <v>127</v>
      </c>
      <c r="S40" s="683"/>
      <c r="T40" s="683"/>
      <c r="U40" s="683"/>
      <c r="V40" s="683"/>
      <c r="W40" s="683"/>
      <c r="X40" s="683"/>
      <c r="Y40" s="684"/>
      <c r="Z40" s="685" t="s">
        <v>127</v>
      </c>
      <c r="AA40" s="685"/>
      <c r="AB40" s="685"/>
      <c r="AC40" s="685"/>
      <c r="AD40" s="686" t="s">
        <v>127</v>
      </c>
      <c r="AE40" s="686"/>
      <c r="AF40" s="686"/>
      <c r="AG40" s="686"/>
      <c r="AH40" s="686"/>
      <c r="AI40" s="686"/>
      <c r="AJ40" s="686"/>
      <c r="AK40" s="686"/>
      <c r="AL40" s="687" t="s">
        <v>127</v>
      </c>
      <c r="AM40" s="688"/>
      <c r="AN40" s="688"/>
      <c r="AO40" s="689"/>
      <c r="AQ40" s="760" t="s">
        <v>342</v>
      </c>
      <c r="AR40" s="761"/>
      <c r="AS40" s="761"/>
      <c r="AT40" s="761"/>
      <c r="AU40" s="761"/>
      <c r="AV40" s="761"/>
      <c r="AW40" s="761"/>
      <c r="AX40" s="761"/>
      <c r="AY40" s="762"/>
      <c r="AZ40" s="682" t="s">
        <v>127</v>
      </c>
      <c r="BA40" s="683"/>
      <c r="BB40" s="683"/>
      <c r="BC40" s="683"/>
      <c r="BD40" s="719"/>
      <c r="BE40" s="719"/>
      <c r="BF40" s="749"/>
      <c r="BG40" s="763" t="s">
        <v>343</v>
      </c>
      <c r="BH40" s="764"/>
      <c r="BI40" s="764"/>
      <c r="BJ40" s="764"/>
      <c r="BK40" s="764"/>
      <c r="BL40" s="236"/>
      <c r="BM40" s="698" t="s">
        <v>344</v>
      </c>
      <c r="BN40" s="698"/>
      <c r="BO40" s="698"/>
      <c r="BP40" s="698"/>
      <c r="BQ40" s="698"/>
      <c r="BR40" s="698"/>
      <c r="BS40" s="698"/>
      <c r="BT40" s="698"/>
      <c r="BU40" s="699"/>
      <c r="BV40" s="682">
        <v>91</v>
      </c>
      <c r="BW40" s="683"/>
      <c r="BX40" s="683"/>
      <c r="BY40" s="683"/>
      <c r="BZ40" s="683"/>
      <c r="CA40" s="683"/>
      <c r="CB40" s="692"/>
      <c r="CD40" s="697" t="s">
        <v>345</v>
      </c>
      <c r="CE40" s="698"/>
      <c r="CF40" s="698"/>
      <c r="CG40" s="698"/>
      <c r="CH40" s="698"/>
      <c r="CI40" s="698"/>
      <c r="CJ40" s="698"/>
      <c r="CK40" s="698"/>
      <c r="CL40" s="698"/>
      <c r="CM40" s="698"/>
      <c r="CN40" s="698"/>
      <c r="CO40" s="698"/>
      <c r="CP40" s="698"/>
      <c r="CQ40" s="699"/>
      <c r="CR40" s="682">
        <v>44980</v>
      </c>
      <c r="CS40" s="683"/>
      <c r="CT40" s="683"/>
      <c r="CU40" s="683"/>
      <c r="CV40" s="683"/>
      <c r="CW40" s="683"/>
      <c r="CX40" s="683"/>
      <c r="CY40" s="684"/>
      <c r="CZ40" s="687">
        <v>0.4</v>
      </c>
      <c r="DA40" s="717"/>
      <c r="DB40" s="717"/>
      <c r="DC40" s="721"/>
      <c r="DD40" s="691" t="s">
        <v>233</v>
      </c>
      <c r="DE40" s="683"/>
      <c r="DF40" s="683"/>
      <c r="DG40" s="683"/>
      <c r="DH40" s="683"/>
      <c r="DI40" s="683"/>
      <c r="DJ40" s="683"/>
      <c r="DK40" s="684"/>
      <c r="DL40" s="691" t="s">
        <v>127</v>
      </c>
      <c r="DM40" s="683"/>
      <c r="DN40" s="683"/>
      <c r="DO40" s="683"/>
      <c r="DP40" s="683"/>
      <c r="DQ40" s="683"/>
      <c r="DR40" s="683"/>
      <c r="DS40" s="683"/>
      <c r="DT40" s="683"/>
      <c r="DU40" s="683"/>
      <c r="DV40" s="684"/>
      <c r="DW40" s="687" t="s">
        <v>233</v>
      </c>
      <c r="DX40" s="717"/>
      <c r="DY40" s="717"/>
      <c r="DZ40" s="717"/>
      <c r="EA40" s="717"/>
      <c r="EB40" s="717"/>
      <c r="EC40" s="718"/>
    </row>
    <row r="41" spans="2:133" ht="11.25" customHeight="1" x14ac:dyDescent="0.2">
      <c r="B41" s="679" t="s">
        <v>346</v>
      </c>
      <c r="C41" s="680"/>
      <c r="D41" s="680"/>
      <c r="E41" s="680"/>
      <c r="F41" s="680"/>
      <c r="G41" s="680"/>
      <c r="H41" s="680"/>
      <c r="I41" s="680"/>
      <c r="J41" s="680"/>
      <c r="K41" s="680"/>
      <c r="L41" s="680"/>
      <c r="M41" s="680"/>
      <c r="N41" s="680"/>
      <c r="O41" s="680"/>
      <c r="P41" s="680"/>
      <c r="Q41" s="681"/>
      <c r="R41" s="682">
        <v>213225</v>
      </c>
      <c r="S41" s="683"/>
      <c r="T41" s="683"/>
      <c r="U41" s="683"/>
      <c r="V41" s="683"/>
      <c r="W41" s="683"/>
      <c r="X41" s="683"/>
      <c r="Y41" s="684"/>
      <c r="Z41" s="685">
        <v>1.8</v>
      </c>
      <c r="AA41" s="685"/>
      <c r="AB41" s="685"/>
      <c r="AC41" s="685"/>
      <c r="AD41" s="686" t="s">
        <v>127</v>
      </c>
      <c r="AE41" s="686"/>
      <c r="AF41" s="686"/>
      <c r="AG41" s="686"/>
      <c r="AH41" s="686"/>
      <c r="AI41" s="686"/>
      <c r="AJ41" s="686"/>
      <c r="AK41" s="686"/>
      <c r="AL41" s="687" t="s">
        <v>233</v>
      </c>
      <c r="AM41" s="688"/>
      <c r="AN41" s="688"/>
      <c r="AO41" s="689"/>
      <c r="AQ41" s="760" t="s">
        <v>347</v>
      </c>
      <c r="AR41" s="761"/>
      <c r="AS41" s="761"/>
      <c r="AT41" s="761"/>
      <c r="AU41" s="761"/>
      <c r="AV41" s="761"/>
      <c r="AW41" s="761"/>
      <c r="AX41" s="761"/>
      <c r="AY41" s="762"/>
      <c r="AZ41" s="682">
        <v>218926</v>
      </c>
      <c r="BA41" s="683"/>
      <c r="BB41" s="683"/>
      <c r="BC41" s="683"/>
      <c r="BD41" s="719"/>
      <c r="BE41" s="719"/>
      <c r="BF41" s="749"/>
      <c r="BG41" s="763"/>
      <c r="BH41" s="764"/>
      <c r="BI41" s="764"/>
      <c r="BJ41" s="764"/>
      <c r="BK41" s="764"/>
      <c r="BL41" s="236"/>
      <c r="BM41" s="698" t="s">
        <v>348</v>
      </c>
      <c r="BN41" s="698"/>
      <c r="BO41" s="698"/>
      <c r="BP41" s="698"/>
      <c r="BQ41" s="698"/>
      <c r="BR41" s="698"/>
      <c r="BS41" s="698"/>
      <c r="BT41" s="698"/>
      <c r="BU41" s="699"/>
      <c r="BV41" s="682" t="s">
        <v>127</v>
      </c>
      <c r="BW41" s="683"/>
      <c r="BX41" s="683"/>
      <c r="BY41" s="683"/>
      <c r="BZ41" s="683"/>
      <c r="CA41" s="683"/>
      <c r="CB41" s="692"/>
      <c r="CD41" s="697" t="s">
        <v>349</v>
      </c>
      <c r="CE41" s="698"/>
      <c r="CF41" s="698"/>
      <c r="CG41" s="698"/>
      <c r="CH41" s="698"/>
      <c r="CI41" s="698"/>
      <c r="CJ41" s="698"/>
      <c r="CK41" s="698"/>
      <c r="CL41" s="698"/>
      <c r="CM41" s="698"/>
      <c r="CN41" s="698"/>
      <c r="CO41" s="698"/>
      <c r="CP41" s="698"/>
      <c r="CQ41" s="699"/>
      <c r="CR41" s="682" t="s">
        <v>127</v>
      </c>
      <c r="CS41" s="719"/>
      <c r="CT41" s="719"/>
      <c r="CU41" s="719"/>
      <c r="CV41" s="719"/>
      <c r="CW41" s="719"/>
      <c r="CX41" s="719"/>
      <c r="CY41" s="720"/>
      <c r="CZ41" s="687" t="s">
        <v>233</v>
      </c>
      <c r="DA41" s="717"/>
      <c r="DB41" s="717"/>
      <c r="DC41" s="721"/>
      <c r="DD41" s="691" t="s">
        <v>127</v>
      </c>
      <c r="DE41" s="719"/>
      <c r="DF41" s="719"/>
      <c r="DG41" s="719"/>
      <c r="DH41" s="719"/>
      <c r="DI41" s="719"/>
      <c r="DJ41" s="719"/>
      <c r="DK41" s="720"/>
      <c r="DL41" s="769"/>
      <c r="DM41" s="770"/>
      <c r="DN41" s="770"/>
      <c r="DO41" s="770"/>
      <c r="DP41" s="770"/>
      <c r="DQ41" s="770"/>
      <c r="DR41" s="770"/>
      <c r="DS41" s="770"/>
      <c r="DT41" s="770"/>
      <c r="DU41" s="770"/>
      <c r="DV41" s="771"/>
      <c r="DW41" s="772"/>
      <c r="DX41" s="773"/>
      <c r="DY41" s="773"/>
      <c r="DZ41" s="773"/>
      <c r="EA41" s="773"/>
      <c r="EB41" s="773"/>
      <c r="EC41" s="774"/>
    </row>
    <row r="42" spans="2:133" ht="11.25" customHeight="1" x14ac:dyDescent="0.2">
      <c r="B42" s="731" t="s">
        <v>350</v>
      </c>
      <c r="C42" s="732"/>
      <c r="D42" s="732"/>
      <c r="E42" s="732"/>
      <c r="F42" s="732"/>
      <c r="G42" s="732"/>
      <c r="H42" s="732"/>
      <c r="I42" s="732"/>
      <c r="J42" s="732"/>
      <c r="K42" s="732"/>
      <c r="L42" s="732"/>
      <c r="M42" s="732"/>
      <c r="N42" s="732"/>
      <c r="O42" s="732"/>
      <c r="P42" s="732"/>
      <c r="Q42" s="733"/>
      <c r="R42" s="767">
        <v>11629838</v>
      </c>
      <c r="S42" s="768"/>
      <c r="T42" s="768"/>
      <c r="U42" s="768"/>
      <c r="V42" s="768"/>
      <c r="W42" s="768"/>
      <c r="X42" s="768"/>
      <c r="Y42" s="776"/>
      <c r="Z42" s="777">
        <v>100</v>
      </c>
      <c r="AA42" s="777"/>
      <c r="AB42" s="777"/>
      <c r="AC42" s="777"/>
      <c r="AD42" s="778">
        <v>4642289</v>
      </c>
      <c r="AE42" s="778"/>
      <c r="AF42" s="778"/>
      <c r="AG42" s="778"/>
      <c r="AH42" s="778"/>
      <c r="AI42" s="778"/>
      <c r="AJ42" s="778"/>
      <c r="AK42" s="778"/>
      <c r="AL42" s="779">
        <v>100</v>
      </c>
      <c r="AM42" s="754"/>
      <c r="AN42" s="754"/>
      <c r="AO42" s="780"/>
      <c r="AQ42" s="781" t="s">
        <v>351</v>
      </c>
      <c r="AR42" s="782"/>
      <c r="AS42" s="782"/>
      <c r="AT42" s="782"/>
      <c r="AU42" s="782"/>
      <c r="AV42" s="782"/>
      <c r="AW42" s="782"/>
      <c r="AX42" s="782"/>
      <c r="AY42" s="783"/>
      <c r="AZ42" s="767">
        <v>615406</v>
      </c>
      <c r="BA42" s="768"/>
      <c r="BB42" s="768"/>
      <c r="BC42" s="768"/>
      <c r="BD42" s="753"/>
      <c r="BE42" s="753"/>
      <c r="BF42" s="755"/>
      <c r="BG42" s="765"/>
      <c r="BH42" s="766"/>
      <c r="BI42" s="766"/>
      <c r="BJ42" s="766"/>
      <c r="BK42" s="766"/>
      <c r="BL42" s="237"/>
      <c r="BM42" s="708" t="s">
        <v>352</v>
      </c>
      <c r="BN42" s="708"/>
      <c r="BO42" s="708"/>
      <c r="BP42" s="708"/>
      <c r="BQ42" s="708"/>
      <c r="BR42" s="708"/>
      <c r="BS42" s="708"/>
      <c r="BT42" s="708"/>
      <c r="BU42" s="709"/>
      <c r="BV42" s="767">
        <v>367</v>
      </c>
      <c r="BW42" s="768"/>
      <c r="BX42" s="768"/>
      <c r="BY42" s="768"/>
      <c r="BZ42" s="768"/>
      <c r="CA42" s="768"/>
      <c r="CB42" s="775"/>
      <c r="CD42" s="679" t="s">
        <v>353</v>
      </c>
      <c r="CE42" s="680"/>
      <c r="CF42" s="680"/>
      <c r="CG42" s="680"/>
      <c r="CH42" s="680"/>
      <c r="CI42" s="680"/>
      <c r="CJ42" s="680"/>
      <c r="CK42" s="680"/>
      <c r="CL42" s="680"/>
      <c r="CM42" s="680"/>
      <c r="CN42" s="680"/>
      <c r="CO42" s="680"/>
      <c r="CP42" s="680"/>
      <c r="CQ42" s="681"/>
      <c r="CR42" s="682">
        <v>1582215</v>
      </c>
      <c r="CS42" s="683"/>
      <c r="CT42" s="683"/>
      <c r="CU42" s="683"/>
      <c r="CV42" s="683"/>
      <c r="CW42" s="683"/>
      <c r="CX42" s="683"/>
      <c r="CY42" s="684"/>
      <c r="CZ42" s="687">
        <v>14.1</v>
      </c>
      <c r="DA42" s="688"/>
      <c r="DB42" s="688"/>
      <c r="DC42" s="700"/>
      <c r="DD42" s="691">
        <v>204749</v>
      </c>
      <c r="DE42" s="683"/>
      <c r="DF42" s="683"/>
      <c r="DG42" s="683"/>
      <c r="DH42" s="683"/>
      <c r="DI42" s="683"/>
      <c r="DJ42" s="683"/>
      <c r="DK42" s="684"/>
      <c r="DL42" s="769"/>
      <c r="DM42" s="770"/>
      <c r="DN42" s="770"/>
      <c r="DO42" s="770"/>
      <c r="DP42" s="770"/>
      <c r="DQ42" s="770"/>
      <c r="DR42" s="770"/>
      <c r="DS42" s="770"/>
      <c r="DT42" s="770"/>
      <c r="DU42" s="770"/>
      <c r="DV42" s="771"/>
      <c r="DW42" s="772"/>
      <c r="DX42" s="773"/>
      <c r="DY42" s="773"/>
      <c r="DZ42" s="773"/>
      <c r="EA42" s="773"/>
      <c r="EB42" s="773"/>
      <c r="EC42" s="774"/>
    </row>
    <row r="43" spans="2:133" ht="11.25" customHeight="1" x14ac:dyDescent="0.2">
      <c r="BV43" s="238"/>
      <c r="BW43" s="238"/>
      <c r="BX43" s="238"/>
      <c r="BY43" s="238"/>
      <c r="BZ43" s="238"/>
      <c r="CA43" s="238"/>
      <c r="CB43" s="238"/>
      <c r="CD43" s="679" t="s">
        <v>354</v>
      </c>
      <c r="CE43" s="680"/>
      <c r="CF43" s="680"/>
      <c r="CG43" s="680"/>
      <c r="CH43" s="680"/>
      <c r="CI43" s="680"/>
      <c r="CJ43" s="680"/>
      <c r="CK43" s="680"/>
      <c r="CL43" s="680"/>
      <c r="CM43" s="680"/>
      <c r="CN43" s="680"/>
      <c r="CO43" s="680"/>
      <c r="CP43" s="680"/>
      <c r="CQ43" s="681"/>
      <c r="CR43" s="682">
        <v>39712</v>
      </c>
      <c r="CS43" s="719"/>
      <c r="CT43" s="719"/>
      <c r="CU43" s="719"/>
      <c r="CV43" s="719"/>
      <c r="CW43" s="719"/>
      <c r="CX43" s="719"/>
      <c r="CY43" s="720"/>
      <c r="CZ43" s="687">
        <v>0.4</v>
      </c>
      <c r="DA43" s="717"/>
      <c r="DB43" s="717"/>
      <c r="DC43" s="721"/>
      <c r="DD43" s="691">
        <v>39712</v>
      </c>
      <c r="DE43" s="719"/>
      <c r="DF43" s="719"/>
      <c r="DG43" s="719"/>
      <c r="DH43" s="719"/>
      <c r="DI43" s="719"/>
      <c r="DJ43" s="719"/>
      <c r="DK43" s="720"/>
      <c r="DL43" s="769"/>
      <c r="DM43" s="770"/>
      <c r="DN43" s="770"/>
      <c r="DO43" s="770"/>
      <c r="DP43" s="770"/>
      <c r="DQ43" s="770"/>
      <c r="DR43" s="770"/>
      <c r="DS43" s="770"/>
      <c r="DT43" s="770"/>
      <c r="DU43" s="770"/>
      <c r="DV43" s="771"/>
      <c r="DW43" s="772"/>
      <c r="DX43" s="773"/>
      <c r="DY43" s="773"/>
      <c r="DZ43" s="773"/>
      <c r="EA43" s="773"/>
      <c r="EB43" s="773"/>
      <c r="EC43" s="774"/>
    </row>
    <row r="44" spans="2:133" ht="11.25" customHeight="1" x14ac:dyDescent="0.2">
      <c r="CD44" s="794" t="s">
        <v>303</v>
      </c>
      <c r="CE44" s="795"/>
      <c r="CF44" s="679" t="s">
        <v>355</v>
      </c>
      <c r="CG44" s="680"/>
      <c r="CH44" s="680"/>
      <c r="CI44" s="680"/>
      <c r="CJ44" s="680"/>
      <c r="CK44" s="680"/>
      <c r="CL44" s="680"/>
      <c r="CM44" s="680"/>
      <c r="CN44" s="680"/>
      <c r="CO44" s="680"/>
      <c r="CP44" s="680"/>
      <c r="CQ44" s="681"/>
      <c r="CR44" s="682">
        <v>1255871</v>
      </c>
      <c r="CS44" s="683"/>
      <c r="CT44" s="683"/>
      <c r="CU44" s="683"/>
      <c r="CV44" s="683"/>
      <c r="CW44" s="683"/>
      <c r="CX44" s="683"/>
      <c r="CY44" s="684"/>
      <c r="CZ44" s="687">
        <v>11.2</v>
      </c>
      <c r="DA44" s="688"/>
      <c r="DB44" s="688"/>
      <c r="DC44" s="700"/>
      <c r="DD44" s="691">
        <v>162507</v>
      </c>
      <c r="DE44" s="683"/>
      <c r="DF44" s="683"/>
      <c r="DG44" s="683"/>
      <c r="DH44" s="683"/>
      <c r="DI44" s="683"/>
      <c r="DJ44" s="683"/>
      <c r="DK44" s="684"/>
      <c r="DL44" s="769"/>
      <c r="DM44" s="770"/>
      <c r="DN44" s="770"/>
      <c r="DO44" s="770"/>
      <c r="DP44" s="770"/>
      <c r="DQ44" s="770"/>
      <c r="DR44" s="770"/>
      <c r="DS44" s="770"/>
      <c r="DT44" s="770"/>
      <c r="DU44" s="770"/>
      <c r="DV44" s="771"/>
      <c r="DW44" s="772"/>
      <c r="DX44" s="773"/>
      <c r="DY44" s="773"/>
      <c r="DZ44" s="773"/>
      <c r="EA44" s="773"/>
      <c r="EB44" s="773"/>
      <c r="EC44" s="774"/>
    </row>
    <row r="45" spans="2:133" ht="11.25" customHeight="1" x14ac:dyDescent="0.2">
      <c r="CD45" s="796"/>
      <c r="CE45" s="797"/>
      <c r="CF45" s="679" t="s">
        <v>356</v>
      </c>
      <c r="CG45" s="680"/>
      <c r="CH45" s="680"/>
      <c r="CI45" s="680"/>
      <c r="CJ45" s="680"/>
      <c r="CK45" s="680"/>
      <c r="CL45" s="680"/>
      <c r="CM45" s="680"/>
      <c r="CN45" s="680"/>
      <c r="CO45" s="680"/>
      <c r="CP45" s="680"/>
      <c r="CQ45" s="681"/>
      <c r="CR45" s="682">
        <v>484906</v>
      </c>
      <c r="CS45" s="719"/>
      <c r="CT45" s="719"/>
      <c r="CU45" s="719"/>
      <c r="CV45" s="719"/>
      <c r="CW45" s="719"/>
      <c r="CX45" s="719"/>
      <c r="CY45" s="720"/>
      <c r="CZ45" s="687">
        <v>4.3</v>
      </c>
      <c r="DA45" s="717"/>
      <c r="DB45" s="717"/>
      <c r="DC45" s="721"/>
      <c r="DD45" s="691">
        <v>29893</v>
      </c>
      <c r="DE45" s="719"/>
      <c r="DF45" s="719"/>
      <c r="DG45" s="719"/>
      <c r="DH45" s="719"/>
      <c r="DI45" s="719"/>
      <c r="DJ45" s="719"/>
      <c r="DK45" s="720"/>
      <c r="DL45" s="769"/>
      <c r="DM45" s="770"/>
      <c r="DN45" s="770"/>
      <c r="DO45" s="770"/>
      <c r="DP45" s="770"/>
      <c r="DQ45" s="770"/>
      <c r="DR45" s="770"/>
      <c r="DS45" s="770"/>
      <c r="DT45" s="770"/>
      <c r="DU45" s="770"/>
      <c r="DV45" s="771"/>
      <c r="DW45" s="772"/>
      <c r="DX45" s="773"/>
      <c r="DY45" s="773"/>
      <c r="DZ45" s="773"/>
      <c r="EA45" s="773"/>
      <c r="EB45" s="773"/>
      <c r="EC45" s="774"/>
    </row>
    <row r="46" spans="2:133" ht="11.25" customHeight="1" x14ac:dyDescent="0.2">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6"/>
      <c r="CE46" s="797"/>
      <c r="CF46" s="679" t="s">
        <v>358</v>
      </c>
      <c r="CG46" s="680"/>
      <c r="CH46" s="680"/>
      <c r="CI46" s="680"/>
      <c r="CJ46" s="680"/>
      <c r="CK46" s="680"/>
      <c r="CL46" s="680"/>
      <c r="CM46" s="680"/>
      <c r="CN46" s="680"/>
      <c r="CO46" s="680"/>
      <c r="CP46" s="680"/>
      <c r="CQ46" s="681"/>
      <c r="CR46" s="682">
        <v>700617</v>
      </c>
      <c r="CS46" s="683"/>
      <c r="CT46" s="683"/>
      <c r="CU46" s="683"/>
      <c r="CV46" s="683"/>
      <c r="CW46" s="683"/>
      <c r="CX46" s="683"/>
      <c r="CY46" s="684"/>
      <c r="CZ46" s="687">
        <v>6.3</v>
      </c>
      <c r="DA46" s="688"/>
      <c r="DB46" s="688"/>
      <c r="DC46" s="700"/>
      <c r="DD46" s="691">
        <v>119780</v>
      </c>
      <c r="DE46" s="683"/>
      <c r="DF46" s="683"/>
      <c r="DG46" s="683"/>
      <c r="DH46" s="683"/>
      <c r="DI46" s="683"/>
      <c r="DJ46" s="683"/>
      <c r="DK46" s="684"/>
      <c r="DL46" s="769"/>
      <c r="DM46" s="770"/>
      <c r="DN46" s="770"/>
      <c r="DO46" s="770"/>
      <c r="DP46" s="770"/>
      <c r="DQ46" s="770"/>
      <c r="DR46" s="770"/>
      <c r="DS46" s="770"/>
      <c r="DT46" s="770"/>
      <c r="DU46" s="770"/>
      <c r="DV46" s="771"/>
      <c r="DW46" s="772"/>
      <c r="DX46" s="773"/>
      <c r="DY46" s="773"/>
      <c r="DZ46" s="773"/>
      <c r="EA46" s="773"/>
      <c r="EB46" s="773"/>
      <c r="EC46" s="774"/>
    </row>
    <row r="47" spans="2:133" ht="11.25" customHeight="1" x14ac:dyDescent="0.2">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6"/>
      <c r="CE47" s="797"/>
      <c r="CF47" s="679" t="s">
        <v>360</v>
      </c>
      <c r="CG47" s="680"/>
      <c r="CH47" s="680"/>
      <c r="CI47" s="680"/>
      <c r="CJ47" s="680"/>
      <c r="CK47" s="680"/>
      <c r="CL47" s="680"/>
      <c r="CM47" s="680"/>
      <c r="CN47" s="680"/>
      <c r="CO47" s="680"/>
      <c r="CP47" s="680"/>
      <c r="CQ47" s="681"/>
      <c r="CR47" s="682">
        <v>326344</v>
      </c>
      <c r="CS47" s="719"/>
      <c r="CT47" s="719"/>
      <c r="CU47" s="719"/>
      <c r="CV47" s="719"/>
      <c r="CW47" s="719"/>
      <c r="CX47" s="719"/>
      <c r="CY47" s="720"/>
      <c r="CZ47" s="687">
        <v>2.9</v>
      </c>
      <c r="DA47" s="717"/>
      <c r="DB47" s="717"/>
      <c r="DC47" s="721"/>
      <c r="DD47" s="691">
        <v>42242</v>
      </c>
      <c r="DE47" s="719"/>
      <c r="DF47" s="719"/>
      <c r="DG47" s="719"/>
      <c r="DH47" s="719"/>
      <c r="DI47" s="719"/>
      <c r="DJ47" s="719"/>
      <c r="DK47" s="720"/>
      <c r="DL47" s="769"/>
      <c r="DM47" s="770"/>
      <c r="DN47" s="770"/>
      <c r="DO47" s="770"/>
      <c r="DP47" s="770"/>
      <c r="DQ47" s="770"/>
      <c r="DR47" s="770"/>
      <c r="DS47" s="770"/>
      <c r="DT47" s="770"/>
      <c r="DU47" s="770"/>
      <c r="DV47" s="771"/>
      <c r="DW47" s="772"/>
      <c r="DX47" s="773"/>
      <c r="DY47" s="773"/>
      <c r="DZ47" s="773"/>
      <c r="EA47" s="773"/>
      <c r="EB47" s="773"/>
      <c r="EC47" s="774"/>
    </row>
    <row r="48" spans="2:133" ht="10.8" x14ac:dyDescent="0.2">
      <c r="B48" s="241" t="s">
        <v>361</v>
      </c>
      <c r="CD48" s="798"/>
      <c r="CE48" s="799"/>
      <c r="CF48" s="679" t="s">
        <v>362</v>
      </c>
      <c r="CG48" s="680"/>
      <c r="CH48" s="680"/>
      <c r="CI48" s="680"/>
      <c r="CJ48" s="680"/>
      <c r="CK48" s="680"/>
      <c r="CL48" s="680"/>
      <c r="CM48" s="680"/>
      <c r="CN48" s="680"/>
      <c r="CO48" s="680"/>
      <c r="CP48" s="680"/>
      <c r="CQ48" s="681"/>
      <c r="CR48" s="682" t="s">
        <v>233</v>
      </c>
      <c r="CS48" s="683"/>
      <c r="CT48" s="683"/>
      <c r="CU48" s="683"/>
      <c r="CV48" s="683"/>
      <c r="CW48" s="683"/>
      <c r="CX48" s="683"/>
      <c r="CY48" s="684"/>
      <c r="CZ48" s="687" t="s">
        <v>127</v>
      </c>
      <c r="DA48" s="688"/>
      <c r="DB48" s="688"/>
      <c r="DC48" s="700"/>
      <c r="DD48" s="691" t="s">
        <v>233</v>
      </c>
      <c r="DE48" s="683"/>
      <c r="DF48" s="683"/>
      <c r="DG48" s="683"/>
      <c r="DH48" s="683"/>
      <c r="DI48" s="683"/>
      <c r="DJ48" s="683"/>
      <c r="DK48" s="684"/>
      <c r="DL48" s="769"/>
      <c r="DM48" s="770"/>
      <c r="DN48" s="770"/>
      <c r="DO48" s="770"/>
      <c r="DP48" s="770"/>
      <c r="DQ48" s="770"/>
      <c r="DR48" s="770"/>
      <c r="DS48" s="770"/>
      <c r="DT48" s="770"/>
      <c r="DU48" s="770"/>
      <c r="DV48" s="771"/>
      <c r="DW48" s="772"/>
      <c r="DX48" s="773"/>
      <c r="DY48" s="773"/>
      <c r="DZ48" s="773"/>
      <c r="EA48" s="773"/>
      <c r="EB48" s="773"/>
      <c r="EC48" s="774"/>
    </row>
    <row r="49" spans="82:133" ht="11.25" customHeight="1" x14ac:dyDescent="0.2">
      <c r="CD49" s="731" t="s">
        <v>363</v>
      </c>
      <c r="CE49" s="732"/>
      <c r="CF49" s="732"/>
      <c r="CG49" s="732"/>
      <c r="CH49" s="732"/>
      <c r="CI49" s="732"/>
      <c r="CJ49" s="732"/>
      <c r="CK49" s="732"/>
      <c r="CL49" s="732"/>
      <c r="CM49" s="732"/>
      <c r="CN49" s="732"/>
      <c r="CO49" s="732"/>
      <c r="CP49" s="732"/>
      <c r="CQ49" s="733"/>
      <c r="CR49" s="767">
        <v>11187720</v>
      </c>
      <c r="CS49" s="753"/>
      <c r="CT49" s="753"/>
      <c r="CU49" s="753"/>
      <c r="CV49" s="753"/>
      <c r="CW49" s="753"/>
      <c r="CX49" s="753"/>
      <c r="CY49" s="784"/>
      <c r="CZ49" s="779">
        <v>100</v>
      </c>
      <c r="DA49" s="785"/>
      <c r="DB49" s="785"/>
      <c r="DC49" s="786"/>
      <c r="DD49" s="787">
        <v>5734057</v>
      </c>
      <c r="DE49" s="753"/>
      <c r="DF49" s="753"/>
      <c r="DG49" s="753"/>
      <c r="DH49" s="753"/>
      <c r="DI49" s="753"/>
      <c r="DJ49" s="753"/>
      <c r="DK49" s="784"/>
      <c r="DL49" s="788"/>
      <c r="DM49" s="789"/>
      <c r="DN49" s="789"/>
      <c r="DO49" s="789"/>
      <c r="DP49" s="789"/>
      <c r="DQ49" s="789"/>
      <c r="DR49" s="789"/>
      <c r="DS49" s="789"/>
      <c r="DT49" s="789"/>
      <c r="DU49" s="789"/>
      <c r="DV49" s="790"/>
      <c r="DW49" s="791"/>
      <c r="DX49" s="792"/>
      <c r="DY49" s="792"/>
      <c r="DZ49" s="792"/>
      <c r="EA49" s="792"/>
      <c r="EB49" s="792"/>
      <c r="EC49" s="793"/>
    </row>
  </sheetData>
  <sheetProtection algorithmName="SHA-512" hashValue="OnPYWyTaWdFrKYt849WWUtp9EE45SF51C+L2W5V4iwBRbLtRc7RggB1i4s0K767KPaOGCkZ0bBEWgkiGvZtOmw==" saltValue="CFgJtqFyXPOtPAl+7sCah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29" t="s">
        <v>365</v>
      </c>
      <c r="DK2" s="830"/>
      <c r="DL2" s="830"/>
      <c r="DM2" s="830"/>
      <c r="DN2" s="830"/>
      <c r="DO2" s="831"/>
      <c r="DP2" s="250"/>
      <c r="DQ2" s="829" t="s">
        <v>366</v>
      </c>
      <c r="DR2" s="830"/>
      <c r="DS2" s="830"/>
      <c r="DT2" s="830"/>
      <c r="DU2" s="830"/>
      <c r="DV2" s="830"/>
      <c r="DW2" s="830"/>
      <c r="DX2" s="830"/>
      <c r="DY2" s="830"/>
      <c r="DZ2" s="831"/>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2" t="s">
        <v>367</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2"/>
      <c r="AR4" s="832"/>
      <c r="AS4" s="832"/>
      <c r="AT4" s="832"/>
      <c r="AU4" s="832"/>
      <c r="AV4" s="832"/>
      <c r="AW4" s="832"/>
      <c r="AX4" s="832"/>
      <c r="AY4" s="832"/>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3" t="s">
        <v>369</v>
      </c>
      <c r="B5" s="824"/>
      <c r="C5" s="824"/>
      <c r="D5" s="824"/>
      <c r="E5" s="824"/>
      <c r="F5" s="824"/>
      <c r="G5" s="824"/>
      <c r="H5" s="824"/>
      <c r="I5" s="824"/>
      <c r="J5" s="824"/>
      <c r="K5" s="824"/>
      <c r="L5" s="824"/>
      <c r="M5" s="824"/>
      <c r="N5" s="824"/>
      <c r="O5" s="824"/>
      <c r="P5" s="825"/>
      <c r="Q5" s="800" t="s">
        <v>370</v>
      </c>
      <c r="R5" s="801"/>
      <c r="S5" s="801"/>
      <c r="T5" s="801"/>
      <c r="U5" s="802"/>
      <c r="V5" s="800" t="s">
        <v>371</v>
      </c>
      <c r="W5" s="801"/>
      <c r="X5" s="801"/>
      <c r="Y5" s="801"/>
      <c r="Z5" s="802"/>
      <c r="AA5" s="800" t="s">
        <v>372</v>
      </c>
      <c r="AB5" s="801"/>
      <c r="AC5" s="801"/>
      <c r="AD5" s="801"/>
      <c r="AE5" s="801"/>
      <c r="AF5" s="833" t="s">
        <v>373</v>
      </c>
      <c r="AG5" s="801"/>
      <c r="AH5" s="801"/>
      <c r="AI5" s="801"/>
      <c r="AJ5" s="812"/>
      <c r="AK5" s="801" t="s">
        <v>374</v>
      </c>
      <c r="AL5" s="801"/>
      <c r="AM5" s="801"/>
      <c r="AN5" s="801"/>
      <c r="AO5" s="802"/>
      <c r="AP5" s="800" t="s">
        <v>375</v>
      </c>
      <c r="AQ5" s="801"/>
      <c r="AR5" s="801"/>
      <c r="AS5" s="801"/>
      <c r="AT5" s="802"/>
      <c r="AU5" s="800" t="s">
        <v>376</v>
      </c>
      <c r="AV5" s="801"/>
      <c r="AW5" s="801"/>
      <c r="AX5" s="801"/>
      <c r="AY5" s="812"/>
      <c r="AZ5" s="257"/>
      <c r="BA5" s="257"/>
      <c r="BB5" s="257"/>
      <c r="BC5" s="257"/>
      <c r="BD5" s="257"/>
      <c r="BE5" s="258"/>
      <c r="BF5" s="258"/>
      <c r="BG5" s="258"/>
      <c r="BH5" s="258"/>
      <c r="BI5" s="258"/>
      <c r="BJ5" s="258"/>
      <c r="BK5" s="258"/>
      <c r="BL5" s="258"/>
      <c r="BM5" s="258"/>
      <c r="BN5" s="258"/>
      <c r="BO5" s="258"/>
      <c r="BP5" s="258"/>
      <c r="BQ5" s="823" t="s">
        <v>377</v>
      </c>
      <c r="BR5" s="824"/>
      <c r="BS5" s="824"/>
      <c r="BT5" s="824"/>
      <c r="BU5" s="824"/>
      <c r="BV5" s="824"/>
      <c r="BW5" s="824"/>
      <c r="BX5" s="824"/>
      <c r="BY5" s="824"/>
      <c r="BZ5" s="824"/>
      <c r="CA5" s="824"/>
      <c r="CB5" s="824"/>
      <c r="CC5" s="824"/>
      <c r="CD5" s="824"/>
      <c r="CE5" s="824"/>
      <c r="CF5" s="824"/>
      <c r="CG5" s="825"/>
      <c r="CH5" s="800" t="s">
        <v>378</v>
      </c>
      <c r="CI5" s="801"/>
      <c r="CJ5" s="801"/>
      <c r="CK5" s="801"/>
      <c r="CL5" s="802"/>
      <c r="CM5" s="800" t="s">
        <v>379</v>
      </c>
      <c r="CN5" s="801"/>
      <c r="CO5" s="801"/>
      <c r="CP5" s="801"/>
      <c r="CQ5" s="802"/>
      <c r="CR5" s="800" t="s">
        <v>380</v>
      </c>
      <c r="CS5" s="801"/>
      <c r="CT5" s="801"/>
      <c r="CU5" s="801"/>
      <c r="CV5" s="802"/>
      <c r="CW5" s="800" t="s">
        <v>381</v>
      </c>
      <c r="CX5" s="801"/>
      <c r="CY5" s="801"/>
      <c r="CZ5" s="801"/>
      <c r="DA5" s="802"/>
      <c r="DB5" s="800" t="s">
        <v>382</v>
      </c>
      <c r="DC5" s="801"/>
      <c r="DD5" s="801"/>
      <c r="DE5" s="801"/>
      <c r="DF5" s="802"/>
      <c r="DG5" s="806" t="s">
        <v>383</v>
      </c>
      <c r="DH5" s="807"/>
      <c r="DI5" s="807"/>
      <c r="DJ5" s="807"/>
      <c r="DK5" s="808"/>
      <c r="DL5" s="806" t="s">
        <v>384</v>
      </c>
      <c r="DM5" s="807"/>
      <c r="DN5" s="807"/>
      <c r="DO5" s="807"/>
      <c r="DP5" s="808"/>
      <c r="DQ5" s="800" t="s">
        <v>385</v>
      </c>
      <c r="DR5" s="801"/>
      <c r="DS5" s="801"/>
      <c r="DT5" s="801"/>
      <c r="DU5" s="802"/>
      <c r="DV5" s="800" t="s">
        <v>376</v>
      </c>
      <c r="DW5" s="801"/>
      <c r="DX5" s="801"/>
      <c r="DY5" s="801"/>
      <c r="DZ5" s="812"/>
      <c r="EA5" s="255"/>
    </row>
    <row r="6" spans="1:131" s="256" customFormat="1" ht="26.25" customHeight="1" thickBot="1" x14ac:dyDescent="0.25">
      <c r="A6" s="826"/>
      <c r="B6" s="827"/>
      <c r="C6" s="827"/>
      <c r="D6" s="827"/>
      <c r="E6" s="827"/>
      <c r="F6" s="827"/>
      <c r="G6" s="827"/>
      <c r="H6" s="827"/>
      <c r="I6" s="827"/>
      <c r="J6" s="827"/>
      <c r="K6" s="827"/>
      <c r="L6" s="827"/>
      <c r="M6" s="827"/>
      <c r="N6" s="827"/>
      <c r="O6" s="827"/>
      <c r="P6" s="828"/>
      <c r="Q6" s="803"/>
      <c r="R6" s="804"/>
      <c r="S6" s="804"/>
      <c r="T6" s="804"/>
      <c r="U6" s="805"/>
      <c r="V6" s="803"/>
      <c r="W6" s="804"/>
      <c r="X6" s="804"/>
      <c r="Y6" s="804"/>
      <c r="Z6" s="805"/>
      <c r="AA6" s="803"/>
      <c r="AB6" s="804"/>
      <c r="AC6" s="804"/>
      <c r="AD6" s="804"/>
      <c r="AE6" s="804"/>
      <c r="AF6" s="834"/>
      <c r="AG6" s="804"/>
      <c r="AH6" s="804"/>
      <c r="AI6" s="804"/>
      <c r="AJ6" s="813"/>
      <c r="AK6" s="804"/>
      <c r="AL6" s="804"/>
      <c r="AM6" s="804"/>
      <c r="AN6" s="804"/>
      <c r="AO6" s="805"/>
      <c r="AP6" s="803"/>
      <c r="AQ6" s="804"/>
      <c r="AR6" s="804"/>
      <c r="AS6" s="804"/>
      <c r="AT6" s="805"/>
      <c r="AU6" s="803"/>
      <c r="AV6" s="804"/>
      <c r="AW6" s="804"/>
      <c r="AX6" s="804"/>
      <c r="AY6" s="813"/>
      <c r="AZ6" s="253"/>
      <c r="BA6" s="253"/>
      <c r="BB6" s="253"/>
      <c r="BC6" s="253"/>
      <c r="BD6" s="253"/>
      <c r="BE6" s="254"/>
      <c r="BF6" s="254"/>
      <c r="BG6" s="254"/>
      <c r="BH6" s="254"/>
      <c r="BI6" s="254"/>
      <c r="BJ6" s="254"/>
      <c r="BK6" s="254"/>
      <c r="BL6" s="254"/>
      <c r="BM6" s="254"/>
      <c r="BN6" s="254"/>
      <c r="BO6" s="254"/>
      <c r="BP6" s="254"/>
      <c r="BQ6" s="826"/>
      <c r="BR6" s="827"/>
      <c r="BS6" s="827"/>
      <c r="BT6" s="827"/>
      <c r="BU6" s="827"/>
      <c r="BV6" s="827"/>
      <c r="BW6" s="827"/>
      <c r="BX6" s="827"/>
      <c r="BY6" s="827"/>
      <c r="BZ6" s="827"/>
      <c r="CA6" s="827"/>
      <c r="CB6" s="827"/>
      <c r="CC6" s="827"/>
      <c r="CD6" s="827"/>
      <c r="CE6" s="827"/>
      <c r="CF6" s="827"/>
      <c r="CG6" s="828"/>
      <c r="CH6" s="803"/>
      <c r="CI6" s="804"/>
      <c r="CJ6" s="804"/>
      <c r="CK6" s="804"/>
      <c r="CL6" s="805"/>
      <c r="CM6" s="803"/>
      <c r="CN6" s="804"/>
      <c r="CO6" s="804"/>
      <c r="CP6" s="804"/>
      <c r="CQ6" s="805"/>
      <c r="CR6" s="803"/>
      <c r="CS6" s="804"/>
      <c r="CT6" s="804"/>
      <c r="CU6" s="804"/>
      <c r="CV6" s="805"/>
      <c r="CW6" s="803"/>
      <c r="CX6" s="804"/>
      <c r="CY6" s="804"/>
      <c r="CZ6" s="804"/>
      <c r="DA6" s="805"/>
      <c r="DB6" s="803"/>
      <c r="DC6" s="804"/>
      <c r="DD6" s="804"/>
      <c r="DE6" s="804"/>
      <c r="DF6" s="805"/>
      <c r="DG6" s="809"/>
      <c r="DH6" s="810"/>
      <c r="DI6" s="810"/>
      <c r="DJ6" s="810"/>
      <c r="DK6" s="811"/>
      <c r="DL6" s="809"/>
      <c r="DM6" s="810"/>
      <c r="DN6" s="810"/>
      <c r="DO6" s="810"/>
      <c r="DP6" s="811"/>
      <c r="DQ6" s="803"/>
      <c r="DR6" s="804"/>
      <c r="DS6" s="804"/>
      <c r="DT6" s="804"/>
      <c r="DU6" s="805"/>
      <c r="DV6" s="803"/>
      <c r="DW6" s="804"/>
      <c r="DX6" s="804"/>
      <c r="DY6" s="804"/>
      <c r="DZ6" s="813"/>
      <c r="EA6" s="255"/>
    </row>
    <row r="7" spans="1:131" s="256" customFormat="1" ht="26.25" customHeight="1" thickTop="1" x14ac:dyDescent="0.2">
      <c r="A7" s="259">
        <v>1</v>
      </c>
      <c r="B7" s="814" t="s">
        <v>386</v>
      </c>
      <c r="C7" s="815"/>
      <c r="D7" s="815"/>
      <c r="E7" s="815"/>
      <c r="F7" s="815"/>
      <c r="G7" s="815"/>
      <c r="H7" s="815"/>
      <c r="I7" s="815"/>
      <c r="J7" s="815"/>
      <c r="K7" s="815"/>
      <c r="L7" s="815"/>
      <c r="M7" s="815"/>
      <c r="N7" s="815"/>
      <c r="O7" s="815"/>
      <c r="P7" s="816"/>
      <c r="Q7" s="817">
        <v>11630</v>
      </c>
      <c r="R7" s="818"/>
      <c r="S7" s="818"/>
      <c r="T7" s="818"/>
      <c r="U7" s="818"/>
      <c r="V7" s="818">
        <v>11188</v>
      </c>
      <c r="W7" s="818"/>
      <c r="X7" s="818"/>
      <c r="Y7" s="818"/>
      <c r="Z7" s="818"/>
      <c r="AA7" s="818">
        <v>442</v>
      </c>
      <c r="AB7" s="818"/>
      <c r="AC7" s="818"/>
      <c r="AD7" s="818"/>
      <c r="AE7" s="819"/>
      <c r="AF7" s="820">
        <v>398</v>
      </c>
      <c r="AG7" s="821"/>
      <c r="AH7" s="821"/>
      <c r="AI7" s="821"/>
      <c r="AJ7" s="822"/>
      <c r="AK7" s="857">
        <v>1031</v>
      </c>
      <c r="AL7" s="858"/>
      <c r="AM7" s="858"/>
      <c r="AN7" s="858"/>
      <c r="AO7" s="858"/>
      <c r="AP7" s="858">
        <v>7892</v>
      </c>
      <c r="AQ7" s="858"/>
      <c r="AR7" s="858"/>
      <c r="AS7" s="858"/>
      <c r="AT7" s="858"/>
      <c r="AU7" s="859"/>
      <c r="AV7" s="859"/>
      <c r="AW7" s="859"/>
      <c r="AX7" s="859"/>
      <c r="AY7" s="860"/>
      <c r="AZ7" s="253"/>
      <c r="BA7" s="253"/>
      <c r="BB7" s="253"/>
      <c r="BC7" s="253"/>
      <c r="BD7" s="253"/>
      <c r="BE7" s="254"/>
      <c r="BF7" s="254"/>
      <c r="BG7" s="254"/>
      <c r="BH7" s="254"/>
      <c r="BI7" s="254"/>
      <c r="BJ7" s="254"/>
      <c r="BK7" s="254"/>
      <c r="BL7" s="254"/>
      <c r="BM7" s="254"/>
      <c r="BN7" s="254"/>
      <c r="BO7" s="254"/>
      <c r="BP7" s="254"/>
      <c r="BQ7" s="260">
        <v>1</v>
      </c>
      <c r="BR7" s="263" t="s">
        <v>604</v>
      </c>
      <c r="BS7" s="851" t="s">
        <v>605</v>
      </c>
      <c r="BT7" s="852"/>
      <c r="BU7" s="852"/>
      <c r="BV7" s="852"/>
      <c r="BW7" s="852"/>
      <c r="BX7" s="852"/>
      <c r="BY7" s="852"/>
      <c r="BZ7" s="852"/>
      <c r="CA7" s="852"/>
      <c r="CB7" s="852"/>
      <c r="CC7" s="852"/>
      <c r="CD7" s="852"/>
      <c r="CE7" s="852"/>
      <c r="CF7" s="852"/>
      <c r="CG7" s="853"/>
      <c r="CH7" s="854">
        <v>-215</v>
      </c>
      <c r="CI7" s="855"/>
      <c r="CJ7" s="855"/>
      <c r="CK7" s="855"/>
      <c r="CL7" s="856"/>
      <c r="CM7" s="854">
        <v>2249</v>
      </c>
      <c r="CN7" s="855"/>
      <c r="CO7" s="855"/>
      <c r="CP7" s="855"/>
      <c r="CQ7" s="856"/>
      <c r="CR7" s="854" t="s">
        <v>589</v>
      </c>
      <c r="CS7" s="855"/>
      <c r="CT7" s="855"/>
      <c r="CU7" s="855"/>
      <c r="CV7" s="856"/>
      <c r="CW7" s="854" t="s">
        <v>589</v>
      </c>
      <c r="CX7" s="855"/>
      <c r="CY7" s="855"/>
      <c r="CZ7" s="855"/>
      <c r="DA7" s="856"/>
      <c r="DB7" s="854">
        <v>20</v>
      </c>
      <c r="DC7" s="855"/>
      <c r="DD7" s="855"/>
      <c r="DE7" s="855"/>
      <c r="DF7" s="856"/>
      <c r="DG7" s="854" t="s">
        <v>589</v>
      </c>
      <c r="DH7" s="855"/>
      <c r="DI7" s="855"/>
      <c r="DJ7" s="855"/>
      <c r="DK7" s="856"/>
      <c r="DL7" s="854" t="s">
        <v>589</v>
      </c>
      <c r="DM7" s="855"/>
      <c r="DN7" s="855"/>
      <c r="DO7" s="855"/>
      <c r="DP7" s="856"/>
      <c r="DQ7" s="854">
        <v>18</v>
      </c>
      <c r="DR7" s="855"/>
      <c r="DS7" s="855"/>
      <c r="DT7" s="855"/>
      <c r="DU7" s="856"/>
      <c r="DV7" s="835"/>
      <c r="DW7" s="836"/>
      <c r="DX7" s="836"/>
      <c r="DY7" s="836"/>
      <c r="DZ7" s="837"/>
      <c r="EA7" s="255"/>
    </row>
    <row r="8" spans="1:131" s="256" customFormat="1" ht="26.25" customHeight="1" x14ac:dyDescent="0.2">
      <c r="A8" s="261">
        <v>2</v>
      </c>
      <c r="B8" s="838"/>
      <c r="C8" s="839"/>
      <c r="D8" s="839"/>
      <c r="E8" s="839"/>
      <c r="F8" s="839"/>
      <c r="G8" s="839"/>
      <c r="H8" s="839"/>
      <c r="I8" s="839"/>
      <c r="J8" s="839"/>
      <c r="K8" s="839"/>
      <c r="L8" s="839"/>
      <c r="M8" s="839"/>
      <c r="N8" s="839"/>
      <c r="O8" s="839"/>
      <c r="P8" s="840"/>
      <c r="Q8" s="841"/>
      <c r="R8" s="842"/>
      <c r="S8" s="842"/>
      <c r="T8" s="842"/>
      <c r="U8" s="842"/>
      <c r="V8" s="842"/>
      <c r="W8" s="842"/>
      <c r="X8" s="842"/>
      <c r="Y8" s="842"/>
      <c r="Z8" s="842"/>
      <c r="AA8" s="842"/>
      <c r="AB8" s="842"/>
      <c r="AC8" s="842"/>
      <c r="AD8" s="842"/>
      <c r="AE8" s="843"/>
      <c r="AF8" s="844"/>
      <c r="AG8" s="845"/>
      <c r="AH8" s="845"/>
      <c r="AI8" s="845"/>
      <c r="AJ8" s="846"/>
      <c r="AK8" s="847"/>
      <c r="AL8" s="848"/>
      <c r="AM8" s="848"/>
      <c r="AN8" s="848"/>
      <c r="AO8" s="848"/>
      <c r="AP8" s="848"/>
      <c r="AQ8" s="848"/>
      <c r="AR8" s="848"/>
      <c r="AS8" s="848"/>
      <c r="AT8" s="848"/>
      <c r="AU8" s="849"/>
      <c r="AV8" s="849"/>
      <c r="AW8" s="849"/>
      <c r="AX8" s="849"/>
      <c r="AY8" s="850"/>
      <c r="AZ8" s="253"/>
      <c r="BA8" s="253"/>
      <c r="BB8" s="253"/>
      <c r="BC8" s="253"/>
      <c r="BD8" s="253"/>
      <c r="BE8" s="254"/>
      <c r="BF8" s="254"/>
      <c r="BG8" s="254"/>
      <c r="BH8" s="254"/>
      <c r="BI8" s="254"/>
      <c r="BJ8" s="254"/>
      <c r="BK8" s="254"/>
      <c r="BL8" s="254"/>
      <c r="BM8" s="254"/>
      <c r="BN8" s="254"/>
      <c r="BO8" s="254"/>
      <c r="BP8" s="254"/>
      <c r="BQ8" s="262">
        <v>2</v>
      </c>
      <c r="BR8" s="263"/>
      <c r="BS8" s="851"/>
      <c r="BT8" s="852"/>
      <c r="BU8" s="852"/>
      <c r="BV8" s="852"/>
      <c r="BW8" s="852"/>
      <c r="BX8" s="852"/>
      <c r="BY8" s="852"/>
      <c r="BZ8" s="852"/>
      <c r="CA8" s="852"/>
      <c r="CB8" s="852"/>
      <c r="CC8" s="852"/>
      <c r="CD8" s="852"/>
      <c r="CE8" s="852"/>
      <c r="CF8" s="852"/>
      <c r="CG8" s="853"/>
      <c r="CH8" s="854"/>
      <c r="CI8" s="855"/>
      <c r="CJ8" s="855"/>
      <c r="CK8" s="855"/>
      <c r="CL8" s="856"/>
      <c r="CM8" s="854"/>
      <c r="CN8" s="855"/>
      <c r="CO8" s="855"/>
      <c r="CP8" s="855"/>
      <c r="CQ8" s="856"/>
      <c r="CR8" s="854"/>
      <c r="CS8" s="855"/>
      <c r="CT8" s="855"/>
      <c r="CU8" s="855"/>
      <c r="CV8" s="856"/>
      <c r="CW8" s="854"/>
      <c r="CX8" s="855"/>
      <c r="CY8" s="855"/>
      <c r="CZ8" s="855"/>
      <c r="DA8" s="856"/>
      <c r="DB8" s="854"/>
      <c r="DC8" s="855"/>
      <c r="DD8" s="855"/>
      <c r="DE8" s="855"/>
      <c r="DF8" s="856"/>
      <c r="DG8" s="854"/>
      <c r="DH8" s="855"/>
      <c r="DI8" s="855"/>
      <c r="DJ8" s="855"/>
      <c r="DK8" s="856"/>
      <c r="DL8" s="854"/>
      <c r="DM8" s="855"/>
      <c r="DN8" s="855"/>
      <c r="DO8" s="855"/>
      <c r="DP8" s="856"/>
      <c r="DQ8" s="854"/>
      <c r="DR8" s="855"/>
      <c r="DS8" s="855"/>
      <c r="DT8" s="855"/>
      <c r="DU8" s="856"/>
      <c r="DV8" s="861"/>
      <c r="DW8" s="862"/>
      <c r="DX8" s="862"/>
      <c r="DY8" s="862"/>
      <c r="DZ8" s="863"/>
      <c r="EA8" s="255"/>
    </row>
    <row r="9" spans="1:131" s="256" customFormat="1" ht="26.25" customHeight="1" x14ac:dyDescent="0.2">
      <c r="A9" s="261">
        <v>3</v>
      </c>
      <c r="B9" s="838"/>
      <c r="C9" s="839"/>
      <c r="D9" s="839"/>
      <c r="E9" s="839"/>
      <c r="F9" s="839"/>
      <c r="G9" s="839"/>
      <c r="H9" s="839"/>
      <c r="I9" s="839"/>
      <c r="J9" s="839"/>
      <c r="K9" s="839"/>
      <c r="L9" s="839"/>
      <c r="M9" s="839"/>
      <c r="N9" s="839"/>
      <c r="O9" s="839"/>
      <c r="P9" s="840"/>
      <c r="Q9" s="841"/>
      <c r="R9" s="842"/>
      <c r="S9" s="842"/>
      <c r="T9" s="842"/>
      <c r="U9" s="842"/>
      <c r="V9" s="842"/>
      <c r="W9" s="842"/>
      <c r="X9" s="842"/>
      <c r="Y9" s="842"/>
      <c r="Z9" s="842"/>
      <c r="AA9" s="842"/>
      <c r="AB9" s="842"/>
      <c r="AC9" s="842"/>
      <c r="AD9" s="842"/>
      <c r="AE9" s="843"/>
      <c r="AF9" s="844"/>
      <c r="AG9" s="845"/>
      <c r="AH9" s="845"/>
      <c r="AI9" s="845"/>
      <c r="AJ9" s="846"/>
      <c r="AK9" s="847"/>
      <c r="AL9" s="848"/>
      <c r="AM9" s="848"/>
      <c r="AN9" s="848"/>
      <c r="AO9" s="848"/>
      <c r="AP9" s="848"/>
      <c r="AQ9" s="848"/>
      <c r="AR9" s="848"/>
      <c r="AS9" s="848"/>
      <c r="AT9" s="848"/>
      <c r="AU9" s="849"/>
      <c r="AV9" s="849"/>
      <c r="AW9" s="849"/>
      <c r="AX9" s="849"/>
      <c r="AY9" s="850"/>
      <c r="AZ9" s="253"/>
      <c r="BA9" s="253"/>
      <c r="BB9" s="253"/>
      <c r="BC9" s="253"/>
      <c r="BD9" s="253"/>
      <c r="BE9" s="254"/>
      <c r="BF9" s="254"/>
      <c r="BG9" s="254"/>
      <c r="BH9" s="254"/>
      <c r="BI9" s="254"/>
      <c r="BJ9" s="254"/>
      <c r="BK9" s="254"/>
      <c r="BL9" s="254"/>
      <c r="BM9" s="254"/>
      <c r="BN9" s="254"/>
      <c r="BO9" s="254"/>
      <c r="BP9" s="254"/>
      <c r="BQ9" s="262">
        <v>3</v>
      </c>
      <c r="BR9" s="263"/>
      <c r="BS9" s="851"/>
      <c r="BT9" s="852"/>
      <c r="BU9" s="852"/>
      <c r="BV9" s="852"/>
      <c r="BW9" s="852"/>
      <c r="BX9" s="852"/>
      <c r="BY9" s="852"/>
      <c r="BZ9" s="852"/>
      <c r="CA9" s="852"/>
      <c r="CB9" s="852"/>
      <c r="CC9" s="852"/>
      <c r="CD9" s="852"/>
      <c r="CE9" s="852"/>
      <c r="CF9" s="852"/>
      <c r="CG9" s="853"/>
      <c r="CH9" s="854"/>
      <c r="CI9" s="855"/>
      <c r="CJ9" s="855"/>
      <c r="CK9" s="855"/>
      <c r="CL9" s="856"/>
      <c r="CM9" s="854"/>
      <c r="CN9" s="855"/>
      <c r="CO9" s="855"/>
      <c r="CP9" s="855"/>
      <c r="CQ9" s="856"/>
      <c r="CR9" s="854"/>
      <c r="CS9" s="855"/>
      <c r="CT9" s="855"/>
      <c r="CU9" s="855"/>
      <c r="CV9" s="856"/>
      <c r="CW9" s="854"/>
      <c r="CX9" s="855"/>
      <c r="CY9" s="855"/>
      <c r="CZ9" s="855"/>
      <c r="DA9" s="856"/>
      <c r="DB9" s="854"/>
      <c r="DC9" s="855"/>
      <c r="DD9" s="855"/>
      <c r="DE9" s="855"/>
      <c r="DF9" s="856"/>
      <c r="DG9" s="854"/>
      <c r="DH9" s="855"/>
      <c r="DI9" s="855"/>
      <c r="DJ9" s="855"/>
      <c r="DK9" s="856"/>
      <c r="DL9" s="854"/>
      <c r="DM9" s="855"/>
      <c r="DN9" s="855"/>
      <c r="DO9" s="855"/>
      <c r="DP9" s="856"/>
      <c r="DQ9" s="854"/>
      <c r="DR9" s="855"/>
      <c r="DS9" s="855"/>
      <c r="DT9" s="855"/>
      <c r="DU9" s="856"/>
      <c r="DV9" s="861"/>
      <c r="DW9" s="862"/>
      <c r="DX9" s="862"/>
      <c r="DY9" s="862"/>
      <c r="DZ9" s="863"/>
      <c r="EA9" s="255"/>
    </row>
    <row r="10" spans="1:131" s="256" customFormat="1" ht="26.25" customHeight="1" x14ac:dyDescent="0.2">
      <c r="A10" s="261">
        <v>4</v>
      </c>
      <c r="B10" s="838"/>
      <c r="C10" s="839"/>
      <c r="D10" s="839"/>
      <c r="E10" s="839"/>
      <c r="F10" s="839"/>
      <c r="G10" s="839"/>
      <c r="H10" s="839"/>
      <c r="I10" s="839"/>
      <c r="J10" s="839"/>
      <c r="K10" s="839"/>
      <c r="L10" s="839"/>
      <c r="M10" s="839"/>
      <c r="N10" s="839"/>
      <c r="O10" s="839"/>
      <c r="P10" s="840"/>
      <c r="Q10" s="841"/>
      <c r="R10" s="842"/>
      <c r="S10" s="842"/>
      <c r="T10" s="842"/>
      <c r="U10" s="842"/>
      <c r="V10" s="842"/>
      <c r="W10" s="842"/>
      <c r="X10" s="842"/>
      <c r="Y10" s="842"/>
      <c r="Z10" s="842"/>
      <c r="AA10" s="842"/>
      <c r="AB10" s="842"/>
      <c r="AC10" s="842"/>
      <c r="AD10" s="842"/>
      <c r="AE10" s="843"/>
      <c r="AF10" s="844"/>
      <c r="AG10" s="845"/>
      <c r="AH10" s="845"/>
      <c r="AI10" s="845"/>
      <c r="AJ10" s="846"/>
      <c r="AK10" s="847"/>
      <c r="AL10" s="848"/>
      <c r="AM10" s="848"/>
      <c r="AN10" s="848"/>
      <c r="AO10" s="848"/>
      <c r="AP10" s="848"/>
      <c r="AQ10" s="848"/>
      <c r="AR10" s="848"/>
      <c r="AS10" s="848"/>
      <c r="AT10" s="848"/>
      <c r="AU10" s="849"/>
      <c r="AV10" s="849"/>
      <c r="AW10" s="849"/>
      <c r="AX10" s="849"/>
      <c r="AY10" s="850"/>
      <c r="AZ10" s="253"/>
      <c r="BA10" s="253"/>
      <c r="BB10" s="253"/>
      <c r="BC10" s="253"/>
      <c r="BD10" s="253"/>
      <c r="BE10" s="254"/>
      <c r="BF10" s="254"/>
      <c r="BG10" s="254"/>
      <c r="BH10" s="254"/>
      <c r="BI10" s="254"/>
      <c r="BJ10" s="254"/>
      <c r="BK10" s="254"/>
      <c r="BL10" s="254"/>
      <c r="BM10" s="254"/>
      <c r="BN10" s="254"/>
      <c r="BO10" s="254"/>
      <c r="BP10" s="254"/>
      <c r="BQ10" s="262">
        <v>4</v>
      </c>
      <c r="BR10" s="263"/>
      <c r="BS10" s="851"/>
      <c r="BT10" s="852"/>
      <c r="BU10" s="852"/>
      <c r="BV10" s="852"/>
      <c r="BW10" s="852"/>
      <c r="BX10" s="852"/>
      <c r="BY10" s="852"/>
      <c r="BZ10" s="852"/>
      <c r="CA10" s="852"/>
      <c r="CB10" s="852"/>
      <c r="CC10" s="852"/>
      <c r="CD10" s="852"/>
      <c r="CE10" s="852"/>
      <c r="CF10" s="852"/>
      <c r="CG10" s="853"/>
      <c r="CH10" s="854"/>
      <c r="CI10" s="855"/>
      <c r="CJ10" s="855"/>
      <c r="CK10" s="855"/>
      <c r="CL10" s="856"/>
      <c r="CM10" s="854"/>
      <c r="CN10" s="855"/>
      <c r="CO10" s="855"/>
      <c r="CP10" s="855"/>
      <c r="CQ10" s="856"/>
      <c r="CR10" s="854"/>
      <c r="CS10" s="855"/>
      <c r="CT10" s="855"/>
      <c r="CU10" s="855"/>
      <c r="CV10" s="856"/>
      <c r="CW10" s="854"/>
      <c r="CX10" s="855"/>
      <c r="CY10" s="855"/>
      <c r="CZ10" s="855"/>
      <c r="DA10" s="856"/>
      <c r="DB10" s="854"/>
      <c r="DC10" s="855"/>
      <c r="DD10" s="855"/>
      <c r="DE10" s="855"/>
      <c r="DF10" s="856"/>
      <c r="DG10" s="854"/>
      <c r="DH10" s="855"/>
      <c r="DI10" s="855"/>
      <c r="DJ10" s="855"/>
      <c r="DK10" s="856"/>
      <c r="DL10" s="854"/>
      <c r="DM10" s="855"/>
      <c r="DN10" s="855"/>
      <c r="DO10" s="855"/>
      <c r="DP10" s="856"/>
      <c r="DQ10" s="854"/>
      <c r="DR10" s="855"/>
      <c r="DS10" s="855"/>
      <c r="DT10" s="855"/>
      <c r="DU10" s="856"/>
      <c r="DV10" s="861"/>
      <c r="DW10" s="862"/>
      <c r="DX10" s="862"/>
      <c r="DY10" s="862"/>
      <c r="DZ10" s="863"/>
      <c r="EA10" s="255"/>
    </row>
    <row r="11" spans="1:131" s="256" customFormat="1" ht="26.25" customHeight="1" x14ac:dyDescent="0.2">
      <c r="A11" s="261">
        <v>5</v>
      </c>
      <c r="B11" s="838"/>
      <c r="C11" s="839"/>
      <c r="D11" s="839"/>
      <c r="E11" s="839"/>
      <c r="F11" s="839"/>
      <c r="G11" s="839"/>
      <c r="H11" s="839"/>
      <c r="I11" s="839"/>
      <c r="J11" s="839"/>
      <c r="K11" s="839"/>
      <c r="L11" s="839"/>
      <c r="M11" s="839"/>
      <c r="N11" s="839"/>
      <c r="O11" s="839"/>
      <c r="P11" s="840"/>
      <c r="Q11" s="841"/>
      <c r="R11" s="842"/>
      <c r="S11" s="842"/>
      <c r="T11" s="842"/>
      <c r="U11" s="842"/>
      <c r="V11" s="842"/>
      <c r="W11" s="842"/>
      <c r="X11" s="842"/>
      <c r="Y11" s="842"/>
      <c r="Z11" s="842"/>
      <c r="AA11" s="842"/>
      <c r="AB11" s="842"/>
      <c r="AC11" s="842"/>
      <c r="AD11" s="842"/>
      <c r="AE11" s="843"/>
      <c r="AF11" s="844"/>
      <c r="AG11" s="845"/>
      <c r="AH11" s="845"/>
      <c r="AI11" s="845"/>
      <c r="AJ11" s="846"/>
      <c r="AK11" s="847"/>
      <c r="AL11" s="848"/>
      <c r="AM11" s="848"/>
      <c r="AN11" s="848"/>
      <c r="AO11" s="848"/>
      <c r="AP11" s="848"/>
      <c r="AQ11" s="848"/>
      <c r="AR11" s="848"/>
      <c r="AS11" s="848"/>
      <c r="AT11" s="848"/>
      <c r="AU11" s="849"/>
      <c r="AV11" s="849"/>
      <c r="AW11" s="849"/>
      <c r="AX11" s="849"/>
      <c r="AY11" s="850"/>
      <c r="AZ11" s="253"/>
      <c r="BA11" s="253"/>
      <c r="BB11" s="253"/>
      <c r="BC11" s="253"/>
      <c r="BD11" s="253"/>
      <c r="BE11" s="254"/>
      <c r="BF11" s="254"/>
      <c r="BG11" s="254"/>
      <c r="BH11" s="254"/>
      <c r="BI11" s="254"/>
      <c r="BJ11" s="254"/>
      <c r="BK11" s="254"/>
      <c r="BL11" s="254"/>
      <c r="BM11" s="254"/>
      <c r="BN11" s="254"/>
      <c r="BO11" s="254"/>
      <c r="BP11" s="254"/>
      <c r="BQ11" s="262">
        <v>5</v>
      </c>
      <c r="BR11" s="263"/>
      <c r="BS11" s="851"/>
      <c r="BT11" s="852"/>
      <c r="BU11" s="852"/>
      <c r="BV11" s="852"/>
      <c r="BW11" s="852"/>
      <c r="BX11" s="852"/>
      <c r="BY11" s="852"/>
      <c r="BZ11" s="852"/>
      <c r="CA11" s="852"/>
      <c r="CB11" s="852"/>
      <c r="CC11" s="852"/>
      <c r="CD11" s="852"/>
      <c r="CE11" s="852"/>
      <c r="CF11" s="852"/>
      <c r="CG11" s="853"/>
      <c r="CH11" s="854"/>
      <c r="CI11" s="855"/>
      <c r="CJ11" s="855"/>
      <c r="CK11" s="855"/>
      <c r="CL11" s="856"/>
      <c r="CM11" s="854"/>
      <c r="CN11" s="855"/>
      <c r="CO11" s="855"/>
      <c r="CP11" s="855"/>
      <c r="CQ11" s="856"/>
      <c r="CR11" s="854"/>
      <c r="CS11" s="855"/>
      <c r="CT11" s="855"/>
      <c r="CU11" s="855"/>
      <c r="CV11" s="856"/>
      <c r="CW11" s="854"/>
      <c r="CX11" s="855"/>
      <c r="CY11" s="855"/>
      <c r="CZ11" s="855"/>
      <c r="DA11" s="856"/>
      <c r="DB11" s="854"/>
      <c r="DC11" s="855"/>
      <c r="DD11" s="855"/>
      <c r="DE11" s="855"/>
      <c r="DF11" s="856"/>
      <c r="DG11" s="854"/>
      <c r="DH11" s="855"/>
      <c r="DI11" s="855"/>
      <c r="DJ11" s="855"/>
      <c r="DK11" s="856"/>
      <c r="DL11" s="854"/>
      <c r="DM11" s="855"/>
      <c r="DN11" s="855"/>
      <c r="DO11" s="855"/>
      <c r="DP11" s="856"/>
      <c r="DQ11" s="854"/>
      <c r="DR11" s="855"/>
      <c r="DS11" s="855"/>
      <c r="DT11" s="855"/>
      <c r="DU11" s="856"/>
      <c r="DV11" s="861"/>
      <c r="DW11" s="862"/>
      <c r="DX11" s="862"/>
      <c r="DY11" s="862"/>
      <c r="DZ11" s="863"/>
      <c r="EA11" s="255"/>
    </row>
    <row r="12" spans="1:131" s="256" customFormat="1" ht="26.25" customHeight="1" x14ac:dyDescent="0.2">
      <c r="A12" s="261">
        <v>6</v>
      </c>
      <c r="B12" s="838"/>
      <c r="C12" s="839"/>
      <c r="D12" s="839"/>
      <c r="E12" s="839"/>
      <c r="F12" s="839"/>
      <c r="G12" s="839"/>
      <c r="H12" s="839"/>
      <c r="I12" s="839"/>
      <c r="J12" s="839"/>
      <c r="K12" s="839"/>
      <c r="L12" s="839"/>
      <c r="M12" s="839"/>
      <c r="N12" s="839"/>
      <c r="O12" s="839"/>
      <c r="P12" s="840"/>
      <c r="Q12" s="841"/>
      <c r="R12" s="842"/>
      <c r="S12" s="842"/>
      <c r="T12" s="842"/>
      <c r="U12" s="842"/>
      <c r="V12" s="842"/>
      <c r="W12" s="842"/>
      <c r="X12" s="842"/>
      <c r="Y12" s="842"/>
      <c r="Z12" s="842"/>
      <c r="AA12" s="842"/>
      <c r="AB12" s="842"/>
      <c r="AC12" s="842"/>
      <c r="AD12" s="842"/>
      <c r="AE12" s="843"/>
      <c r="AF12" s="844"/>
      <c r="AG12" s="845"/>
      <c r="AH12" s="845"/>
      <c r="AI12" s="845"/>
      <c r="AJ12" s="846"/>
      <c r="AK12" s="847"/>
      <c r="AL12" s="848"/>
      <c r="AM12" s="848"/>
      <c r="AN12" s="848"/>
      <c r="AO12" s="848"/>
      <c r="AP12" s="848"/>
      <c r="AQ12" s="848"/>
      <c r="AR12" s="848"/>
      <c r="AS12" s="848"/>
      <c r="AT12" s="848"/>
      <c r="AU12" s="849"/>
      <c r="AV12" s="849"/>
      <c r="AW12" s="849"/>
      <c r="AX12" s="849"/>
      <c r="AY12" s="850"/>
      <c r="AZ12" s="253"/>
      <c r="BA12" s="253"/>
      <c r="BB12" s="253"/>
      <c r="BC12" s="253"/>
      <c r="BD12" s="253"/>
      <c r="BE12" s="254"/>
      <c r="BF12" s="254"/>
      <c r="BG12" s="254"/>
      <c r="BH12" s="254"/>
      <c r="BI12" s="254"/>
      <c r="BJ12" s="254"/>
      <c r="BK12" s="254"/>
      <c r="BL12" s="254"/>
      <c r="BM12" s="254"/>
      <c r="BN12" s="254"/>
      <c r="BO12" s="254"/>
      <c r="BP12" s="254"/>
      <c r="BQ12" s="262">
        <v>6</v>
      </c>
      <c r="BR12" s="263"/>
      <c r="BS12" s="851"/>
      <c r="BT12" s="852"/>
      <c r="BU12" s="852"/>
      <c r="BV12" s="852"/>
      <c r="BW12" s="852"/>
      <c r="BX12" s="852"/>
      <c r="BY12" s="852"/>
      <c r="BZ12" s="852"/>
      <c r="CA12" s="852"/>
      <c r="CB12" s="852"/>
      <c r="CC12" s="852"/>
      <c r="CD12" s="852"/>
      <c r="CE12" s="852"/>
      <c r="CF12" s="852"/>
      <c r="CG12" s="853"/>
      <c r="CH12" s="854"/>
      <c r="CI12" s="855"/>
      <c r="CJ12" s="855"/>
      <c r="CK12" s="855"/>
      <c r="CL12" s="856"/>
      <c r="CM12" s="854"/>
      <c r="CN12" s="855"/>
      <c r="CO12" s="855"/>
      <c r="CP12" s="855"/>
      <c r="CQ12" s="856"/>
      <c r="CR12" s="854"/>
      <c r="CS12" s="855"/>
      <c r="CT12" s="855"/>
      <c r="CU12" s="855"/>
      <c r="CV12" s="856"/>
      <c r="CW12" s="854"/>
      <c r="CX12" s="855"/>
      <c r="CY12" s="855"/>
      <c r="CZ12" s="855"/>
      <c r="DA12" s="856"/>
      <c r="DB12" s="854"/>
      <c r="DC12" s="855"/>
      <c r="DD12" s="855"/>
      <c r="DE12" s="855"/>
      <c r="DF12" s="856"/>
      <c r="DG12" s="854"/>
      <c r="DH12" s="855"/>
      <c r="DI12" s="855"/>
      <c r="DJ12" s="855"/>
      <c r="DK12" s="856"/>
      <c r="DL12" s="854"/>
      <c r="DM12" s="855"/>
      <c r="DN12" s="855"/>
      <c r="DO12" s="855"/>
      <c r="DP12" s="856"/>
      <c r="DQ12" s="854"/>
      <c r="DR12" s="855"/>
      <c r="DS12" s="855"/>
      <c r="DT12" s="855"/>
      <c r="DU12" s="856"/>
      <c r="DV12" s="861"/>
      <c r="DW12" s="862"/>
      <c r="DX12" s="862"/>
      <c r="DY12" s="862"/>
      <c r="DZ12" s="863"/>
      <c r="EA12" s="255"/>
    </row>
    <row r="13" spans="1:131" s="256" customFormat="1" ht="26.25" customHeight="1" x14ac:dyDescent="0.2">
      <c r="A13" s="261">
        <v>7</v>
      </c>
      <c r="B13" s="838"/>
      <c r="C13" s="839"/>
      <c r="D13" s="839"/>
      <c r="E13" s="839"/>
      <c r="F13" s="839"/>
      <c r="G13" s="839"/>
      <c r="H13" s="839"/>
      <c r="I13" s="839"/>
      <c r="J13" s="839"/>
      <c r="K13" s="839"/>
      <c r="L13" s="839"/>
      <c r="M13" s="839"/>
      <c r="N13" s="839"/>
      <c r="O13" s="839"/>
      <c r="P13" s="840"/>
      <c r="Q13" s="841"/>
      <c r="R13" s="842"/>
      <c r="S13" s="842"/>
      <c r="T13" s="842"/>
      <c r="U13" s="842"/>
      <c r="V13" s="842"/>
      <c r="W13" s="842"/>
      <c r="X13" s="842"/>
      <c r="Y13" s="842"/>
      <c r="Z13" s="842"/>
      <c r="AA13" s="842"/>
      <c r="AB13" s="842"/>
      <c r="AC13" s="842"/>
      <c r="AD13" s="842"/>
      <c r="AE13" s="843"/>
      <c r="AF13" s="844"/>
      <c r="AG13" s="845"/>
      <c r="AH13" s="845"/>
      <c r="AI13" s="845"/>
      <c r="AJ13" s="846"/>
      <c r="AK13" s="847"/>
      <c r="AL13" s="848"/>
      <c r="AM13" s="848"/>
      <c r="AN13" s="848"/>
      <c r="AO13" s="848"/>
      <c r="AP13" s="848"/>
      <c r="AQ13" s="848"/>
      <c r="AR13" s="848"/>
      <c r="AS13" s="848"/>
      <c r="AT13" s="848"/>
      <c r="AU13" s="849"/>
      <c r="AV13" s="849"/>
      <c r="AW13" s="849"/>
      <c r="AX13" s="849"/>
      <c r="AY13" s="850"/>
      <c r="AZ13" s="253"/>
      <c r="BA13" s="253"/>
      <c r="BB13" s="253"/>
      <c r="BC13" s="253"/>
      <c r="BD13" s="253"/>
      <c r="BE13" s="254"/>
      <c r="BF13" s="254"/>
      <c r="BG13" s="254"/>
      <c r="BH13" s="254"/>
      <c r="BI13" s="254"/>
      <c r="BJ13" s="254"/>
      <c r="BK13" s="254"/>
      <c r="BL13" s="254"/>
      <c r="BM13" s="254"/>
      <c r="BN13" s="254"/>
      <c r="BO13" s="254"/>
      <c r="BP13" s="254"/>
      <c r="BQ13" s="262">
        <v>7</v>
      </c>
      <c r="BR13" s="263"/>
      <c r="BS13" s="851"/>
      <c r="BT13" s="852"/>
      <c r="BU13" s="852"/>
      <c r="BV13" s="852"/>
      <c r="BW13" s="852"/>
      <c r="BX13" s="852"/>
      <c r="BY13" s="852"/>
      <c r="BZ13" s="852"/>
      <c r="CA13" s="852"/>
      <c r="CB13" s="852"/>
      <c r="CC13" s="852"/>
      <c r="CD13" s="852"/>
      <c r="CE13" s="852"/>
      <c r="CF13" s="852"/>
      <c r="CG13" s="853"/>
      <c r="CH13" s="854"/>
      <c r="CI13" s="855"/>
      <c r="CJ13" s="855"/>
      <c r="CK13" s="855"/>
      <c r="CL13" s="856"/>
      <c r="CM13" s="854"/>
      <c r="CN13" s="855"/>
      <c r="CO13" s="855"/>
      <c r="CP13" s="855"/>
      <c r="CQ13" s="856"/>
      <c r="CR13" s="854"/>
      <c r="CS13" s="855"/>
      <c r="CT13" s="855"/>
      <c r="CU13" s="855"/>
      <c r="CV13" s="856"/>
      <c r="CW13" s="854"/>
      <c r="CX13" s="855"/>
      <c r="CY13" s="855"/>
      <c r="CZ13" s="855"/>
      <c r="DA13" s="856"/>
      <c r="DB13" s="854"/>
      <c r="DC13" s="855"/>
      <c r="DD13" s="855"/>
      <c r="DE13" s="855"/>
      <c r="DF13" s="856"/>
      <c r="DG13" s="854"/>
      <c r="DH13" s="855"/>
      <c r="DI13" s="855"/>
      <c r="DJ13" s="855"/>
      <c r="DK13" s="856"/>
      <c r="DL13" s="854"/>
      <c r="DM13" s="855"/>
      <c r="DN13" s="855"/>
      <c r="DO13" s="855"/>
      <c r="DP13" s="856"/>
      <c r="DQ13" s="854"/>
      <c r="DR13" s="855"/>
      <c r="DS13" s="855"/>
      <c r="DT13" s="855"/>
      <c r="DU13" s="856"/>
      <c r="DV13" s="861"/>
      <c r="DW13" s="862"/>
      <c r="DX13" s="862"/>
      <c r="DY13" s="862"/>
      <c r="DZ13" s="863"/>
      <c r="EA13" s="255"/>
    </row>
    <row r="14" spans="1:131" s="256" customFormat="1" ht="26.25" customHeight="1" x14ac:dyDescent="0.2">
      <c r="A14" s="261">
        <v>8</v>
      </c>
      <c r="B14" s="838"/>
      <c r="C14" s="839"/>
      <c r="D14" s="839"/>
      <c r="E14" s="839"/>
      <c r="F14" s="839"/>
      <c r="G14" s="839"/>
      <c r="H14" s="839"/>
      <c r="I14" s="839"/>
      <c r="J14" s="839"/>
      <c r="K14" s="839"/>
      <c r="L14" s="839"/>
      <c r="M14" s="839"/>
      <c r="N14" s="839"/>
      <c r="O14" s="839"/>
      <c r="P14" s="840"/>
      <c r="Q14" s="841"/>
      <c r="R14" s="842"/>
      <c r="S14" s="842"/>
      <c r="T14" s="842"/>
      <c r="U14" s="842"/>
      <c r="V14" s="842"/>
      <c r="W14" s="842"/>
      <c r="X14" s="842"/>
      <c r="Y14" s="842"/>
      <c r="Z14" s="842"/>
      <c r="AA14" s="842"/>
      <c r="AB14" s="842"/>
      <c r="AC14" s="842"/>
      <c r="AD14" s="842"/>
      <c r="AE14" s="843"/>
      <c r="AF14" s="844"/>
      <c r="AG14" s="845"/>
      <c r="AH14" s="845"/>
      <c r="AI14" s="845"/>
      <c r="AJ14" s="846"/>
      <c r="AK14" s="847"/>
      <c r="AL14" s="848"/>
      <c r="AM14" s="848"/>
      <c r="AN14" s="848"/>
      <c r="AO14" s="848"/>
      <c r="AP14" s="848"/>
      <c r="AQ14" s="848"/>
      <c r="AR14" s="848"/>
      <c r="AS14" s="848"/>
      <c r="AT14" s="848"/>
      <c r="AU14" s="849"/>
      <c r="AV14" s="849"/>
      <c r="AW14" s="849"/>
      <c r="AX14" s="849"/>
      <c r="AY14" s="850"/>
      <c r="AZ14" s="253"/>
      <c r="BA14" s="253"/>
      <c r="BB14" s="253"/>
      <c r="BC14" s="253"/>
      <c r="BD14" s="253"/>
      <c r="BE14" s="254"/>
      <c r="BF14" s="254"/>
      <c r="BG14" s="254"/>
      <c r="BH14" s="254"/>
      <c r="BI14" s="254"/>
      <c r="BJ14" s="254"/>
      <c r="BK14" s="254"/>
      <c r="BL14" s="254"/>
      <c r="BM14" s="254"/>
      <c r="BN14" s="254"/>
      <c r="BO14" s="254"/>
      <c r="BP14" s="254"/>
      <c r="BQ14" s="262">
        <v>8</v>
      </c>
      <c r="BR14" s="263"/>
      <c r="BS14" s="851"/>
      <c r="BT14" s="852"/>
      <c r="BU14" s="852"/>
      <c r="BV14" s="852"/>
      <c r="BW14" s="852"/>
      <c r="BX14" s="852"/>
      <c r="BY14" s="852"/>
      <c r="BZ14" s="852"/>
      <c r="CA14" s="852"/>
      <c r="CB14" s="852"/>
      <c r="CC14" s="852"/>
      <c r="CD14" s="852"/>
      <c r="CE14" s="852"/>
      <c r="CF14" s="852"/>
      <c r="CG14" s="853"/>
      <c r="CH14" s="854"/>
      <c r="CI14" s="855"/>
      <c r="CJ14" s="855"/>
      <c r="CK14" s="855"/>
      <c r="CL14" s="856"/>
      <c r="CM14" s="854"/>
      <c r="CN14" s="855"/>
      <c r="CO14" s="855"/>
      <c r="CP14" s="855"/>
      <c r="CQ14" s="856"/>
      <c r="CR14" s="854"/>
      <c r="CS14" s="855"/>
      <c r="CT14" s="855"/>
      <c r="CU14" s="855"/>
      <c r="CV14" s="856"/>
      <c r="CW14" s="854"/>
      <c r="CX14" s="855"/>
      <c r="CY14" s="855"/>
      <c r="CZ14" s="855"/>
      <c r="DA14" s="856"/>
      <c r="DB14" s="854"/>
      <c r="DC14" s="855"/>
      <c r="DD14" s="855"/>
      <c r="DE14" s="855"/>
      <c r="DF14" s="856"/>
      <c r="DG14" s="854"/>
      <c r="DH14" s="855"/>
      <c r="DI14" s="855"/>
      <c r="DJ14" s="855"/>
      <c r="DK14" s="856"/>
      <c r="DL14" s="854"/>
      <c r="DM14" s="855"/>
      <c r="DN14" s="855"/>
      <c r="DO14" s="855"/>
      <c r="DP14" s="856"/>
      <c r="DQ14" s="854"/>
      <c r="DR14" s="855"/>
      <c r="DS14" s="855"/>
      <c r="DT14" s="855"/>
      <c r="DU14" s="856"/>
      <c r="DV14" s="861"/>
      <c r="DW14" s="862"/>
      <c r="DX14" s="862"/>
      <c r="DY14" s="862"/>
      <c r="DZ14" s="863"/>
      <c r="EA14" s="255"/>
    </row>
    <row r="15" spans="1:131" s="256" customFormat="1" ht="26.25" customHeight="1" x14ac:dyDescent="0.2">
      <c r="A15" s="261">
        <v>9</v>
      </c>
      <c r="B15" s="838"/>
      <c r="C15" s="839"/>
      <c r="D15" s="839"/>
      <c r="E15" s="839"/>
      <c r="F15" s="839"/>
      <c r="G15" s="839"/>
      <c r="H15" s="839"/>
      <c r="I15" s="839"/>
      <c r="J15" s="839"/>
      <c r="K15" s="839"/>
      <c r="L15" s="839"/>
      <c r="M15" s="839"/>
      <c r="N15" s="839"/>
      <c r="O15" s="839"/>
      <c r="P15" s="840"/>
      <c r="Q15" s="841"/>
      <c r="R15" s="842"/>
      <c r="S15" s="842"/>
      <c r="T15" s="842"/>
      <c r="U15" s="842"/>
      <c r="V15" s="842"/>
      <c r="W15" s="842"/>
      <c r="X15" s="842"/>
      <c r="Y15" s="842"/>
      <c r="Z15" s="842"/>
      <c r="AA15" s="842"/>
      <c r="AB15" s="842"/>
      <c r="AC15" s="842"/>
      <c r="AD15" s="842"/>
      <c r="AE15" s="843"/>
      <c r="AF15" s="844"/>
      <c r="AG15" s="845"/>
      <c r="AH15" s="845"/>
      <c r="AI15" s="845"/>
      <c r="AJ15" s="846"/>
      <c r="AK15" s="847"/>
      <c r="AL15" s="848"/>
      <c r="AM15" s="848"/>
      <c r="AN15" s="848"/>
      <c r="AO15" s="848"/>
      <c r="AP15" s="848"/>
      <c r="AQ15" s="848"/>
      <c r="AR15" s="848"/>
      <c r="AS15" s="848"/>
      <c r="AT15" s="848"/>
      <c r="AU15" s="849"/>
      <c r="AV15" s="849"/>
      <c r="AW15" s="849"/>
      <c r="AX15" s="849"/>
      <c r="AY15" s="850"/>
      <c r="AZ15" s="253"/>
      <c r="BA15" s="253"/>
      <c r="BB15" s="253"/>
      <c r="BC15" s="253"/>
      <c r="BD15" s="253"/>
      <c r="BE15" s="254"/>
      <c r="BF15" s="254"/>
      <c r="BG15" s="254"/>
      <c r="BH15" s="254"/>
      <c r="BI15" s="254"/>
      <c r="BJ15" s="254"/>
      <c r="BK15" s="254"/>
      <c r="BL15" s="254"/>
      <c r="BM15" s="254"/>
      <c r="BN15" s="254"/>
      <c r="BO15" s="254"/>
      <c r="BP15" s="254"/>
      <c r="BQ15" s="262">
        <v>9</v>
      </c>
      <c r="BR15" s="263"/>
      <c r="BS15" s="851"/>
      <c r="BT15" s="852"/>
      <c r="BU15" s="852"/>
      <c r="BV15" s="852"/>
      <c r="BW15" s="852"/>
      <c r="BX15" s="852"/>
      <c r="BY15" s="852"/>
      <c r="BZ15" s="852"/>
      <c r="CA15" s="852"/>
      <c r="CB15" s="852"/>
      <c r="CC15" s="852"/>
      <c r="CD15" s="852"/>
      <c r="CE15" s="852"/>
      <c r="CF15" s="852"/>
      <c r="CG15" s="853"/>
      <c r="CH15" s="854"/>
      <c r="CI15" s="855"/>
      <c r="CJ15" s="855"/>
      <c r="CK15" s="855"/>
      <c r="CL15" s="856"/>
      <c r="CM15" s="854"/>
      <c r="CN15" s="855"/>
      <c r="CO15" s="855"/>
      <c r="CP15" s="855"/>
      <c r="CQ15" s="856"/>
      <c r="CR15" s="854"/>
      <c r="CS15" s="855"/>
      <c r="CT15" s="855"/>
      <c r="CU15" s="855"/>
      <c r="CV15" s="856"/>
      <c r="CW15" s="854"/>
      <c r="CX15" s="855"/>
      <c r="CY15" s="855"/>
      <c r="CZ15" s="855"/>
      <c r="DA15" s="856"/>
      <c r="DB15" s="854"/>
      <c r="DC15" s="855"/>
      <c r="DD15" s="855"/>
      <c r="DE15" s="855"/>
      <c r="DF15" s="856"/>
      <c r="DG15" s="854"/>
      <c r="DH15" s="855"/>
      <c r="DI15" s="855"/>
      <c r="DJ15" s="855"/>
      <c r="DK15" s="856"/>
      <c r="DL15" s="854"/>
      <c r="DM15" s="855"/>
      <c r="DN15" s="855"/>
      <c r="DO15" s="855"/>
      <c r="DP15" s="856"/>
      <c r="DQ15" s="854"/>
      <c r="DR15" s="855"/>
      <c r="DS15" s="855"/>
      <c r="DT15" s="855"/>
      <c r="DU15" s="856"/>
      <c r="DV15" s="861"/>
      <c r="DW15" s="862"/>
      <c r="DX15" s="862"/>
      <c r="DY15" s="862"/>
      <c r="DZ15" s="863"/>
      <c r="EA15" s="255"/>
    </row>
    <row r="16" spans="1:131" s="256" customFormat="1" ht="26.25" customHeight="1" x14ac:dyDescent="0.2">
      <c r="A16" s="261">
        <v>10</v>
      </c>
      <c r="B16" s="838"/>
      <c r="C16" s="839"/>
      <c r="D16" s="839"/>
      <c r="E16" s="839"/>
      <c r="F16" s="839"/>
      <c r="G16" s="839"/>
      <c r="H16" s="839"/>
      <c r="I16" s="839"/>
      <c r="J16" s="839"/>
      <c r="K16" s="839"/>
      <c r="L16" s="839"/>
      <c r="M16" s="839"/>
      <c r="N16" s="839"/>
      <c r="O16" s="839"/>
      <c r="P16" s="840"/>
      <c r="Q16" s="841"/>
      <c r="R16" s="842"/>
      <c r="S16" s="842"/>
      <c r="T16" s="842"/>
      <c r="U16" s="842"/>
      <c r="V16" s="842"/>
      <c r="W16" s="842"/>
      <c r="X16" s="842"/>
      <c r="Y16" s="842"/>
      <c r="Z16" s="842"/>
      <c r="AA16" s="842"/>
      <c r="AB16" s="842"/>
      <c r="AC16" s="842"/>
      <c r="AD16" s="842"/>
      <c r="AE16" s="843"/>
      <c r="AF16" s="844"/>
      <c r="AG16" s="845"/>
      <c r="AH16" s="845"/>
      <c r="AI16" s="845"/>
      <c r="AJ16" s="846"/>
      <c r="AK16" s="847"/>
      <c r="AL16" s="848"/>
      <c r="AM16" s="848"/>
      <c r="AN16" s="848"/>
      <c r="AO16" s="848"/>
      <c r="AP16" s="848"/>
      <c r="AQ16" s="848"/>
      <c r="AR16" s="848"/>
      <c r="AS16" s="848"/>
      <c r="AT16" s="848"/>
      <c r="AU16" s="849"/>
      <c r="AV16" s="849"/>
      <c r="AW16" s="849"/>
      <c r="AX16" s="849"/>
      <c r="AY16" s="850"/>
      <c r="AZ16" s="253"/>
      <c r="BA16" s="253"/>
      <c r="BB16" s="253"/>
      <c r="BC16" s="253"/>
      <c r="BD16" s="253"/>
      <c r="BE16" s="254"/>
      <c r="BF16" s="254"/>
      <c r="BG16" s="254"/>
      <c r="BH16" s="254"/>
      <c r="BI16" s="254"/>
      <c r="BJ16" s="254"/>
      <c r="BK16" s="254"/>
      <c r="BL16" s="254"/>
      <c r="BM16" s="254"/>
      <c r="BN16" s="254"/>
      <c r="BO16" s="254"/>
      <c r="BP16" s="254"/>
      <c r="BQ16" s="262">
        <v>10</v>
      </c>
      <c r="BR16" s="263"/>
      <c r="BS16" s="851"/>
      <c r="BT16" s="852"/>
      <c r="BU16" s="852"/>
      <c r="BV16" s="852"/>
      <c r="BW16" s="852"/>
      <c r="BX16" s="852"/>
      <c r="BY16" s="852"/>
      <c r="BZ16" s="852"/>
      <c r="CA16" s="852"/>
      <c r="CB16" s="852"/>
      <c r="CC16" s="852"/>
      <c r="CD16" s="852"/>
      <c r="CE16" s="852"/>
      <c r="CF16" s="852"/>
      <c r="CG16" s="853"/>
      <c r="CH16" s="854"/>
      <c r="CI16" s="855"/>
      <c r="CJ16" s="855"/>
      <c r="CK16" s="855"/>
      <c r="CL16" s="856"/>
      <c r="CM16" s="854"/>
      <c r="CN16" s="855"/>
      <c r="CO16" s="855"/>
      <c r="CP16" s="855"/>
      <c r="CQ16" s="856"/>
      <c r="CR16" s="854"/>
      <c r="CS16" s="855"/>
      <c r="CT16" s="855"/>
      <c r="CU16" s="855"/>
      <c r="CV16" s="856"/>
      <c r="CW16" s="854"/>
      <c r="CX16" s="855"/>
      <c r="CY16" s="855"/>
      <c r="CZ16" s="855"/>
      <c r="DA16" s="856"/>
      <c r="DB16" s="854"/>
      <c r="DC16" s="855"/>
      <c r="DD16" s="855"/>
      <c r="DE16" s="855"/>
      <c r="DF16" s="856"/>
      <c r="DG16" s="854"/>
      <c r="DH16" s="855"/>
      <c r="DI16" s="855"/>
      <c r="DJ16" s="855"/>
      <c r="DK16" s="856"/>
      <c r="DL16" s="854"/>
      <c r="DM16" s="855"/>
      <c r="DN16" s="855"/>
      <c r="DO16" s="855"/>
      <c r="DP16" s="856"/>
      <c r="DQ16" s="854"/>
      <c r="DR16" s="855"/>
      <c r="DS16" s="855"/>
      <c r="DT16" s="855"/>
      <c r="DU16" s="856"/>
      <c r="DV16" s="861"/>
      <c r="DW16" s="862"/>
      <c r="DX16" s="862"/>
      <c r="DY16" s="862"/>
      <c r="DZ16" s="863"/>
      <c r="EA16" s="255"/>
    </row>
    <row r="17" spans="1:131" s="256" customFormat="1" ht="26.25" customHeight="1" x14ac:dyDescent="0.2">
      <c r="A17" s="261">
        <v>11</v>
      </c>
      <c r="B17" s="838"/>
      <c r="C17" s="839"/>
      <c r="D17" s="839"/>
      <c r="E17" s="839"/>
      <c r="F17" s="839"/>
      <c r="G17" s="839"/>
      <c r="H17" s="839"/>
      <c r="I17" s="839"/>
      <c r="J17" s="839"/>
      <c r="K17" s="839"/>
      <c r="L17" s="839"/>
      <c r="M17" s="839"/>
      <c r="N17" s="839"/>
      <c r="O17" s="839"/>
      <c r="P17" s="840"/>
      <c r="Q17" s="841"/>
      <c r="R17" s="842"/>
      <c r="S17" s="842"/>
      <c r="T17" s="842"/>
      <c r="U17" s="842"/>
      <c r="V17" s="842"/>
      <c r="W17" s="842"/>
      <c r="X17" s="842"/>
      <c r="Y17" s="842"/>
      <c r="Z17" s="842"/>
      <c r="AA17" s="842"/>
      <c r="AB17" s="842"/>
      <c r="AC17" s="842"/>
      <c r="AD17" s="842"/>
      <c r="AE17" s="843"/>
      <c r="AF17" s="844"/>
      <c r="AG17" s="845"/>
      <c r="AH17" s="845"/>
      <c r="AI17" s="845"/>
      <c r="AJ17" s="846"/>
      <c r="AK17" s="847"/>
      <c r="AL17" s="848"/>
      <c r="AM17" s="848"/>
      <c r="AN17" s="848"/>
      <c r="AO17" s="848"/>
      <c r="AP17" s="848"/>
      <c r="AQ17" s="848"/>
      <c r="AR17" s="848"/>
      <c r="AS17" s="848"/>
      <c r="AT17" s="848"/>
      <c r="AU17" s="849"/>
      <c r="AV17" s="849"/>
      <c r="AW17" s="849"/>
      <c r="AX17" s="849"/>
      <c r="AY17" s="850"/>
      <c r="AZ17" s="253"/>
      <c r="BA17" s="253"/>
      <c r="BB17" s="253"/>
      <c r="BC17" s="253"/>
      <c r="BD17" s="253"/>
      <c r="BE17" s="254"/>
      <c r="BF17" s="254"/>
      <c r="BG17" s="254"/>
      <c r="BH17" s="254"/>
      <c r="BI17" s="254"/>
      <c r="BJ17" s="254"/>
      <c r="BK17" s="254"/>
      <c r="BL17" s="254"/>
      <c r="BM17" s="254"/>
      <c r="BN17" s="254"/>
      <c r="BO17" s="254"/>
      <c r="BP17" s="254"/>
      <c r="BQ17" s="262">
        <v>11</v>
      </c>
      <c r="BR17" s="263"/>
      <c r="BS17" s="851"/>
      <c r="BT17" s="852"/>
      <c r="BU17" s="852"/>
      <c r="BV17" s="852"/>
      <c r="BW17" s="852"/>
      <c r="BX17" s="852"/>
      <c r="BY17" s="852"/>
      <c r="BZ17" s="852"/>
      <c r="CA17" s="852"/>
      <c r="CB17" s="852"/>
      <c r="CC17" s="852"/>
      <c r="CD17" s="852"/>
      <c r="CE17" s="852"/>
      <c r="CF17" s="852"/>
      <c r="CG17" s="853"/>
      <c r="CH17" s="854"/>
      <c r="CI17" s="855"/>
      <c r="CJ17" s="855"/>
      <c r="CK17" s="855"/>
      <c r="CL17" s="856"/>
      <c r="CM17" s="854"/>
      <c r="CN17" s="855"/>
      <c r="CO17" s="855"/>
      <c r="CP17" s="855"/>
      <c r="CQ17" s="856"/>
      <c r="CR17" s="854"/>
      <c r="CS17" s="855"/>
      <c r="CT17" s="855"/>
      <c r="CU17" s="855"/>
      <c r="CV17" s="856"/>
      <c r="CW17" s="854"/>
      <c r="CX17" s="855"/>
      <c r="CY17" s="855"/>
      <c r="CZ17" s="855"/>
      <c r="DA17" s="856"/>
      <c r="DB17" s="854"/>
      <c r="DC17" s="855"/>
      <c r="DD17" s="855"/>
      <c r="DE17" s="855"/>
      <c r="DF17" s="856"/>
      <c r="DG17" s="854"/>
      <c r="DH17" s="855"/>
      <c r="DI17" s="855"/>
      <c r="DJ17" s="855"/>
      <c r="DK17" s="856"/>
      <c r="DL17" s="854"/>
      <c r="DM17" s="855"/>
      <c r="DN17" s="855"/>
      <c r="DO17" s="855"/>
      <c r="DP17" s="856"/>
      <c r="DQ17" s="854"/>
      <c r="DR17" s="855"/>
      <c r="DS17" s="855"/>
      <c r="DT17" s="855"/>
      <c r="DU17" s="856"/>
      <c r="DV17" s="861"/>
      <c r="DW17" s="862"/>
      <c r="DX17" s="862"/>
      <c r="DY17" s="862"/>
      <c r="DZ17" s="863"/>
      <c r="EA17" s="255"/>
    </row>
    <row r="18" spans="1:131" s="256" customFormat="1" ht="26.25" customHeight="1" x14ac:dyDescent="0.2">
      <c r="A18" s="261">
        <v>12</v>
      </c>
      <c r="B18" s="838"/>
      <c r="C18" s="839"/>
      <c r="D18" s="839"/>
      <c r="E18" s="839"/>
      <c r="F18" s="839"/>
      <c r="G18" s="839"/>
      <c r="H18" s="839"/>
      <c r="I18" s="839"/>
      <c r="J18" s="839"/>
      <c r="K18" s="839"/>
      <c r="L18" s="839"/>
      <c r="M18" s="839"/>
      <c r="N18" s="839"/>
      <c r="O18" s="839"/>
      <c r="P18" s="840"/>
      <c r="Q18" s="841"/>
      <c r="R18" s="842"/>
      <c r="S18" s="842"/>
      <c r="T18" s="842"/>
      <c r="U18" s="842"/>
      <c r="V18" s="842"/>
      <c r="W18" s="842"/>
      <c r="X18" s="842"/>
      <c r="Y18" s="842"/>
      <c r="Z18" s="842"/>
      <c r="AA18" s="842"/>
      <c r="AB18" s="842"/>
      <c r="AC18" s="842"/>
      <c r="AD18" s="842"/>
      <c r="AE18" s="843"/>
      <c r="AF18" s="844"/>
      <c r="AG18" s="845"/>
      <c r="AH18" s="845"/>
      <c r="AI18" s="845"/>
      <c r="AJ18" s="846"/>
      <c r="AK18" s="847"/>
      <c r="AL18" s="848"/>
      <c r="AM18" s="848"/>
      <c r="AN18" s="848"/>
      <c r="AO18" s="848"/>
      <c r="AP18" s="848"/>
      <c r="AQ18" s="848"/>
      <c r="AR18" s="848"/>
      <c r="AS18" s="848"/>
      <c r="AT18" s="848"/>
      <c r="AU18" s="849"/>
      <c r="AV18" s="849"/>
      <c r="AW18" s="849"/>
      <c r="AX18" s="849"/>
      <c r="AY18" s="850"/>
      <c r="AZ18" s="253"/>
      <c r="BA18" s="253"/>
      <c r="BB18" s="253"/>
      <c r="BC18" s="253"/>
      <c r="BD18" s="253"/>
      <c r="BE18" s="254"/>
      <c r="BF18" s="254"/>
      <c r="BG18" s="254"/>
      <c r="BH18" s="254"/>
      <c r="BI18" s="254"/>
      <c r="BJ18" s="254"/>
      <c r="BK18" s="254"/>
      <c r="BL18" s="254"/>
      <c r="BM18" s="254"/>
      <c r="BN18" s="254"/>
      <c r="BO18" s="254"/>
      <c r="BP18" s="254"/>
      <c r="BQ18" s="262">
        <v>12</v>
      </c>
      <c r="BR18" s="263"/>
      <c r="BS18" s="851"/>
      <c r="BT18" s="852"/>
      <c r="BU18" s="852"/>
      <c r="BV18" s="852"/>
      <c r="BW18" s="852"/>
      <c r="BX18" s="852"/>
      <c r="BY18" s="852"/>
      <c r="BZ18" s="852"/>
      <c r="CA18" s="852"/>
      <c r="CB18" s="852"/>
      <c r="CC18" s="852"/>
      <c r="CD18" s="852"/>
      <c r="CE18" s="852"/>
      <c r="CF18" s="852"/>
      <c r="CG18" s="853"/>
      <c r="CH18" s="854"/>
      <c r="CI18" s="855"/>
      <c r="CJ18" s="855"/>
      <c r="CK18" s="855"/>
      <c r="CL18" s="856"/>
      <c r="CM18" s="854"/>
      <c r="CN18" s="855"/>
      <c r="CO18" s="855"/>
      <c r="CP18" s="855"/>
      <c r="CQ18" s="856"/>
      <c r="CR18" s="854"/>
      <c r="CS18" s="855"/>
      <c r="CT18" s="855"/>
      <c r="CU18" s="855"/>
      <c r="CV18" s="856"/>
      <c r="CW18" s="854"/>
      <c r="CX18" s="855"/>
      <c r="CY18" s="855"/>
      <c r="CZ18" s="855"/>
      <c r="DA18" s="856"/>
      <c r="DB18" s="854"/>
      <c r="DC18" s="855"/>
      <c r="DD18" s="855"/>
      <c r="DE18" s="855"/>
      <c r="DF18" s="856"/>
      <c r="DG18" s="854"/>
      <c r="DH18" s="855"/>
      <c r="DI18" s="855"/>
      <c r="DJ18" s="855"/>
      <c r="DK18" s="856"/>
      <c r="DL18" s="854"/>
      <c r="DM18" s="855"/>
      <c r="DN18" s="855"/>
      <c r="DO18" s="855"/>
      <c r="DP18" s="856"/>
      <c r="DQ18" s="854"/>
      <c r="DR18" s="855"/>
      <c r="DS18" s="855"/>
      <c r="DT18" s="855"/>
      <c r="DU18" s="856"/>
      <c r="DV18" s="861"/>
      <c r="DW18" s="862"/>
      <c r="DX18" s="862"/>
      <c r="DY18" s="862"/>
      <c r="DZ18" s="863"/>
      <c r="EA18" s="255"/>
    </row>
    <row r="19" spans="1:131" s="256" customFormat="1" ht="26.25" customHeight="1" x14ac:dyDescent="0.2">
      <c r="A19" s="261">
        <v>13</v>
      </c>
      <c r="B19" s="838"/>
      <c r="C19" s="839"/>
      <c r="D19" s="839"/>
      <c r="E19" s="839"/>
      <c r="F19" s="839"/>
      <c r="G19" s="839"/>
      <c r="H19" s="839"/>
      <c r="I19" s="839"/>
      <c r="J19" s="839"/>
      <c r="K19" s="839"/>
      <c r="L19" s="839"/>
      <c r="M19" s="839"/>
      <c r="N19" s="839"/>
      <c r="O19" s="839"/>
      <c r="P19" s="840"/>
      <c r="Q19" s="841"/>
      <c r="R19" s="842"/>
      <c r="S19" s="842"/>
      <c r="T19" s="842"/>
      <c r="U19" s="842"/>
      <c r="V19" s="842"/>
      <c r="W19" s="842"/>
      <c r="X19" s="842"/>
      <c r="Y19" s="842"/>
      <c r="Z19" s="842"/>
      <c r="AA19" s="842"/>
      <c r="AB19" s="842"/>
      <c r="AC19" s="842"/>
      <c r="AD19" s="842"/>
      <c r="AE19" s="843"/>
      <c r="AF19" s="844"/>
      <c r="AG19" s="845"/>
      <c r="AH19" s="845"/>
      <c r="AI19" s="845"/>
      <c r="AJ19" s="846"/>
      <c r="AK19" s="847"/>
      <c r="AL19" s="848"/>
      <c r="AM19" s="848"/>
      <c r="AN19" s="848"/>
      <c r="AO19" s="848"/>
      <c r="AP19" s="848"/>
      <c r="AQ19" s="848"/>
      <c r="AR19" s="848"/>
      <c r="AS19" s="848"/>
      <c r="AT19" s="848"/>
      <c r="AU19" s="849"/>
      <c r="AV19" s="849"/>
      <c r="AW19" s="849"/>
      <c r="AX19" s="849"/>
      <c r="AY19" s="850"/>
      <c r="AZ19" s="253"/>
      <c r="BA19" s="253"/>
      <c r="BB19" s="253"/>
      <c r="BC19" s="253"/>
      <c r="BD19" s="253"/>
      <c r="BE19" s="254"/>
      <c r="BF19" s="254"/>
      <c r="BG19" s="254"/>
      <c r="BH19" s="254"/>
      <c r="BI19" s="254"/>
      <c r="BJ19" s="254"/>
      <c r="BK19" s="254"/>
      <c r="BL19" s="254"/>
      <c r="BM19" s="254"/>
      <c r="BN19" s="254"/>
      <c r="BO19" s="254"/>
      <c r="BP19" s="254"/>
      <c r="BQ19" s="262">
        <v>13</v>
      </c>
      <c r="BR19" s="263"/>
      <c r="BS19" s="851"/>
      <c r="BT19" s="852"/>
      <c r="BU19" s="852"/>
      <c r="BV19" s="852"/>
      <c r="BW19" s="852"/>
      <c r="BX19" s="852"/>
      <c r="BY19" s="852"/>
      <c r="BZ19" s="852"/>
      <c r="CA19" s="852"/>
      <c r="CB19" s="852"/>
      <c r="CC19" s="852"/>
      <c r="CD19" s="852"/>
      <c r="CE19" s="852"/>
      <c r="CF19" s="852"/>
      <c r="CG19" s="853"/>
      <c r="CH19" s="854"/>
      <c r="CI19" s="855"/>
      <c r="CJ19" s="855"/>
      <c r="CK19" s="855"/>
      <c r="CL19" s="856"/>
      <c r="CM19" s="854"/>
      <c r="CN19" s="855"/>
      <c r="CO19" s="855"/>
      <c r="CP19" s="855"/>
      <c r="CQ19" s="856"/>
      <c r="CR19" s="854"/>
      <c r="CS19" s="855"/>
      <c r="CT19" s="855"/>
      <c r="CU19" s="855"/>
      <c r="CV19" s="856"/>
      <c r="CW19" s="854"/>
      <c r="CX19" s="855"/>
      <c r="CY19" s="855"/>
      <c r="CZ19" s="855"/>
      <c r="DA19" s="856"/>
      <c r="DB19" s="854"/>
      <c r="DC19" s="855"/>
      <c r="DD19" s="855"/>
      <c r="DE19" s="855"/>
      <c r="DF19" s="856"/>
      <c r="DG19" s="854"/>
      <c r="DH19" s="855"/>
      <c r="DI19" s="855"/>
      <c r="DJ19" s="855"/>
      <c r="DK19" s="856"/>
      <c r="DL19" s="854"/>
      <c r="DM19" s="855"/>
      <c r="DN19" s="855"/>
      <c r="DO19" s="855"/>
      <c r="DP19" s="856"/>
      <c r="DQ19" s="854"/>
      <c r="DR19" s="855"/>
      <c r="DS19" s="855"/>
      <c r="DT19" s="855"/>
      <c r="DU19" s="856"/>
      <c r="DV19" s="861"/>
      <c r="DW19" s="862"/>
      <c r="DX19" s="862"/>
      <c r="DY19" s="862"/>
      <c r="DZ19" s="863"/>
      <c r="EA19" s="255"/>
    </row>
    <row r="20" spans="1:131" s="256" customFormat="1" ht="26.25" customHeight="1" x14ac:dyDescent="0.2">
      <c r="A20" s="261">
        <v>14</v>
      </c>
      <c r="B20" s="838"/>
      <c r="C20" s="839"/>
      <c r="D20" s="839"/>
      <c r="E20" s="839"/>
      <c r="F20" s="839"/>
      <c r="G20" s="839"/>
      <c r="H20" s="839"/>
      <c r="I20" s="839"/>
      <c r="J20" s="839"/>
      <c r="K20" s="839"/>
      <c r="L20" s="839"/>
      <c r="M20" s="839"/>
      <c r="N20" s="839"/>
      <c r="O20" s="839"/>
      <c r="P20" s="840"/>
      <c r="Q20" s="841"/>
      <c r="R20" s="842"/>
      <c r="S20" s="842"/>
      <c r="T20" s="842"/>
      <c r="U20" s="842"/>
      <c r="V20" s="842"/>
      <c r="W20" s="842"/>
      <c r="X20" s="842"/>
      <c r="Y20" s="842"/>
      <c r="Z20" s="842"/>
      <c r="AA20" s="842"/>
      <c r="AB20" s="842"/>
      <c r="AC20" s="842"/>
      <c r="AD20" s="842"/>
      <c r="AE20" s="843"/>
      <c r="AF20" s="844"/>
      <c r="AG20" s="845"/>
      <c r="AH20" s="845"/>
      <c r="AI20" s="845"/>
      <c r="AJ20" s="846"/>
      <c r="AK20" s="847"/>
      <c r="AL20" s="848"/>
      <c r="AM20" s="848"/>
      <c r="AN20" s="848"/>
      <c r="AO20" s="848"/>
      <c r="AP20" s="848"/>
      <c r="AQ20" s="848"/>
      <c r="AR20" s="848"/>
      <c r="AS20" s="848"/>
      <c r="AT20" s="848"/>
      <c r="AU20" s="849"/>
      <c r="AV20" s="849"/>
      <c r="AW20" s="849"/>
      <c r="AX20" s="849"/>
      <c r="AY20" s="850"/>
      <c r="AZ20" s="253"/>
      <c r="BA20" s="253"/>
      <c r="BB20" s="253"/>
      <c r="BC20" s="253"/>
      <c r="BD20" s="253"/>
      <c r="BE20" s="254"/>
      <c r="BF20" s="254"/>
      <c r="BG20" s="254"/>
      <c r="BH20" s="254"/>
      <c r="BI20" s="254"/>
      <c r="BJ20" s="254"/>
      <c r="BK20" s="254"/>
      <c r="BL20" s="254"/>
      <c r="BM20" s="254"/>
      <c r="BN20" s="254"/>
      <c r="BO20" s="254"/>
      <c r="BP20" s="254"/>
      <c r="BQ20" s="262">
        <v>14</v>
      </c>
      <c r="BR20" s="263"/>
      <c r="BS20" s="851"/>
      <c r="BT20" s="852"/>
      <c r="BU20" s="852"/>
      <c r="BV20" s="852"/>
      <c r="BW20" s="852"/>
      <c r="BX20" s="852"/>
      <c r="BY20" s="852"/>
      <c r="BZ20" s="852"/>
      <c r="CA20" s="852"/>
      <c r="CB20" s="852"/>
      <c r="CC20" s="852"/>
      <c r="CD20" s="852"/>
      <c r="CE20" s="852"/>
      <c r="CF20" s="852"/>
      <c r="CG20" s="853"/>
      <c r="CH20" s="854"/>
      <c r="CI20" s="855"/>
      <c r="CJ20" s="855"/>
      <c r="CK20" s="855"/>
      <c r="CL20" s="856"/>
      <c r="CM20" s="854"/>
      <c r="CN20" s="855"/>
      <c r="CO20" s="855"/>
      <c r="CP20" s="855"/>
      <c r="CQ20" s="856"/>
      <c r="CR20" s="854"/>
      <c r="CS20" s="855"/>
      <c r="CT20" s="855"/>
      <c r="CU20" s="855"/>
      <c r="CV20" s="856"/>
      <c r="CW20" s="854"/>
      <c r="CX20" s="855"/>
      <c r="CY20" s="855"/>
      <c r="CZ20" s="855"/>
      <c r="DA20" s="856"/>
      <c r="DB20" s="854"/>
      <c r="DC20" s="855"/>
      <c r="DD20" s="855"/>
      <c r="DE20" s="855"/>
      <c r="DF20" s="856"/>
      <c r="DG20" s="854"/>
      <c r="DH20" s="855"/>
      <c r="DI20" s="855"/>
      <c r="DJ20" s="855"/>
      <c r="DK20" s="856"/>
      <c r="DL20" s="854"/>
      <c r="DM20" s="855"/>
      <c r="DN20" s="855"/>
      <c r="DO20" s="855"/>
      <c r="DP20" s="856"/>
      <c r="DQ20" s="854"/>
      <c r="DR20" s="855"/>
      <c r="DS20" s="855"/>
      <c r="DT20" s="855"/>
      <c r="DU20" s="856"/>
      <c r="DV20" s="861"/>
      <c r="DW20" s="862"/>
      <c r="DX20" s="862"/>
      <c r="DY20" s="862"/>
      <c r="DZ20" s="863"/>
      <c r="EA20" s="255"/>
    </row>
    <row r="21" spans="1:131" s="256" customFormat="1" ht="26.25" customHeight="1" thickBot="1" x14ac:dyDescent="0.25">
      <c r="A21" s="261">
        <v>15</v>
      </c>
      <c r="B21" s="838"/>
      <c r="C21" s="839"/>
      <c r="D21" s="839"/>
      <c r="E21" s="839"/>
      <c r="F21" s="839"/>
      <c r="G21" s="839"/>
      <c r="H21" s="839"/>
      <c r="I21" s="839"/>
      <c r="J21" s="839"/>
      <c r="K21" s="839"/>
      <c r="L21" s="839"/>
      <c r="M21" s="839"/>
      <c r="N21" s="839"/>
      <c r="O21" s="839"/>
      <c r="P21" s="840"/>
      <c r="Q21" s="841"/>
      <c r="R21" s="842"/>
      <c r="S21" s="842"/>
      <c r="T21" s="842"/>
      <c r="U21" s="842"/>
      <c r="V21" s="842"/>
      <c r="W21" s="842"/>
      <c r="X21" s="842"/>
      <c r="Y21" s="842"/>
      <c r="Z21" s="842"/>
      <c r="AA21" s="842"/>
      <c r="AB21" s="842"/>
      <c r="AC21" s="842"/>
      <c r="AD21" s="842"/>
      <c r="AE21" s="843"/>
      <c r="AF21" s="844"/>
      <c r="AG21" s="845"/>
      <c r="AH21" s="845"/>
      <c r="AI21" s="845"/>
      <c r="AJ21" s="846"/>
      <c r="AK21" s="847"/>
      <c r="AL21" s="848"/>
      <c r="AM21" s="848"/>
      <c r="AN21" s="848"/>
      <c r="AO21" s="848"/>
      <c r="AP21" s="848"/>
      <c r="AQ21" s="848"/>
      <c r="AR21" s="848"/>
      <c r="AS21" s="848"/>
      <c r="AT21" s="848"/>
      <c r="AU21" s="849"/>
      <c r="AV21" s="849"/>
      <c r="AW21" s="849"/>
      <c r="AX21" s="849"/>
      <c r="AY21" s="850"/>
      <c r="AZ21" s="253"/>
      <c r="BA21" s="253"/>
      <c r="BB21" s="253"/>
      <c r="BC21" s="253"/>
      <c r="BD21" s="253"/>
      <c r="BE21" s="254"/>
      <c r="BF21" s="254"/>
      <c r="BG21" s="254"/>
      <c r="BH21" s="254"/>
      <c r="BI21" s="254"/>
      <c r="BJ21" s="254"/>
      <c r="BK21" s="254"/>
      <c r="BL21" s="254"/>
      <c r="BM21" s="254"/>
      <c r="BN21" s="254"/>
      <c r="BO21" s="254"/>
      <c r="BP21" s="254"/>
      <c r="BQ21" s="262">
        <v>15</v>
      </c>
      <c r="BR21" s="263"/>
      <c r="BS21" s="851"/>
      <c r="BT21" s="852"/>
      <c r="BU21" s="852"/>
      <c r="BV21" s="852"/>
      <c r="BW21" s="852"/>
      <c r="BX21" s="852"/>
      <c r="BY21" s="852"/>
      <c r="BZ21" s="852"/>
      <c r="CA21" s="852"/>
      <c r="CB21" s="852"/>
      <c r="CC21" s="852"/>
      <c r="CD21" s="852"/>
      <c r="CE21" s="852"/>
      <c r="CF21" s="852"/>
      <c r="CG21" s="853"/>
      <c r="CH21" s="854"/>
      <c r="CI21" s="855"/>
      <c r="CJ21" s="855"/>
      <c r="CK21" s="855"/>
      <c r="CL21" s="856"/>
      <c r="CM21" s="854"/>
      <c r="CN21" s="855"/>
      <c r="CO21" s="855"/>
      <c r="CP21" s="855"/>
      <c r="CQ21" s="856"/>
      <c r="CR21" s="854"/>
      <c r="CS21" s="855"/>
      <c r="CT21" s="855"/>
      <c r="CU21" s="855"/>
      <c r="CV21" s="856"/>
      <c r="CW21" s="854"/>
      <c r="CX21" s="855"/>
      <c r="CY21" s="855"/>
      <c r="CZ21" s="855"/>
      <c r="DA21" s="856"/>
      <c r="DB21" s="854"/>
      <c r="DC21" s="855"/>
      <c r="DD21" s="855"/>
      <c r="DE21" s="855"/>
      <c r="DF21" s="856"/>
      <c r="DG21" s="854"/>
      <c r="DH21" s="855"/>
      <c r="DI21" s="855"/>
      <c r="DJ21" s="855"/>
      <c r="DK21" s="856"/>
      <c r="DL21" s="854"/>
      <c r="DM21" s="855"/>
      <c r="DN21" s="855"/>
      <c r="DO21" s="855"/>
      <c r="DP21" s="856"/>
      <c r="DQ21" s="854"/>
      <c r="DR21" s="855"/>
      <c r="DS21" s="855"/>
      <c r="DT21" s="855"/>
      <c r="DU21" s="856"/>
      <c r="DV21" s="861"/>
      <c r="DW21" s="862"/>
      <c r="DX21" s="862"/>
      <c r="DY21" s="862"/>
      <c r="DZ21" s="863"/>
      <c r="EA21" s="255"/>
    </row>
    <row r="22" spans="1:131" s="256" customFormat="1" ht="26.25" customHeight="1" x14ac:dyDescent="0.2">
      <c r="A22" s="261">
        <v>16</v>
      </c>
      <c r="B22" s="838"/>
      <c r="C22" s="839"/>
      <c r="D22" s="839"/>
      <c r="E22" s="839"/>
      <c r="F22" s="839"/>
      <c r="G22" s="839"/>
      <c r="H22" s="839"/>
      <c r="I22" s="839"/>
      <c r="J22" s="839"/>
      <c r="K22" s="839"/>
      <c r="L22" s="839"/>
      <c r="M22" s="839"/>
      <c r="N22" s="839"/>
      <c r="O22" s="839"/>
      <c r="P22" s="840"/>
      <c r="Q22" s="864"/>
      <c r="R22" s="865"/>
      <c r="S22" s="865"/>
      <c r="T22" s="865"/>
      <c r="U22" s="865"/>
      <c r="V22" s="865"/>
      <c r="W22" s="865"/>
      <c r="X22" s="865"/>
      <c r="Y22" s="865"/>
      <c r="Z22" s="865"/>
      <c r="AA22" s="865"/>
      <c r="AB22" s="865"/>
      <c r="AC22" s="865"/>
      <c r="AD22" s="865"/>
      <c r="AE22" s="866"/>
      <c r="AF22" s="844"/>
      <c r="AG22" s="845"/>
      <c r="AH22" s="845"/>
      <c r="AI22" s="845"/>
      <c r="AJ22" s="846"/>
      <c r="AK22" s="879"/>
      <c r="AL22" s="880"/>
      <c r="AM22" s="880"/>
      <c r="AN22" s="880"/>
      <c r="AO22" s="880"/>
      <c r="AP22" s="880"/>
      <c r="AQ22" s="880"/>
      <c r="AR22" s="880"/>
      <c r="AS22" s="880"/>
      <c r="AT22" s="880"/>
      <c r="AU22" s="881"/>
      <c r="AV22" s="881"/>
      <c r="AW22" s="881"/>
      <c r="AX22" s="881"/>
      <c r="AY22" s="882"/>
      <c r="AZ22" s="883" t="s">
        <v>387</v>
      </c>
      <c r="BA22" s="883"/>
      <c r="BB22" s="883"/>
      <c r="BC22" s="883"/>
      <c r="BD22" s="884"/>
      <c r="BE22" s="254"/>
      <c r="BF22" s="254"/>
      <c r="BG22" s="254"/>
      <c r="BH22" s="254"/>
      <c r="BI22" s="254"/>
      <c r="BJ22" s="254"/>
      <c r="BK22" s="254"/>
      <c r="BL22" s="254"/>
      <c r="BM22" s="254"/>
      <c r="BN22" s="254"/>
      <c r="BO22" s="254"/>
      <c r="BP22" s="254"/>
      <c r="BQ22" s="262">
        <v>16</v>
      </c>
      <c r="BR22" s="263"/>
      <c r="BS22" s="851"/>
      <c r="BT22" s="852"/>
      <c r="BU22" s="852"/>
      <c r="BV22" s="852"/>
      <c r="BW22" s="852"/>
      <c r="BX22" s="852"/>
      <c r="BY22" s="852"/>
      <c r="BZ22" s="852"/>
      <c r="CA22" s="852"/>
      <c r="CB22" s="852"/>
      <c r="CC22" s="852"/>
      <c r="CD22" s="852"/>
      <c r="CE22" s="852"/>
      <c r="CF22" s="852"/>
      <c r="CG22" s="853"/>
      <c r="CH22" s="854"/>
      <c r="CI22" s="855"/>
      <c r="CJ22" s="855"/>
      <c r="CK22" s="855"/>
      <c r="CL22" s="856"/>
      <c r="CM22" s="854"/>
      <c r="CN22" s="855"/>
      <c r="CO22" s="855"/>
      <c r="CP22" s="855"/>
      <c r="CQ22" s="856"/>
      <c r="CR22" s="854"/>
      <c r="CS22" s="855"/>
      <c r="CT22" s="855"/>
      <c r="CU22" s="855"/>
      <c r="CV22" s="856"/>
      <c r="CW22" s="854"/>
      <c r="CX22" s="855"/>
      <c r="CY22" s="855"/>
      <c r="CZ22" s="855"/>
      <c r="DA22" s="856"/>
      <c r="DB22" s="854"/>
      <c r="DC22" s="855"/>
      <c r="DD22" s="855"/>
      <c r="DE22" s="855"/>
      <c r="DF22" s="856"/>
      <c r="DG22" s="854"/>
      <c r="DH22" s="855"/>
      <c r="DI22" s="855"/>
      <c r="DJ22" s="855"/>
      <c r="DK22" s="856"/>
      <c r="DL22" s="854"/>
      <c r="DM22" s="855"/>
      <c r="DN22" s="855"/>
      <c r="DO22" s="855"/>
      <c r="DP22" s="856"/>
      <c r="DQ22" s="854"/>
      <c r="DR22" s="855"/>
      <c r="DS22" s="855"/>
      <c r="DT22" s="855"/>
      <c r="DU22" s="856"/>
      <c r="DV22" s="861"/>
      <c r="DW22" s="862"/>
      <c r="DX22" s="862"/>
      <c r="DY22" s="862"/>
      <c r="DZ22" s="863"/>
      <c r="EA22" s="255"/>
    </row>
    <row r="23" spans="1:131" s="256" customFormat="1" ht="26.25" customHeight="1" thickBot="1" x14ac:dyDescent="0.25">
      <c r="A23" s="264" t="s">
        <v>388</v>
      </c>
      <c r="B23" s="867" t="s">
        <v>389</v>
      </c>
      <c r="C23" s="868"/>
      <c r="D23" s="868"/>
      <c r="E23" s="868"/>
      <c r="F23" s="868"/>
      <c r="G23" s="868"/>
      <c r="H23" s="868"/>
      <c r="I23" s="868"/>
      <c r="J23" s="868"/>
      <c r="K23" s="868"/>
      <c r="L23" s="868"/>
      <c r="M23" s="868"/>
      <c r="N23" s="868"/>
      <c r="O23" s="868"/>
      <c r="P23" s="869"/>
      <c r="Q23" s="870">
        <v>11630</v>
      </c>
      <c r="R23" s="871"/>
      <c r="S23" s="871"/>
      <c r="T23" s="871"/>
      <c r="U23" s="871"/>
      <c r="V23" s="871">
        <v>11188</v>
      </c>
      <c r="W23" s="871"/>
      <c r="X23" s="871"/>
      <c r="Y23" s="871"/>
      <c r="Z23" s="871"/>
      <c r="AA23" s="871">
        <v>442</v>
      </c>
      <c r="AB23" s="871"/>
      <c r="AC23" s="871"/>
      <c r="AD23" s="871"/>
      <c r="AE23" s="872"/>
      <c r="AF23" s="873">
        <v>398</v>
      </c>
      <c r="AG23" s="871"/>
      <c r="AH23" s="871"/>
      <c r="AI23" s="871"/>
      <c r="AJ23" s="874"/>
      <c r="AK23" s="875"/>
      <c r="AL23" s="876"/>
      <c r="AM23" s="876"/>
      <c r="AN23" s="876"/>
      <c r="AO23" s="876"/>
      <c r="AP23" s="871">
        <v>7892</v>
      </c>
      <c r="AQ23" s="871"/>
      <c r="AR23" s="871"/>
      <c r="AS23" s="871"/>
      <c r="AT23" s="871"/>
      <c r="AU23" s="877"/>
      <c r="AV23" s="877"/>
      <c r="AW23" s="877"/>
      <c r="AX23" s="877"/>
      <c r="AY23" s="878"/>
      <c r="AZ23" s="886" t="s">
        <v>390</v>
      </c>
      <c r="BA23" s="887"/>
      <c r="BB23" s="887"/>
      <c r="BC23" s="887"/>
      <c r="BD23" s="888"/>
      <c r="BE23" s="254"/>
      <c r="BF23" s="254"/>
      <c r="BG23" s="254"/>
      <c r="BH23" s="254"/>
      <c r="BI23" s="254"/>
      <c r="BJ23" s="254"/>
      <c r="BK23" s="254"/>
      <c r="BL23" s="254"/>
      <c r="BM23" s="254"/>
      <c r="BN23" s="254"/>
      <c r="BO23" s="254"/>
      <c r="BP23" s="254"/>
      <c r="BQ23" s="262">
        <v>17</v>
      </c>
      <c r="BR23" s="263"/>
      <c r="BS23" s="851"/>
      <c r="BT23" s="852"/>
      <c r="BU23" s="852"/>
      <c r="BV23" s="852"/>
      <c r="BW23" s="852"/>
      <c r="BX23" s="852"/>
      <c r="BY23" s="852"/>
      <c r="BZ23" s="852"/>
      <c r="CA23" s="852"/>
      <c r="CB23" s="852"/>
      <c r="CC23" s="852"/>
      <c r="CD23" s="852"/>
      <c r="CE23" s="852"/>
      <c r="CF23" s="852"/>
      <c r="CG23" s="853"/>
      <c r="CH23" s="854"/>
      <c r="CI23" s="855"/>
      <c r="CJ23" s="855"/>
      <c r="CK23" s="855"/>
      <c r="CL23" s="856"/>
      <c r="CM23" s="854"/>
      <c r="CN23" s="855"/>
      <c r="CO23" s="855"/>
      <c r="CP23" s="855"/>
      <c r="CQ23" s="856"/>
      <c r="CR23" s="854"/>
      <c r="CS23" s="855"/>
      <c r="CT23" s="855"/>
      <c r="CU23" s="855"/>
      <c r="CV23" s="856"/>
      <c r="CW23" s="854"/>
      <c r="CX23" s="855"/>
      <c r="CY23" s="855"/>
      <c r="CZ23" s="855"/>
      <c r="DA23" s="856"/>
      <c r="DB23" s="854"/>
      <c r="DC23" s="855"/>
      <c r="DD23" s="855"/>
      <c r="DE23" s="855"/>
      <c r="DF23" s="856"/>
      <c r="DG23" s="854"/>
      <c r="DH23" s="855"/>
      <c r="DI23" s="855"/>
      <c r="DJ23" s="855"/>
      <c r="DK23" s="856"/>
      <c r="DL23" s="854"/>
      <c r="DM23" s="855"/>
      <c r="DN23" s="855"/>
      <c r="DO23" s="855"/>
      <c r="DP23" s="856"/>
      <c r="DQ23" s="854"/>
      <c r="DR23" s="855"/>
      <c r="DS23" s="855"/>
      <c r="DT23" s="855"/>
      <c r="DU23" s="856"/>
      <c r="DV23" s="861"/>
      <c r="DW23" s="862"/>
      <c r="DX23" s="862"/>
      <c r="DY23" s="862"/>
      <c r="DZ23" s="863"/>
      <c r="EA23" s="255"/>
    </row>
    <row r="24" spans="1:131" s="256" customFormat="1" ht="26.25" customHeight="1" x14ac:dyDescent="0.2">
      <c r="A24" s="885" t="s">
        <v>391</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53"/>
      <c r="BA24" s="253"/>
      <c r="BB24" s="253"/>
      <c r="BC24" s="253"/>
      <c r="BD24" s="253"/>
      <c r="BE24" s="254"/>
      <c r="BF24" s="254"/>
      <c r="BG24" s="254"/>
      <c r="BH24" s="254"/>
      <c r="BI24" s="254"/>
      <c r="BJ24" s="254"/>
      <c r="BK24" s="254"/>
      <c r="BL24" s="254"/>
      <c r="BM24" s="254"/>
      <c r="BN24" s="254"/>
      <c r="BO24" s="254"/>
      <c r="BP24" s="254"/>
      <c r="BQ24" s="262">
        <v>18</v>
      </c>
      <c r="BR24" s="263"/>
      <c r="BS24" s="851"/>
      <c r="BT24" s="852"/>
      <c r="BU24" s="852"/>
      <c r="BV24" s="852"/>
      <c r="BW24" s="852"/>
      <c r="BX24" s="852"/>
      <c r="BY24" s="852"/>
      <c r="BZ24" s="852"/>
      <c r="CA24" s="852"/>
      <c r="CB24" s="852"/>
      <c r="CC24" s="852"/>
      <c r="CD24" s="852"/>
      <c r="CE24" s="852"/>
      <c r="CF24" s="852"/>
      <c r="CG24" s="853"/>
      <c r="CH24" s="854"/>
      <c r="CI24" s="855"/>
      <c r="CJ24" s="855"/>
      <c r="CK24" s="855"/>
      <c r="CL24" s="856"/>
      <c r="CM24" s="854"/>
      <c r="CN24" s="855"/>
      <c r="CO24" s="855"/>
      <c r="CP24" s="855"/>
      <c r="CQ24" s="856"/>
      <c r="CR24" s="854"/>
      <c r="CS24" s="855"/>
      <c r="CT24" s="855"/>
      <c r="CU24" s="855"/>
      <c r="CV24" s="856"/>
      <c r="CW24" s="854"/>
      <c r="CX24" s="855"/>
      <c r="CY24" s="855"/>
      <c r="CZ24" s="855"/>
      <c r="DA24" s="856"/>
      <c r="DB24" s="854"/>
      <c r="DC24" s="855"/>
      <c r="DD24" s="855"/>
      <c r="DE24" s="855"/>
      <c r="DF24" s="856"/>
      <c r="DG24" s="854"/>
      <c r="DH24" s="855"/>
      <c r="DI24" s="855"/>
      <c r="DJ24" s="855"/>
      <c r="DK24" s="856"/>
      <c r="DL24" s="854"/>
      <c r="DM24" s="855"/>
      <c r="DN24" s="855"/>
      <c r="DO24" s="855"/>
      <c r="DP24" s="856"/>
      <c r="DQ24" s="854"/>
      <c r="DR24" s="855"/>
      <c r="DS24" s="855"/>
      <c r="DT24" s="855"/>
      <c r="DU24" s="856"/>
      <c r="DV24" s="861"/>
      <c r="DW24" s="862"/>
      <c r="DX24" s="862"/>
      <c r="DY24" s="862"/>
      <c r="DZ24" s="863"/>
      <c r="EA24" s="255"/>
    </row>
    <row r="25" spans="1:131" s="248" customFormat="1" ht="26.25" customHeight="1" thickBot="1" x14ac:dyDescent="0.25">
      <c r="A25" s="832" t="s">
        <v>392</v>
      </c>
      <c r="B25" s="832"/>
      <c r="C25" s="832"/>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2"/>
      <c r="AL25" s="832"/>
      <c r="AM25" s="832"/>
      <c r="AN25" s="832"/>
      <c r="AO25" s="832"/>
      <c r="AP25" s="832"/>
      <c r="AQ25" s="832"/>
      <c r="AR25" s="832"/>
      <c r="AS25" s="832"/>
      <c r="AT25" s="832"/>
      <c r="AU25" s="832"/>
      <c r="AV25" s="832"/>
      <c r="AW25" s="832"/>
      <c r="AX25" s="832"/>
      <c r="AY25" s="832"/>
      <c r="AZ25" s="832"/>
      <c r="BA25" s="832"/>
      <c r="BB25" s="832"/>
      <c r="BC25" s="832"/>
      <c r="BD25" s="832"/>
      <c r="BE25" s="832"/>
      <c r="BF25" s="832"/>
      <c r="BG25" s="832"/>
      <c r="BH25" s="832"/>
      <c r="BI25" s="832"/>
      <c r="BJ25" s="253"/>
      <c r="BK25" s="253"/>
      <c r="BL25" s="253"/>
      <c r="BM25" s="253"/>
      <c r="BN25" s="253"/>
      <c r="BO25" s="265"/>
      <c r="BP25" s="265"/>
      <c r="BQ25" s="262">
        <v>19</v>
      </c>
      <c r="BR25" s="263"/>
      <c r="BS25" s="851"/>
      <c r="BT25" s="852"/>
      <c r="BU25" s="852"/>
      <c r="BV25" s="852"/>
      <c r="BW25" s="852"/>
      <c r="BX25" s="852"/>
      <c r="BY25" s="852"/>
      <c r="BZ25" s="852"/>
      <c r="CA25" s="852"/>
      <c r="CB25" s="852"/>
      <c r="CC25" s="852"/>
      <c r="CD25" s="852"/>
      <c r="CE25" s="852"/>
      <c r="CF25" s="852"/>
      <c r="CG25" s="853"/>
      <c r="CH25" s="854"/>
      <c r="CI25" s="855"/>
      <c r="CJ25" s="855"/>
      <c r="CK25" s="855"/>
      <c r="CL25" s="856"/>
      <c r="CM25" s="854"/>
      <c r="CN25" s="855"/>
      <c r="CO25" s="855"/>
      <c r="CP25" s="855"/>
      <c r="CQ25" s="856"/>
      <c r="CR25" s="854"/>
      <c r="CS25" s="855"/>
      <c r="CT25" s="855"/>
      <c r="CU25" s="855"/>
      <c r="CV25" s="856"/>
      <c r="CW25" s="854"/>
      <c r="CX25" s="855"/>
      <c r="CY25" s="855"/>
      <c r="CZ25" s="855"/>
      <c r="DA25" s="856"/>
      <c r="DB25" s="854"/>
      <c r="DC25" s="855"/>
      <c r="DD25" s="855"/>
      <c r="DE25" s="855"/>
      <c r="DF25" s="856"/>
      <c r="DG25" s="854"/>
      <c r="DH25" s="855"/>
      <c r="DI25" s="855"/>
      <c r="DJ25" s="855"/>
      <c r="DK25" s="856"/>
      <c r="DL25" s="854"/>
      <c r="DM25" s="855"/>
      <c r="DN25" s="855"/>
      <c r="DO25" s="855"/>
      <c r="DP25" s="856"/>
      <c r="DQ25" s="854"/>
      <c r="DR25" s="855"/>
      <c r="DS25" s="855"/>
      <c r="DT25" s="855"/>
      <c r="DU25" s="856"/>
      <c r="DV25" s="861"/>
      <c r="DW25" s="862"/>
      <c r="DX25" s="862"/>
      <c r="DY25" s="862"/>
      <c r="DZ25" s="863"/>
      <c r="EA25" s="247"/>
    </row>
    <row r="26" spans="1:131" s="248" customFormat="1" ht="26.25" customHeight="1" x14ac:dyDescent="0.2">
      <c r="A26" s="823" t="s">
        <v>369</v>
      </c>
      <c r="B26" s="824"/>
      <c r="C26" s="824"/>
      <c r="D26" s="824"/>
      <c r="E26" s="824"/>
      <c r="F26" s="824"/>
      <c r="G26" s="824"/>
      <c r="H26" s="824"/>
      <c r="I26" s="824"/>
      <c r="J26" s="824"/>
      <c r="K26" s="824"/>
      <c r="L26" s="824"/>
      <c r="M26" s="824"/>
      <c r="N26" s="824"/>
      <c r="O26" s="824"/>
      <c r="P26" s="825"/>
      <c r="Q26" s="800" t="s">
        <v>393</v>
      </c>
      <c r="R26" s="801"/>
      <c r="S26" s="801"/>
      <c r="T26" s="801"/>
      <c r="U26" s="802"/>
      <c r="V26" s="800" t="s">
        <v>394</v>
      </c>
      <c r="W26" s="801"/>
      <c r="X26" s="801"/>
      <c r="Y26" s="801"/>
      <c r="Z26" s="802"/>
      <c r="AA26" s="800" t="s">
        <v>395</v>
      </c>
      <c r="AB26" s="801"/>
      <c r="AC26" s="801"/>
      <c r="AD26" s="801"/>
      <c r="AE26" s="801"/>
      <c r="AF26" s="889" t="s">
        <v>396</v>
      </c>
      <c r="AG26" s="890"/>
      <c r="AH26" s="890"/>
      <c r="AI26" s="890"/>
      <c r="AJ26" s="891"/>
      <c r="AK26" s="801" t="s">
        <v>397</v>
      </c>
      <c r="AL26" s="801"/>
      <c r="AM26" s="801"/>
      <c r="AN26" s="801"/>
      <c r="AO26" s="802"/>
      <c r="AP26" s="800" t="s">
        <v>398</v>
      </c>
      <c r="AQ26" s="801"/>
      <c r="AR26" s="801"/>
      <c r="AS26" s="801"/>
      <c r="AT26" s="802"/>
      <c r="AU26" s="800" t="s">
        <v>399</v>
      </c>
      <c r="AV26" s="801"/>
      <c r="AW26" s="801"/>
      <c r="AX26" s="801"/>
      <c r="AY26" s="802"/>
      <c r="AZ26" s="800" t="s">
        <v>400</v>
      </c>
      <c r="BA26" s="801"/>
      <c r="BB26" s="801"/>
      <c r="BC26" s="801"/>
      <c r="BD26" s="802"/>
      <c r="BE26" s="800" t="s">
        <v>376</v>
      </c>
      <c r="BF26" s="801"/>
      <c r="BG26" s="801"/>
      <c r="BH26" s="801"/>
      <c r="BI26" s="812"/>
      <c r="BJ26" s="253"/>
      <c r="BK26" s="253"/>
      <c r="BL26" s="253"/>
      <c r="BM26" s="253"/>
      <c r="BN26" s="253"/>
      <c r="BO26" s="265"/>
      <c r="BP26" s="265"/>
      <c r="BQ26" s="262">
        <v>20</v>
      </c>
      <c r="BR26" s="263"/>
      <c r="BS26" s="851"/>
      <c r="BT26" s="852"/>
      <c r="BU26" s="852"/>
      <c r="BV26" s="852"/>
      <c r="BW26" s="852"/>
      <c r="BX26" s="852"/>
      <c r="BY26" s="852"/>
      <c r="BZ26" s="852"/>
      <c r="CA26" s="852"/>
      <c r="CB26" s="852"/>
      <c r="CC26" s="852"/>
      <c r="CD26" s="852"/>
      <c r="CE26" s="852"/>
      <c r="CF26" s="852"/>
      <c r="CG26" s="853"/>
      <c r="CH26" s="854"/>
      <c r="CI26" s="855"/>
      <c r="CJ26" s="855"/>
      <c r="CK26" s="855"/>
      <c r="CL26" s="856"/>
      <c r="CM26" s="854"/>
      <c r="CN26" s="855"/>
      <c r="CO26" s="855"/>
      <c r="CP26" s="855"/>
      <c r="CQ26" s="856"/>
      <c r="CR26" s="854"/>
      <c r="CS26" s="855"/>
      <c r="CT26" s="855"/>
      <c r="CU26" s="855"/>
      <c r="CV26" s="856"/>
      <c r="CW26" s="854"/>
      <c r="CX26" s="855"/>
      <c r="CY26" s="855"/>
      <c r="CZ26" s="855"/>
      <c r="DA26" s="856"/>
      <c r="DB26" s="854"/>
      <c r="DC26" s="855"/>
      <c r="DD26" s="855"/>
      <c r="DE26" s="855"/>
      <c r="DF26" s="856"/>
      <c r="DG26" s="854"/>
      <c r="DH26" s="855"/>
      <c r="DI26" s="855"/>
      <c r="DJ26" s="855"/>
      <c r="DK26" s="856"/>
      <c r="DL26" s="854"/>
      <c r="DM26" s="855"/>
      <c r="DN26" s="855"/>
      <c r="DO26" s="855"/>
      <c r="DP26" s="856"/>
      <c r="DQ26" s="854"/>
      <c r="DR26" s="855"/>
      <c r="DS26" s="855"/>
      <c r="DT26" s="855"/>
      <c r="DU26" s="856"/>
      <c r="DV26" s="861"/>
      <c r="DW26" s="862"/>
      <c r="DX26" s="862"/>
      <c r="DY26" s="862"/>
      <c r="DZ26" s="863"/>
      <c r="EA26" s="247"/>
    </row>
    <row r="27" spans="1:131" s="248" customFormat="1" ht="26.25" customHeight="1" thickBot="1" x14ac:dyDescent="0.25">
      <c r="A27" s="826"/>
      <c r="B27" s="827"/>
      <c r="C27" s="827"/>
      <c r="D27" s="827"/>
      <c r="E27" s="827"/>
      <c r="F27" s="827"/>
      <c r="G27" s="827"/>
      <c r="H27" s="827"/>
      <c r="I27" s="827"/>
      <c r="J27" s="827"/>
      <c r="K27" s="827"/>
      <c r="L27" s="827"/>
      <c r="M27" s="827"/>
      <c r="N27" s="827"/>
      <c r="O27" s="827"/>
      <c r="P27" s="828"/>
      <c r="Q27" s="803"/>
      <c r="R27" s="804"/>
      <c r="S27" s="804"/>
      <c r="T27" s="804"/>
      <c r="U27" s="805"/>
      <c r="V27" s="803"/>
      <c r="W27" s="804"/>
      <c r="X27" s="804"/>
      <c r="Y27" s="804"/>
      <c r="Z27" s="805"/>
      <c r="AA27" s="803"/>
      <c r="AB27" s="804"/>
      <c r="AC27" s="804"/>
      <c r="AD27" s="804"/>
      <c r="AE27" s="804"/>
      <c r="AF27" s="892"/>
      <c r="AG27" s="893"/>
      <c r="AH27" s="893"/>
      <c r="AI27" s="893"/>
      <c r="AJ27" s="894"/>
      <c r="AK27" s="804"/>
      <c r="AL27" s="804"/>
      <c r="AM27" s="804"/>
      <c r="AN27" s="804"/>
      <c r="AO27" s="805"/>
      <c r="AP27" s="803"/>
      <c r="AQ27" s="804"/>
      <c r="AR27" s="804"/>
      <c r="AS27" s="804"/>
      <c r="AT27" s="805"/>
      <c r="AU27" s="803"/>
      <c r="AV27" s="804"/>
      <c r="AW27" s="804"/>
      <c r="AX27" s="804"/>
      <c r="AY27" s="805"/>
      <c r="AZ27" s="803"/>
      <c r="BA27" s="804"/>
      <c r="BB27" s="804"/>
      <c r="BC27" s="804"/>
      <c r="BD27" s="805"/>
      <c r="BE27" s="803"/>
      <c r="BF27" s="804"/>
      <c r="BG27" s="804"/>
      <c r="BH27" s="804"/>
      <c r="BI27" s="813"/>
      <c r="BJ27" s="253"/>
      <c r="BK27" s="253"/>
      <c r="BL27" s="253"/>
      <c r="BM27" s="253"/>
      <c r="BN27" s="253"/>
      <c r="BO27" s="265"/>
      <c r="BP27" s="265"/>
      <c r="BQ27" s="262">
        <v>21</v>
      </c>
      <c r="BR27" s="263"/>
      <c r="BS27" s="851"/>
      <c r="BT27" s="852"/>
      <c r="BU27" s="852"/>
      <c r="BV27" s="852"/>
      <c r="BW27" s="852"/>
      <c r="BX27" s="852"/>
      <c r="BY27" s="852"/>
      <c r="BZ27" s="852"/>
      <c r="CA27" s="852"/>
      <c r="CB27" s="852"/>
      <c r="CC27" s="852"/>
      <c r="CD27" s="852"/>
      <c r="CE27" s="852"/>
      <c r="CF27" s="852"/>
      <c r="CG27" s="853"/>
      <c r="CH27" s="854"/>
      <c r="CI27" s="855"/>
      <c r="CJ27" s="855"/>
      <c r="CK27" s="855"/>
      <c r="CL27" s="856"/>
      <c r="CM27" s="854"/>
      <c r="CN27" s="855"/>
      <c r="CO27" s="855"/>
      <c r="CP27" s="855"/>
      <c r="CQ27" s="856"/>
      <c r="CR27" s="854"/>
      <c r="CS27" s="855"/>
      <c r="CT27" s="855"/>
      <c r="CU27" s="855"/>
      <c r="CV27" s="856"/>
      <c r="CW27" s="854"/>
      <c r="CX27" s="855"/>
      <c r="CY27" s="855"/>
      <c r="CZ27" s="855"/>
      <c r="DA27" s="856"/>
      <c r="DB27" s="854"/>
      <c r="DC27" s="855"/>
      <c r="DD27" s="855"/>
      <c r="DE27" s="855"/>
      <c r="DF27" s="856"/>
      <c r="DG27" s="854"/>
      <c r="DH27" s="855"/>
      <c r="DI27" s="855"/>
      <c r="DJ27" s="855"/>
      <c r="DK27" s="856"/>
      <c r="DL27" s="854"/>
      <c r="DM27" s="855"/>
      <c r="DN27" s="855"/>
      <c r="DO27" s="855"/>
      <c r="DP27" s="856"/>
      <c r="DQ27" s="854"/>
      <c r="DR27" s="855"/>
      <c r="DS27" s="855"/>
      <c r="DT27" s="855"/>
      <c r="DU27" s="856"/>
      <c r="DV27" s="861"/>
      <c r="DW27" s="862"/>
      <c r="DX27" s="862"/>
      <c r="DY27" s="862"/>
      <c r="DZ27" s="863"/>
      <c r="EA27" s="247"/>
    </row>
    <row r="28" spans="1:131" s="248" customFormat="1" ht="26.25" customHeight="1" thickTop="1" x14ac:dyDescent="0.2">
      <c r="A28" s="266">
        <v>1</v>
      </c>
      <c r="B28" s="814" t="s">
        <v>401</v>
      </c>
      <c r="C28" s="815"/>
      <c r="D28" s="815"/>
      <c r="E28" s="815"/>
      <c r="F28" s="815"/>
      <c r="G28" s="815"/>
      <c r="H28" s="815"/>
      <c r="I28" s="815"/>
      <c r="J28" s="815"/>
      <c r="K28" s="815"/>
      <c r="L28" s="815"/>
      <c r="M28" s="815"/>
      <c r="N28" s="815"/>
      <c r="O28" s="815"/>
      <c r="P28" s="816"/>
      <c r="Q28" s="899">
        <v>2674</v>
      </c>
      <c r="R28" s="900"/>
      <c r="S28" s="900"/>
      <c r="T28" s="900"/>
      <c r="U28" s="900"/>
      <c r="V28" s="900">
        <v>2663</v>
      </c>
      <c r="W28" s="900"/>
      <c r="X28" s="900"/>
      <c r="Y28" s="900"/>
      <c r="Z28" s="900"/>
      <c r="AA28" s="900">
        <v>11</v>
      </c>
      <c r="AB28" s="900"/>
      <c r="AC28" s="900"/>
      <c r="AD28" s="900"/>
      <c r="AE28" s="901"/>
      <c r="AF28" s="902">
        <v>11</v>
      </c>
      <c r="AG28" s="900"/>
      <c r="AH28" s="900"/>
      <c r="AI28" s="900"/>
      <c r="AJ28" s="903"/>
      <c r="AK28" s="904">
        <v>219</v>
      </c>
      <c r="AL28" s="895"/>
      <c r="AM28" s="895"/>
      <c r="AN28" s="895"/>
      <c r="AO28" s="895"/>
      <c r="AP28" s="895" t="s">
        <v>589</v>
      </c>
      <c r="AQ28" s="895"/>
      <c r="AR28" s="895"/>
      <c r="AS28" s="895"/>
      <c r="AT28" s="895"/>
      <c r="AU28" s="895" t="s">
        <v>589</v>
      </c>
      <c r="AV28" s="895"/>
      <c r="AW28" s="895"/>
      <c r="AX28" s="895"/>
      <c r="AY28" s="895"/>
      <c r="AZ28" s="896" t="s">
        <v>589</v>
      </c>
      <c r="BA28" s="896"/>
      <c r="BB28" s="896"/>
      <c r="BC28" s="896"/>
      <c r="BD28" s="896"/>
      <c r="BE28" s="897"/>
      <c r="BF28" s="897"/>
      <c r="BG28" s="897"/>
      <c r="BH28" s="897"/>
      <c r="BI28" s="898"/>
      <c r="BJ28" s="253"/>
      <c r="BK28" s="253"/>
      <c r="BL28" s="253"/>
      <c r="BM28" s="253"/>
      <c r="BN28" s="253"/>
      <c r="BO28" s="265"/>
      <c r="BP28" s="265"/>
      <c r="BQ28" s="262">
        <v>22</v>
      </c>
      <c r="BR28" s="263"/>
      <c r="BS28" s="851"/>
      <c r="BT28" s="852"/>
      <c r="BU28" s="852"/>
      <c r="BV28" s="852"/>
      <c r="BW28" s="852"/>
      <c r="BX28" s="852"/>
      <c r="BY28" s="852"/>
      <c r="BZ28" s="852"/>
      <c r="CA28" s="852"/>
      <c r="CB28" s="852"/>
      <c r="CC28" s="852"/>
      <c r="CD28" s="852"/>
      <c r="CE28" s="852"/>
      <c r="CF28" s="852"/>
      <c r="CG28" s="853"/>
      <c r="CH28" s="854"/>
      <c r="CI28" s="855"/>
      <c r="CJ28" s="855"/>
      <c r="CK28" s="855"/>
      <c r="CL28" s="856"/>
      <c r="CM28" s="854"/>
      <c r="CN28" s="855"/>
      <c r="CO28" s="855"/>
      <c r="CP28" s="855"/>
      <c r="CQ28" s="856"/>
      <c r="CR28" s="854"/>
      <c r="CS28" s="855"/>
      <c r="CT28" s="855"/>
      <c r="CU28" s="855"/>
      <c r="CV28" s="856"/>
      <c r="CW28" s="854"/>
      <c r="CX28" s="855"/>
      <c r="CY28" s="855"/>
      <c r="CZ28" s="855"/>
      <c r="DA28" s="856"/>
      <c r="DB28" s="854"/>
      <c r="DC28" s="855"/>
      <c r="DD28" s="855"/>
      <c r="DE28" s="855"/>
      <c r="DF28" s="856"/>
      <c r="DG28" s="854"/>
      <c r="DH28" s="855"/>
      <c r="DI28" s="855"/>
      <c r="DJ28" s="855"/>
      <c r="DK28" s="856"/>
      <c r="DL28" s="854"/>
      <c r="DM28" s="855"/>
      <c r="DN28" s="855"/>
      <c r="DO28" s="855"/>
      <c r="DP28" s="856"/>
      <c r="DQ28" s="854"/>
      <c r="DR28" s="855"/>
      <c r="DS28" s="855"/>
      <c r="DT28" s="855"/>
      <c r="DU28" s="856"/>
      <c r="DV28" s="861"/>
      <c r="DW28" s="862"/>
      <c r="DX28" s="862"/>
      <c r="DY28" s="862"/>
      <c r="DZ28" s="863"/>
      <c r="EA28" s="247"/>
    </row>
    <row r="29" spans="1:131" s="248" customFormat="1" ht="26.25" customHeight="1" x14ac:dyDescent="0.2">
      <c r="A29" s="266">
        <v>2</v>
      </c>
      <c r="B29" s="838" t="s">
        <v>402</v>
      </c>
      <c r="C29" s="839"/>
      <c r="D29" s="839"/>
      <c r="E29" s="839"/>
      <c r="F29" s="839"/>
      <c r="G29" s="839"/>
      <c r="H29" s="839"/>
      <c r="I29" s="839"/>
      <c r="J29" s="839"/>
      <c r="K29" s="839"/>
      <c r="L29" s="839"/>
      <c r="M29" s="839"/>
      <c r="N29" s="839"/>
      <c r="O29" s="839"/>
      <c r="P29" s="840"/>
      <c r="Q29" s="841">
        <v>1927</v>
      </c>
      <c r="R29" s="842"/>
      <c r="S29" s="842"/>
      <c r="T29" s="842"/>
      <c r="U29" s="842"/>
      <c r="V29" s="842">
        <v>1848</v>
      </c>
      <c r="W29" s="842"/>
      <c r="X29" s="842"/>
      <c r="Y29" s="842"/>
      <c r="Z29" s="842"/>
      <c r="AA29" s="842">
        <v>79</v>
      </c>
      <c r="AB29" s="842"/>
      <c r="AC29" s="842"/>
      <c r="AD29" s="842"/>
      <c r="AE29" s="843"/>
      <c r="AF29" s="844">
        <v>79</v>
      </c>
      <c r="AG29" s="845"/>
      <c r="AH29" s="845"/>
      <c r="AI29" s="845"/>
      <c r="AJ29" s="846"/>
      <c r="AK29" s="907">
        <v>313</v>
      </c>
      <c r="AL29" s="908"/>
      <c r="AM29" s="908"/>
      <c r="AN29" s="908"/>
      <c r="AO29" s="908"/>
      <c r="AP29" s="908" t="s">
        <v>589</v>
      </c>
      <c r="AQ29" s="908"/>
      <c r="AR29" s="908"/>
      <c r="AS29" s="908"/>
      <c r="AT29" s="908"/>
      <c r="AU29" s="908" t="s">
        <v>589</v>
      </c>
      <c r="AV29" s="908"/>
      <c r="AW29" s="908"/>
      <c r="AX29" s="908"/>
      <c r="AY29" s="908"/>
      <c r="AZ29" s="909" t="s">
        <v>589</v>
      </c>
      <c r="BA29" s="909"/>
      <c r="BB29" s="909"/>
      <c r="BC29" s="909"/>
      <c r="BD29" s="909"/>
      <c r="BE29" s="905"/>
      <c r="BF29" s="905"/>
      <c r="BG29" s="905"/>
      <c r="BH29" s="905"/>
      <c r="BI29" s="906"/>
      <c r="BJ29" s="253"/>
      <c r="BK29" s="253"/>
      <c r="BL29" s="253"/>
      <c r="BM29" s="253"/>
      <c r="BN29" s="253"/>
      <c r="BO29" s="265"/>
      <c r="BP29" s="265"/>
      <c r="BQ29" s="262">
        <v>23</v>
      </c>
      <c r="BR29" s="263"/>
      <c r="BS29" s="851"/>
      <c r="BT29" s="852"/>
      <c r="BU29" s="852"/>
      <c r="BV29" s="852"/>
      <c r="BW29" s="852"/>
      <c r="BX29" s="852"/>
      <c r="BY29" s="852"/>
      <c r="BZ29" s="852"/>
      <c r="CA29" s="852"/>
      <c r="CB29" s="852"/>
      <c r="CC29" s="852"/>
      <c r="CD29" s="852"/>
      <c r="CE29" s="852"/>
      <c r="CF29" s="852"/>
      <c r="CG29" s="853"/>
      <c r="CH29" s="854"/>
      <c r="CI29" s="855"/>
      <c r="CJ29" s="855"/>
      <c r="CK29" s="855"/>
      <c r="CL29" s="856"/>
      <c r="CM29" s="854"/>
      <c r="CN29" s="855"/>
      <c r="CO29" s="855"/>
      <c r="CP29" s="855"/>
      <c r="CQ29" s="856"/>
      <c r="CR29" s="854"/>
      <c r="CS29" s="855"/>
      <c r="CT29" s="855"/>
      <c r="CU29" s="855"/>
      <c r="CV29" s="856"/>
      <c r="CW29" s="854"/>
      <c r="CX29" s="855"/>
      <c r="CY29" s="855"/>
      <c r="CZ29" s="855"/>
      <c r="DA29" s="856"/>
      <c r="DB29" s="854"/>
      <c r="DC29" s="855"/>
      <c r="DD29" s="855"/>
      <c r="DE29" s="855"/>
      <c r="DF29" s="856"/>
      <c r="DG29" s="854"/>
      <c r="DH29" s="855"/>
      <c r="DI29" s="855"/>
      <c r="DJ29" s="855"/>
      <c r="DK29" s="856"/>
      <c r="DL29" s="854"/>
      <c r="DM29" s="855"/>
      <c r="DN29" s="855"/>
      <c r="DO29" s="855"/>
      <c r="DP29" s="856"/>
      <c r="DQ29" s="854"/>
      <c r="DR29" s="855"/>
      <c r="DS29" s="855"/>
      <c r="DT29" s="855"/>
      <c r="DU29" s="856"/>
      <c r="DV29" s="861"/>
      <c r="DW29" s="862"/>
      <c r="DX29" s="862"/>
      <c r="DY29" s="862"/>
      <c r="DZ29" s="863"/>
      <c r="EA29" s="247"/>
    </row>
    <row r="30" spans="1:131" s="248" customFormat="1" ht="26.25" customHeight="1" x14ac:dyDescent="0.2">
      <c r="A30" s="266">
        <v>3</v>
      </c>
      <c r="B30" s="838" t="s">
        <v>403</v>
      </c>
      <c r="C30" s="839"/>
      <c r="D30" s="839"/>
      <c r="E30" s="839"/>
      <c r="F30" s="839"/>
      <c r="G30" s="839"/>
      <c r="H30" s="839"/>
      <c r="I30" s="839"/>
      <c r="J30" s="839"/>
      <c r="K30" s="839"/>
      <c r="L30" s="839"/>
      <c r="M30" s="839"/>
      <c r="N30" s="839"/>
      <c r="O30" s="839"/>
      <c r="P30" s="840"/>
      <c r="Q30" s="841">
        <v>10</v>
      </c>
      <c r="R30" s="842"/>
      <c r="S30" s="842"/>
      <c r="T30" s="842"/>
      <c r="U30" s="842"/>
      <c r="V30" s="842">
        <v>9</v>
      </c>
      <c r="W30" s="842"/>
      <c r="X30" s="842"/>
      <c r="Y30" s="842"/>
      <c r="Z30" s="842"/>
      <c r="AA30" s="842">
        <v>1</v>
      </c>
      <c r="AB30" s="842"/>
      <c r="AC30" s="842"/>
      <c r="AD30" s="842"/>
      <c r="AE30" s="843"/>
      <c r="AF30" s="844">
        <v>1</v>
      </c>
      <c r="AG30" s="845"/>
      <c r="AH30" s="845"/>
      <c r="AI30" s="845"/>
      <c r="AJ30" s="846"/>
      <c r="AK30" s="907">
        <v>3</v>
      </c>
      <c r="AL30" s="908"/>
      <c r="AM30" s="908"/>
      <c r="AN30" s="908"/>
      <c r="AO30" s="908"/>
      <c r="AP30" s="908" t="s">
        <v>589</v>
      </c>
      <c r="AQ30" s="908"/>
      <c r="AR30" s="908"/>
      <c r="AS30" s="908"/>
      <c r="AT30" s="908"/>
      <c r="AU30" s="908" t="s">
        <v>589</v>
      </c>
      <c r="AV30" s="908"/>
      <c r="AW30" s="908"/>
      <c r="AX30" s="908"/>
      <c r="AY30" s="908"/>
      <c r="AZ30" s="909" t="s">
        <v>589</v>
      </c>
      <c r="BA30" s="909"/>
      <c r="BB30" s="909"/>
      <c r="BC30" s="909"/>
      <c r="BD30" s="909"/>
      <c r="BE30" s="905"/>
      <c r="BF30" s="905"/>
      <c r="BG30" s="905"/>
      <c r="BH30" s="905"/>
      <c r="BI30" s="906"/>
      <c r="BJ30" s="253"/>
      <c r="BK30" s="253"/>
      <c r="BL30" s="253"/>
      <c r="BM30" s="253"/>
      <c r="BN30" s="253"/>
      <c r="BO30" s="265"/>
      <c r="BP30" s="265"/>
      <c r="BQ30" s="262">
        <v>24</v>
      </c>
      <c r="BR30" s="263"/>
      <c r="BS30" s="851"/>
      <c r="BT30" s="852"/>
      <c r="BU30" s="852"/>
      <c r="BV30" s="852"/>
      <c r="BW30" s="852"/>
      <c r="BX30" s="852"/>
      <c r="BY30" s="852"/>
      <c r="BZ30" s="852"/>
      <c r="CA30" s="852"/>
      <c r="CB30" s="852"/>
      <c r="CC30" s="852"/>
      <c r="CD30" s="852"/>
      <c r="CE30" s="852"/>
      <c r="CF30" s="852"/>
      <c r="CG30" s="853"/>
      <c r="CH30" s="854"/>
      <c r="CI30" s="855"/>
      <c r="CJ30" s="855"/>
      <c r="CK30" s="855"/>
      <c r="CL30" s="856"/>
      <c r="CM30" s="854"/>
      <c r="CN30" s="855"/>
      <c r="CO30" s="855"/>
      <c r="CP30" s="855"/>
      <c r="CQ30" s="856"/>
      <c r="CR30" s="854"/>
      <c r="CS30" s="855"/>
      <c r="CT30" s="855"/>
      <c r="CU30" s="855"/>
      <c r="CV30" s="856"/>
      <c r="CW30" s="854"/>
      <c r="CX30" s="855"/>
      <c r="CY30" s="855"/>
      <c r="CZ30" s="855"/>
      <c r="DA30" s="856"/>
      <c r="DB30" s="854"/>
      <c r="DC30" s="855"/>
      <c r="DD30" s="855"/>
      <c r="DE30" s="855"/>
      <c r="DF30" s="856"/>
      <c r="DG30" s="854"/>
      <c r="DH30" s="855"/>
      <c r="DI30" s="855"/>
      <c r="DJ30" s="855"/>
      <c r="DK30" s="856"/>
      <c r="DL30" s="854"/>
      <c r="DM30" s="855"/>
      <c r="DN30" s="855"/>
      <c r="DO30" s="855"/>
      <c r="DP30" s="856"/>
      <c r="DQ30" s="854"/>
      <c r="DR30" s="855"/>
      <c r="DS30" s="855"/>
      <c r="DT30" s="855"/>
      <c r="DU30" s="856"/>
      <c r="DV30" s="861"/>
      <c r="DW30" s="862"/>
      <c r="DX30" s="862"/>
      <c r="DY30" s="862"/>
      <c r="DZ30" s="863"/>
      <c r="EA30" s="247"/>
    </row>
    <row r="31" spans="1:131" s="248" customFormat="1" ht="26.25" customHeight="1" x14ac:dyDescent="0.2">
      <c r="A31" s="266">
        <v>4</v>
      </c>
      <c r="B31" s="838" t="s">
        <v>404</v>
      </c>
      <c r="C31" s="839"/>
      <c r="D31" s="839"/>
      <c r="E31" s="839"/>
      <c r="F31" s="839"/>
      <c r="G31" s="839"/>
      <c r="H31" s="839"/>
      <c r="I31" s="839"/>
      <c r="J31" s="839"/>
      <c r="K31" s="839"/>
      <c r="L31" s="839"/>
      <c r="M31" s="839"/>
      <c r="N31" s="839"/>
      <c r="O31" s="839"/>
      <c r="P31" s="840"/>
      <c r="Q31" s="841">
        <v>524</v>
      </c>
      <c r="R31" s="842"/>
      <c r="S31" s="842"/>
      <c r="T31" s="842"/>
      <c r="U31" s="842"/>
      <c r="V31" s="842">
        <v>524</v>
      </c>
      <c r="W31" s="842"/>
      <c r="X31" s="842"/>
      <c r="Y31" s="842"/>
      <c r="Z31" s="842"/>
      <c r="AA31" s="842" t="s">
        <v>589</v>
      </c>
      <c r="AB31" s="842"/>
      <c r="AC31" s="842"/>
      <c r="AD31" s="842"/>
      <c r="AE31" s="843"/>
      <c r="AF31" s="844" t="s">
        <v>405</v>
      </c>
      <c r="AG31" s="845"/>
      <c r="AH31" s="845"/>
      <c r="AI31" s="845"/>
      <c r="AJ31" s="846"/>
      <c r="AK31" s="907">
        <v>303</v>
      </c>
      <c r="AL31" s="908"/>
      <c r="AM31" s="908"/>
      <c r="AN31" s="908"/>
      <c r="AO31" s="908"/>
      <c r="AP31" s="908" t="s">
        <v>589</v>
      </c>
      <c r="AQ31" s="908"/>
      <c r="AR31" s="908"/>
      <c r="AS31" s="908"/>
      <c r="AT31" s="908"/>
      <c r="AU31" s="908" t="s">
        <v>589</v>
      </c>
      <c r="AV31" s="908"/>
      <c r="AW31" s="908"/>
      <c r="AX31" s="908"/>
      <c r="AY31" s="908"/>
      <c r="AZ31" s="909" t="s">
        <v>589</v>
      </c>
      <c r="BA31" s="909"/>
      <c r="BB31" s="909"/>
      <c r="BC31" s="909"/>
      <c r="BD31" s="909"/>
      <c r="BE31" s="905"/>
      <c r="BF31" s="905"/>
      <c r="BG31" s="905"/>
      <c r="BH31" s="905"/>
      <c r="BI31" s="906"/>
      <c r="BJ31" s="253"/>
      <c r="BK31" s="253"/>
      <c r="BL31" s="253"/>
      <c r="BM31" s="253"/>
      <c r="BN31" s="253"/>
      <c r="BO31" s="265"/>
      <c r="BP31" s="265"/>
      <c r="BQ31" s="262">
        <v>25</v>
      </c>
      <c r="BR31" s="263"/>
      <c r="BS31" s="851"/>
      <c r="BT31" s="852"/>
      <c r="BU31" s="852"/>
      <c r="BV31" s="852"/>
      <c r="BW31" s="852"/>
      <c r="BX31" s="852"/>
      <c r="BY31" s="852"/>
      <c r="BZ31" s="852"/>
      <c r="CA31" s="852"/>
      <c r="CB31" s="852"/>
      <c r="CC31" s="852"/>
      <c r="CD31" s="852"/>
      <c r="CE31" s="852"/>
      <c r="CF31" s="852"/>
      <c r="CG31" s="853"/>
      <c r="CH31" s="854"/>
      <c r="CI31" s="855"/>
      <c r="CJ31" s="855"/>
      <c r="CK31" s="855"/>
      <c r="CL31" s="856"/>
      <c r="CM31" s="854"/>
      <c r="CN31" s="855"/>
      <c r="CO31" s="855"/>
      <c r="CP31" s="855"/>
      <c r="CQ31" s="856"/>
      <c r="CR31" s="854"/>
      <c r="CS31" s="855"/>
      <c r="CT31" s="855"/>
      <c r="CU31" s="855"/>
      <c r="CV31" s="856"/>
      <c r="CW31" s="854"/>
      <c r="CX31" s="855"/>
      <c r="CY31" s="855"/>
      <c r="CZ31" s="855"/>
      <c r="DA31" s="856"/>
      <c r="DB31" s="854"/>
      <c r="DC31" s="855"/>
      <c r="DD31" s="855"/>
      <c r="DE31" s="855"/>
      <c r="DF31" s="856"/>
      <c r="DG31" s="854"/>
      <c r="DH31" s="855"/>
      <c r="DI31" s="855"/>
      <c r="DJ31" s="855"/>
      <c r="DK31" s="856"/>
      <c r="DL31" s="854"/>
      <c r="DM31" s="855"/>
      <c r="DN31" s="855"/>
      <c r="DO31" s="855"/>
      <c r="DP31" s="856"/>
      <c r="DQ31" s="854"/>
      <c r="DR31" s="855"/>
      <c r="DS31" s="855"/>
      <c r="DT31" s="855"/>
      <c r="DU31" s="856"/>
      <c r="DV31" s="861"/>
      <c r="DW31" s="862"/>
      <c r="DX31" s="862"/>
      <c r="DY31" s="862"/>
      <c r="DZ31" s="863"/>
      <c r="EA31" s="247"/>
    </row>
    <row r="32" spans="1:131" s="248" customFormat="1" ht="26.25" customHeight="1" x14ac:dyDescent="0.2">
      <c r="A32" s="266">
        <v>5</v>
      </c>
      <c r="B32" s="838" t="s">
        <v>406</v>
      </c>
      <c r="C32" s="839"/>
      <c r="D32" s="839"/>
      <c r="E32" s="839"/>
      <c r="F32" s="839"/>
      <c r="G32" s="839"/>
      <c r="H32" s="839"/>
      <c r="I32" s="839"/>
      <c r="J32" s="839"/>
      <c r="K32" s="839"/>
      <c r="L32" s="839"/>
      <c r="M32" s="839"/>
      <c r="N32" s="839"/>
      <c r="O32" s="839"/>
      <c r="P32" s="840"/>
      <c r="Q32" s="841">
        <v>448</v>
      </c>
      <c r="R32" s="842"/>
      <c r="S32" s="842"/>
      <c r="T32" s="842"/>
      <c r="U32" s="842"/>
      <c r="V32" s="842">
        <v>406</v>
      </c>
      <c r="W32" s="842"/>
      <c r="X32" s="842"/>
      <c r="Y32" s="842"/>
      <c r="Z32" s="842"/>
      <c r="AA32" s="842">
        <v>42</v>
      </c>
      <c r="AB32" s="842"/>
      <c r="AC32" s="842"/>
      <c r="AD32" s="842"/>
      <c r="AE32" s="843"/>
      <c r="AF32" s="844">
        <v>356</v>
      </c>
      <c r="AG32" s="845"/>
      <c r="AH32" s="845"/>
      <c r="AI32" s="845"/>
      <c r="AJ32" s="846"/>
      <c r="AK32" s="907">
        <v>15</v>
      </c>
      <c r="AL32" s="908"/>
      <c r="AM32" s="908"/>
      <c r="AN32" s="908"/>
      <c r="AO32" s="908"/>
      <c r="AP32" s="908">
        <v>2256</v>
      </c>
      <c r="AQ32" s="908"/>
      <c r="AR32" s="908"/>
      <c r="AS32" s="908"/>
      <c r="AT32" s="908"/>
      <c r="AU32" s="908">
        <v>83</v>
      </c>
      <c r="AV32" s="908"/>
      <c r="AW32" s="908"/>
      <c r="AX32" s="908"/>
      <c r="AY32" s="908"/>
      <c r="AZ32" s="909" t="s">
        <v>589</v>
      </c>
      <c r="BA32" s="909"/>
      <c r="BB32" s="909"/>
      <c r="BC32" s="909"/>
      <c r="BD32" s="909"/>
      <c r="BE32" s="905" t="s">
        <v>407</v>
      </c>
      <c r="BF32" s="905"/>
      <c r="BG32" s="905"/>
      <c r="BH32" s="905"/>
      <c r="BI32" s="906"/>
      <c r="BJ32" s="253"/>
      <c r="BK32" s="253"/>
      <c r="BL32" s="253"/>
      <c r="BM32" s="253"/>
      <c r="BN32" s="253"/>
      <c r="BO32" s="265"/>
      <c r="BP32" s="265"/>
      <c r="BQ32" s="262">
        <v>26</v>
      </c>
      <c r="BR32" s="263"/>
      <c r="BS32" s="851"/>
      <c r="BT32" s="852"/>
      <c r="BU32" s="852"/>
      <c r="BV32" s="852"/>
      <c r="BW32" s="852"/>
      <c r="BX32" s="852"/>
      <c r="BY32" s="852"/>
      <c r="BZ32" s="852"/>
      <c r="CA32" s="852"/>
      <c r="CB32" s="852"/>
      <c r="CC32" s="852"/>
      <c r="CD32" s="852"/>
      <c r="CE32" s="852"/>
      <c r="CF32" s="852"/>
      <c r="CG32" s="853"/>
      <c r="CH32" s="854"/>
      <c r="CI32" s="855"/>
      <c r="CJ32" s="855"/>
      <c r="CK32" s="855"/>
      <c r="CL32" s="856"/>
      <c r="CM32" s="854"/>
      <c r="CN32" s="855"/>
      <c r="CO32" s="855"/>
      <c r="CP32" s="855"/>
      <c r="CQ32" s="856"/>
      <c r="CR32" s="854"/>
      <c r="CS32" s="855"/>
      <c r="CT32" s="855"/>
      <c r="CU32" s="855"/>
      <c r="CV32" s="856"/>
      <c r="CW32" s="854"/>
      <c r="CX32" s="855"/>
      <c r="CY32" s="855"/>
      <c r="CZ32" s="855"/>
      <c r="DA32" s="856"/>
      <c r="DB32" s="854"/>
      <c r="DC32" s="855"/>
      <c r="DD32" s="855"/>
      <c r="DE32" s="855"/>
      <c r="DF32" s="856"/>
      <c r="DG32" s="854"/>
      <c r="DH32" s="855"/>
      <c r="DI32" s="855"/>
      <c r="DJ32" s="855"/>
      <c r="DK32" s="856"/>
      <c r="DL32" s="854"/>
      <c r="DM32" s="855"/>
      <c r="DN32" s="855"/>
      <c r="DO32" s="855"/>
      <c r="DP32" s="856"/>
      <c r="DQ32" s="854"/>
      <c r="DR32" s="855"/>
      <c r="DS32" s="855"/>
      <c r="DT32" s="855"/>
      <c r="DU32" s="856"/>
      <c r="DV32" s="861"/>
      <c r="DW32" s="862"/>
      <c r="DX32" s="862"/>
      <c r="DY32" s="862"/>
      <c r="DZ32" s="863"/>
      <c r="EA32" s="247"/>
    </row>
    <row r="33" spans="1:131" s="248" customFormat="1" ht="26.25" customHeight="1" x14ac:dyDescent="0.2">
      <c r="A33" s="266">
        <v>6</v>
      </c>
      <c r="B33" s="838" t="s">
        <v>408</v>
      </c>
      <c r="C33" s="839"/>
      <c r="D33" s="839"/>
      <c r="E33" s="839"/>
      <c r="F33" s="839"/>
      <c r="G33" s="839"/>
      <c r="H33" s="839"/>
      <c r="I33" s="839"/>
      <c r="J33" s="839"/>
      <c r="K33" s="839"/>
      <c r="L33" s="839"/>
      <c r="M33" s="839"/>
      <c r="N33" s="839"/>
      <c r="O33" s="839"/>
      <c r="P33" s="840"/>
      <c r="Q33" s="841">
        <v>378</v>
      </c>
      <c r="R33" s="842"/>
      <c r="S33" s="842"/>
      <c r="T33" s="842"/>
      <c r="U33" s="842"/>
      <c r="V33" s="842">
        <v>373</v>
      </c>
      <c r="W33" s="842"/>
      <c r="X33" s="842"/>
      <c r="Y33" s="842"/>
      <c r="Z33" s="842"/>
      <c r="AA33" s="842">
        <v>5</v>
      </c>
      <c r="AB33" s="842"/>
      <c r="AC33" s="842"/>
      <c r="AD33" s="842"/>
      <c r="AE33" s="843"/>
      <c r="AF33" s="844">
        <v>5</v>
      </c>
      <c r="AG33" s="845"/>
      <c r="AH33" s="845"/>
      <c r="AI33" s="845"/>
      <c r="AJ33" s="846"/>
      <c r="AK33" s="907">
        <v>167</v>
      </c>
      <c r="AL33" s="908"/>
      <c r="AM33" s="908"/>
      <c r="AN33" s="908"/>
      <c r="AO33" s="908"/>
      <c r="AP33" s="908">
        <v>2035</v>
      </c>
      <c r="AQ33" s="908"/>
      <c r="AR33" s="908"/>
      <c r="AS33" s="908"/>
      <c r="AT33" s="908"/>
      <c r="AU33" s="908">
        <v>1736</v>
      </c>
      <c r="AV33" s="908"/>
      <c r="AW33" s="908"/>
      <c r="AX33" s="908"/>
      <c r="AY33" s="908"/>
      <c r="AZ33" s="909" t="s">
        <v>589</v>
      </c>
      <c r="BA33" s="909"/>
      <c r="BB33" s="909"/>
      <c r="BC33" s="909"/>
      <c r="BD33" s="909"/>
      <c r="BE33" s="905" t="s">
        <v>409</v>
      </c>
      <c r="BF33" s="905"/>
      <c r="BG33" s="905"/>
      <c r="BH33" s="905"/>
      <c r="BI33" s="906"/>
      <c r="BJ33" s="253"/>
      <c r="BK33" s="253"/>
      <c r="BL33" s="253"/>
      <c r="BM33" s="253"/>
      <c r="BN33" s="253"/>
      <c r="BO33" s="265"/>
      <c r="BP33" s="265"/>
      <c r="BQ33" s="262">
        <v>27</v>
      </c>
      <c r="BR33" s="263"/>
      <c r="BS33" s="851"/>
      <c r="BT33" s="852"/>
      <c r="BU33" s="852"/>
      <c r="BV33" s="852"/>
      <c r="BW33" s="852"/>
      <c r="BX33" s="852"/>
      <c r="BY33" s="852"/>
      <c r="BZ33" s="852"/>
      <c r="CA33" s="852"/>
      <c r="CB33" s="852"/>
      <c r="CC33" s="852"/>
      <c r="CD33" s="852"/>
      <c r="CE33" s="852"/>
      <c r="CF33" s="852"/>
      <c r="CG33" s="853"/>
      <c r="CH33" s="854"/>
      <c r="CI33" s="855"/>
      <c r="CJ33" s="855"/>
      <c r="CK33" s="855"/>
      <c r="CL33" s="856"/>
      <c r="CM33" s="854"/>
      <c r="CN33" s="855"/>
      <c r="CO33" s="855"/>
      <c r="CP33" s="855"/>
      <c r="CQ33" s="856"/>
      <c r="CR33" s="854"/>
      <c r="CS33" s="855"/>
      <c r="CT33" s="855"/>
      <c r="CU33" s="855"/>
      <c r="CV33" s="856"/>
      <c r="CW33" s="854"/>
      <c r="CX33" s="855"/>
      <c r="CY33" s="855"/>
      <c r="CZ33" s="855"/>
      <c r="DA33" s="856"/>
      <c r="DB33" s="854"/>
      <c r="DC33" s="855"/>
      <c r="DD33" s="855"/>
      <c r="DE33" s="855"/>
      <c r="DF33" s="856"/>
      <c r="DG33" s="854"/>
      <c r="DH33" s="855"/>
      <c r="DI33" s="855"/>
      <c r="DJ33" s="855"/>
      <c r="DK33" s="856"/>
      <c r="DL33" s="854"/>
      <c r="DM33" s="855"/>
      <c r="DN33" s="855"/>
      <c r="DO33" s="855"/>
      <c r="DP33" s="856"/>
      <c r="DQ33" s="854"/>
      <c r="DR33" s="855"/>
      <c r="DS33" s="855"/>
      <c r="DT33" s="855"/>
      <c r="DU33" s="856"/>
      <c r="DV33" s="861"/>
      <c r="DW33" s="862"/>
      <c r="DX33" s="862"/>
      <c r="DY33" s="862"/>
      <c r="DZ33" s="863"/>
      <c r="EA33" s="247"/>
    </row>
    <row r="34" spans="1:131" s="248" customFormat="1" ht="26.25" customHeight="1" x14ac:dyDescent="0.2">
      <c r="A34" s="266">
        <v>7</v>
      </c>
      <c r="B34" s="838" t="s">
        <v>410</v>
      </c>
      <c r="C34" s="839"/>
      <c r="D34" s="839"/>
      <c r="E34" s="839"/>
      <c r="F34" s="839"/>
      <c r="G34" s="839"/>
      <c r="H34" s="839"/>
      <c r="I34" s="839"/>
      <c r="J34" s="839"/>
      <c r="K34" s="839"/>
      <c r="L34" s="839"/>
      <c r="M34" s="839"/>
      <c r="N34" s="839"/>
      <c r="O34" s="839"/>
      <c r="P34" s="840"/>
      <c r="Q34" s="841">
        <v>548</v>
      </c>
      <c r="R34" s="842"/>
      <c r="S34" s="842"/>
      <c r="T34" s="842"/>
      <c r="U34" s="842"/>
      <c r="V34" s="842">
        <v>547</v>
      </c>
      <c r="W34" s="842"/>
      <c r="X34" s="842"/>
      <c r="Y34" s="842"/>
      <c r="Z34" s="842"/>
      <c r="AA34" s="842">
        <v>1</v>
      </c>
      <c r="AB34" s="842"/>
      <c r="AC34" s="842"/>
      <c r="AD34" s="842"/>
      <c r="AE34" s="843"/>
      <c r="AF34" s="844" t="s">
        <v>411</v>
      </c>
      <c r="AG34" s="845"/>
      <c r="AH34" s="845"/>
      <c r="AI34" s="845"/>
      <c r="AJ34" s="846"/>
      <c r="AK34" s="907">
        <v>462</v>
      </c>
      <c r="AL34" s="908"/>
      <c r="AM34" s="908"/>
      <c r="AN34" s="908"/>
      <c r="AO34" s="908"/>
      <c r="AP34" s="908">
        <v>408</v>
      </c>
      <c r="AQ34" s="908"/>
      <c r="AR34" s="908"/>
      <c r="AS34" s="908"/>
      <c r="AT34" s="908"/>
      <c r="AU34" s="908">
        <v>408</v>
      </c>
      <c r="AV34" s="908"/>
      <c r="AW34" s="908"/>
      <c r="AX34" s="908"/>
      <c r="AY34" s="908"/>
      <c r="AZ34" s="909" t="s">
        <v>590</v>
      </c>
      <c r="BA34" s="909"/>
      <c r="BB34" s="909"/>
      <c r="BC34" s="909"/>
      <c r="BD34" s="909"/>
      <c r="BE34" s="905" t="s">
        <v>412</v>
      </c>
      <c r="BF34" s="905"/>
      <c r="BG34" s="905"/>
      <c r="BH34" s="905"/>
      <c r="BI34" s="906"/>
      <c r="BJ34" s="253"/>
      <c r="BK34" s="253"/>
      <c r="BL34" s="253"/>
      <c r="BM34" s="253"/>
      <c r="BN34" s="253"/>
      <c r="BO34" s="265"/>
      <c r="BP34" s="265"/>
      <c r="BQ34" s="262">
        <v>28</v>
      </c>
      <c r="BR34" s="263"/>
      <c r="BS34" s="851"/>
      <c r="BT34" s="852"/>
      <c r="BU34" s="852"/>
      <c r="BV34" s="852"/>
      <c r="BW34" s="852"/>
      <c r="BX34" s="852"/>
      <c r="BY34" s="852"/>
      <c r="BZ34" s="852"/>
      <c r="CA34" s="852"/>
      <c r="CB34" s="852"/>
      <c r="CC34" s="852"/>
      <c r="CD34" s="852"/>
      <c r="CE34" s="852"/>
      <c r="CF34" s="852"/>
      <c r="CG34" s="853"/>
      <c r="CH34" s="854"/>
      <c r="CI34" s="855"/>
      <c r="CJ34" s="855"/>
      <c r="CK34" s="855"/>
      <c r="CL34" s="856"/>
      <c r="CM34" s="854"/>
      <c r="CN34" s="855"/>
      <c r="CO34" s="855"/>
      <c r="CP34" s="855"/>
      <c r="CQ34" s="856"/>
      <c r="CR34" s="854"/>
      <c r="CS34" s="855"/>
      <c r="CT34" s="855"/>
      <c r="CU34" s="855"/>
      <c r="CV34" s="856"/>
      <c r="CW34" s="854"/>
      <c r="CX34" s="855"/>
      <c r="CY34" s="855"/>
      <c r="CZ34" s="855"/>
      <c r="DA34" s="856"/>
      <c r="DB34" s="854"/>
      <c r="DC34" s="855"/>
      <c r="DD34" s="855"/>
      <c r="DE34" s="855"/>
      <c r="DF34" s="856"/>
      <c r="DG34" s="854"/>
      <c r="DH34" s="855"/>
      <c r="DI34" s="855"/>
      <c r="DJ34" s="855"/>
      <c r="DK34" s="856"/>
      <c r="DL34" s="854"/>
      <c r="DM34" s="855"/>
      <c r="DN34" s="855"/>
      <c r="DO34" s="855"/>
      <c r="DP34" s="856"/>
      <c r="DQ34" s="854"/>
      <c r="DR34" s="855"/>
      <c r="DS34" s="855"/>
      <c r="DT34" s="855"/>
      <c r="DU34" s="856"/>
      <c r="DV34" s="861"/>
      <c r="DW34" s="862"/>
      <c r="DX34" s="862"/>
      <c r="DY34" s="862"/>
      <c r="DZ34" s="863"/>
      <c r="EA34" s="247"/>
    </row>
    <row r="35" spans="1:131" s="248" customFormat="1" ht="26.25" customHeight="1" x14ac:dyDescent="0.2">
      <c r="A35" s="266">
        <v>8</v>
      </c>
      <c r="B35" s="838"/>
      <c r="C35" s="839"/>
      <c r="D35" s="839"/>
      <c r="E35" s="839"/>
      <c r="F35" s="839"/>
      <c r="G35" s="839"/>
      <c r="H35" s="839"/>
      <c r="I35" s="839"/>
      <c r="J35" s="839"/>
      <c r="K35" s="839"/>
      <c r="L35" s="839"/>
      <c r="M35" s="839"/>
      <c r="N35" s="839"/>
      <c r="O35" s="839"/>
      <c r="P35" s="840"/>
      <c r="Q35" s="841"/>
      <c r="R35" s="842"/>
      <c r="S35" s="842"/>
      <c r="T35" s="842"/>
      <c r="U35" s="842"/>
      <c r="V35" s="842"/>
      <c r="W35" s="842"/>
      <c r="X35" s="842"/>
      <c r="Y35" s="842"/>
      <c r="Z35" s="842"/>
      <c r="AA35" s="842"/>
      <c r="AB35" s="842"/>
      <c r="AC35" s="842"/>
      <c r="AD35" s="842"/>
      <c r="AE35" s="843"/>
      <c r="AF35" s="844"/>
      <c r="AG35" s="845"/>
      <c r="AH35" s="845"/>
      <c r="AI35" s="845"/>
      <c r="AJ35" s="846"/>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53"/>
      <c r="BK35" s="253"/>
      <c r="BL35" s="253"/>
      <c r="BM35" s="253"/>
      <c r="BN35" s="253"/>
      <c r="BO35" s="265"/>
      <c r="BP35" s="265"/>
      <c r="BQ35" s="262">
        <v>29</v>
      </c>
      <c r="BR35" s="263"/>
      <c r="BS35" s="851"/>
      <c r="BT35" s="852"/>
      <c r="BU35" s="852"/>
      <c r="BV35" s="852"/>
      <c r="BW35" s="852"/>
      <c r="BX35" s="852"/>
      <c r="BY35" s="852"/>
      <c r="BZ35" s="852"/>
      <c r="CA35" s="852"/>
      <c r="CB35" s="852"/>
      <c r="CC35" s="852"/>
      <c r="CD35" s="852"/>
      <c r="CE35" s="852"/>
      <c r="CF35" s="852"/>
      <c r="CG35" s="853"/>
      <c r="CH35" s="854"/>
      <c r="CI35" s="855"/>
      <c r="CJ35" s="855"/>
      <c r="CK35" s="855"/>
      <c r="CL35" s="856"/>
      <c r="CM35" s="854"/>
      <c r="CN35" s="855"/>
      <c r="CO35" s="855"/>
      <c r="CP35" s="855"/>
      <c r="CQ35" s="856"/>
      <c r="CR35" s="854"/>
      <c r="CS35" s="855"/>
      <c r="CT35" s="855"/>
      <c r="CU35" s="855"/>
      <c r="CV35" s="856"/>
      <c r="CW35" s="854"/>
      <c r="CX35" s="855"/>
      <c r="CY35" s="855"/>
      <c r="CZ35" s="855"/>
      <c r="DA35" s="856"/>
      <c r="DB35" s="854"/>
      <c r="DC35" s="855"/>
      <c r="DD35" s="855"/>
      <c r="DE35" s="855"/>
      <c r="DF35" s="856"/>
      <c r="DG35" s="854"/>
      <c r="DH35" s="855"/>
      <c r="DI35" s="855"/>
      <c r="DJ35" s="855"/>
      <c r="DK35" s="856"/>
      <c r="DL35" s="854"/>
      <c r="DM35" s="855"/>
      <c r="DN35" s="855"/>
      <c r="DO35" s="855"/>
      <c r="DP35" s="856"/>
      <c r="DQ35" s="854"/>
      <c r="DR35" s="855"/>
      <c r="DS35" s="855"/>
      <c r="DT35" s="855"/>
      <c r="DU35" s="856"/>
      <c r="DV35" s="861"/>
      <c r="DW35" s="862"/>
      <c r="DX35" s="862"/>
      <c r="DY35" s="862"/>
      <c r="DZ35" s="863"/>
      <c r="EA35" s="247"/>
    </row>
    <row r="36" spans="1:131" s="248" customFormat="1" ht="26.25" customHeight="1" x14ac:dyDescent="0.2">
      <c r="A36" s="266">
        <v>9</v>
      </c>
      <c r="B36" s="838"/>
      <c r="C36" s="839"/>
      <c r="D36" s="839"/>
      <c r="E36" s="839"/>
      <c r="F36" s="839"/>
      <c r="G36" s="839"/>
      <c r="H36" s="839"/>
      <c r="I36" s="839"/>
      <c r="J36" s="839"/>
      <c r="K36" s="839"/>
      <c r="L36" s="839"/>
      <c r="M36" s="839"/>
      <c r="N36" s="839"/>
      <c r="O36" s="839"/>
      <c r="P36" s="840"/>
      <c r="Q36" s="841"/>
      <c r="R36" s="842"/>
      <c r="S36" s="842"/>
      <c r="T36" s="842"/>
      <c r="U36" s="842"/>
      <c r="V36" s="842"/>
      <c r="W36" s="842"/>
      <c r="X36" s="842"/>
      <c r="Y36" s="842"/>
      <c r="Z36" s="842"/>
      <c r="AA36" s="842"/>
      <c r="AB36" s="842"/>
      <c r="AC36" s="842"/>
      <c r="AD36" s="842"/>
      <c r="AE36" s="843"/>
      <c r="AF36" s="844"/>
      <c r="AG36" s="845"/>
      <c r="AH36" s="845"/>
      <c r="AI36" s="845"/>
      <c r="AJ36" s="846"/>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53"/>
      <c r="BK36" s="253"/>
      <c r="BL36" s="253"/>
      <c r="BM36" s="253"/>
      <c r="BN36" s="253"/>
      <c r="BO36" s="265"/>
      <c r="BP36" s="265"/>
      <c r="BQ36" s="262">
        <v>30</v>
      </c>
      <c r="BR36" s="263"/>
      <c r="BS36" s="851"/>
      <c r="BT36" s="852"/>
      <c r="BU36" s="852"/>
      <c r="BV36" s="852"/>
      <c r="BW36" s="852"/>
      <c r="BX36" s="852"/>
      <c r="BY36" s="852"/>
      <c r="BZ36" s="852"/>
      <c r="CA36" s="852"/>
      <c r="CB36" s="852"/>
      <c r="CC36" s="852"/>
      <c r="CD36" s="852"/>
      <c r="CE36" s="852"/>
      <c r="CF36" s="852"/>
      <c r="CG36" s="853"/>
      <c r="CH36" s="854"/>
      <c r="CI36" s="855"/>
      <c r="CJ36" s="855"/>
      <c r="CK36" s="855"/>
      <c r="CL36" s="856"/>
      <c r="CM36" s="854"/>
      <c r="CN36" s="855"/>
      <c r="CO36" s="855"/>
      <c r="CP36" s="855"/>
      <c r="CQ36" s="856"/>
      <c r="CR36" s="854"/>
      <c r="CS36" s="855"/>
      <c r="CT36" s="855"/>
      <c r="CU36" s="855"/>
      <c r="CV36" s="856"/>
      <c r="CW36" s="854"/>
      <c r="CX36" s="855"/>
      <c r="CY36" s="855"/>
      <c r="CZ36" s="855"/>
      <c r="DA36" s="856"/>
      <c r="DB36" s="854"/>
      <c r="DC36" s="855"/>
      <c r="DD36" s="855"/>
      <c r="DE36" s="855"/>
      <c r="DF36" s="856"/>
      <c r="DG36" s="854"/>
      <c r="DH36" s="855"/>
      <c r="DI36" s="855"/>
      <c r="DJ36" s="855"/>
      <c r="DK36" s="856"/>
      <c r="DL36" s="854"/>
      <c r="DM36" s="855"/>
      <c r="DN36" s="855"/>
      <c r="DO36" s="855"/>
      <c r="DP36" s="856"/>
      <c r="DQ36" s="854"/>
      <c r="DR36" s="855"/>
      <c r="DS36" s="855"/>
      <c r="DT36" s="855"/>
      <c r="DU36" s="856"/>
      <c r="DV36" s="861"/>
      <c r="DW36" s="862"/>
      <c r="DX36" s="862"/>
      <c r="DY36" s="862"/>
      <c r="DZ36" s="863"/>
      <c r="EA36" s="247"/>
    </row>
    <row r="37" spans="1:131" s="248" customFormat="1" ht="26.25" customHeight="1" x14ac:dyDescent="0.2">
      <c r="A37" s="266">
        <v>10</v>
      </c>
      <c r="B37" s="838"/>
      <c r="C37" s="839"/>
      <c r="D37" s="839"/>
      <c r="E37" s="839"/>
      <c r="F37" s="839"/>
      <c r="G37" s="839"/>
      <c r="H37" s="839"/>
      <c r="I37" s="839"/>
      <c r="J37" s="839"/>
      <c r="K37" s="839"/>
      <c r="L37" s="839"/>
      <c r="M37" s="839"/>
      <c r="N37" s="839"/>
      <c r="O37" s="839"/>
      <c r="P37" s="840"/>
      <c r="Q37" s="841"/>
      <c r="R37" s="842"/>
      <c r="S37" s="842"/>
      <c r="T37" s="842"/>
      <c r="U37" s="842"/>
      <c r="V37" s="842"/>
      <c r="W37" s="842"/>
      <c r="X37" s="842"/>
      <c r="Y37" s="842"/>
      <c r="Z37" s="842"/>
      <c r="AA37" s="842"/>
      <c r="AB37" s="842"/>
      <c r="AC37" s="842"/>
      <c r="AD37" s="842"/>
      <c r="AE37" s="843"/>
      <c r="AF37" s="844"/>
      <c r="AG37" s="845"/>
      <c r="AH37" s="845"/>
      <c r="AI37" s="845"/>
      <c r="AJ37" s="846"/>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53"/>
      <c r="BK37" s="253"/>
      <c r="BL37" s="253"/>
      <c r="BM37" s="253"/>
      <c r="BN37" s="253"/>
      <c r="BO37" s="265"/>
      <c r="BP37" s="265"/>
      <c r="BQ37" s="262">
        <v>31</v>
      </c>
      <c r="BR37" s="263"/>
      <c r="BS37" s="851"/>
      <c r="BT37" s="852"/>
      <c r="BU37" s="852"/>
      <c r="BV37" s="852"/>
      <c r="BW37" s="852"/>
      <c r="BX37" s="852"/>
      <c r="BY37" s="852"/>
      <c r="BZ37" s="852"/>
      <c r="CA37" s="852"/>
      <c r="CB37" s="852"/>
      <c r="CC37" s="852"/>
      <c r="CD37" s="852"/>
      <c r="CE37" s="852"/>
      <c r="CF37" s="852"/>
      <c r="CG37" s="853"/>
      <c r="CH37" s="854"/>
      <c r="CI37" s="855"/>
      <c r="CJ37" s="855"/>
      <c r="CK37" s="855"/>
      <c r="CL37" s="856"/>
      <c r="CM37" s="854"/>
      <c r="CN37" s="855"/>
      <c r="CO37" s="855"/>
      <c r="CP37" s="855"/>
      <c r="CQ37" s="856"/>
      <c r="CR37" s="854"/>
      <c r="CS37" s="855"/>
      <c r="CT37" s="855"/>
      <c r="CU37" s="855"/>
      <c r="CV37" s="856"/>
      <c r="CW37" s="854"/>
      <c r="CX37" s="855"/>
      <c r="CY37" s="855"/>
      <c r="CZ37" s="855"/>
      <c r="DA37" s="856"/>
      <c r="DB37" s="854"/>
      <c r="DC37" s="855"/>
      <c r="DD37" s="855"/>
      <c r="DE37" s="855"/>
      <c r="DF37" s="856"/>
      <c r="DG37" s="854"/>
      <c r="DH37" s="855"/>
      <c r="DI37" s="855"/>
      <c r="DJ37" s="855"/>
      <c r="DK37" s="856"/>
      <c r="DL37" s="854"/>
      <c r="DM37" s="855"/>
      <c r="DN37" s="855"/>
      <c r="DO37" s="855"/>
      <c r="DP37" s="856"/>
      <c r="DQ37" s="854"/>
      <c r="DR37" s="855"/>
      <c r="DS37" s="855"/>
      <c r="DT37" s="855"/>
      <c r="DU37" s="856"/>
      <c r="DV37" s="861"/>
      <c r="DW37" s="862"/>
      <c r="DX37" s="862"/>
      <c r="DY37" s="862"/>
      <c r="DZ37" s="863"/>
      <c r="EA37" s="247"/>
    </row>
    <row r="38" spans="1:131" s="248" customFormat="1" ht="26.25" customHeight="1" x14ac:dyDescent="0.2">
      <c r="A38" s="266">
        <v>11</v>
      </c>
      <c r="B38" s="838"/>
      <c r="C38" s="839"/>
      <c r="D38" s="839"/>
      <c r="E38" s="839"/>
      <c r="F38" s="839"/>
      <c r="G38" s="839"/>
      <c r="H38" s="839"/>
      <c r="I38" s="839"/>
      <c r="J38" s="839"/>
      <c r="K38" s="839"/>
      <c r="L38" s="839"/>
      <c r="M38" s="839"/>
      <c r="N38" s="839"/>
      <c r="O38" s="839"/>
      <c r="P38" s="840"/>
      <c r="Q38" s="841"/>
      <c r="R38" s="842"/>
      <c r="S38" s="842"/>
      <c r="T38" s="842"/>
      <c r="U38" s="842"/>
      <c r="V38" s="842"/>
      <c r="W38" s="842"/>
      <c r="X38" s="842"/>
      <c r="Y38" s="842"/>
      <c r="Z38" s="842"/>
      <c r="AA38" s="842"/>
      <c r="AB38" s="842"/>
      <c r="AC38" s="842"/>
      <c r="AD38" s="842"/>
      <c r="AE38" s="843"/>
      <c r="AF38" s="844"/>
      <c r="AG38" s="845"/>
      <c r="AH38" s="845"/>
      <c r="AI38" s="845"/>
      <c r="AJ38" s="846"/>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53"/>
      <c r="BK38" s="253"/>
      <c r="BL38" s="253"/>
      <c r="BM38" s="253"/>
      <c r="BN38" s="253"/>
      <c r="BO38" s="265"/>
      <c r="BP38" s="265"/>
      <c r="BQ38" s="262">
        <v>32</v>
      </c>
      <c r="BR38" s="263"/>
      <c r="BS38" s="851"/>
      <c r="BT38" s="852"/>
      <c r="BU38" s="852"/>
      <c r="BV38" s="852"/>
      <c r="BW38" s="852"/>
      <c r="BX38" s="852"/>
      <c r="BY38" s="852"/>
      <c r="BZ38" s="852"/>
      <c r="CA38" s="852"/>
      <c r="CB38" s="852"/>
      <c r="CC38" s="852"/>
      <c r="CD38" s="852"/>
      <c r="CE38" s="852"/>
      <c r="CF38" s="852"/>
      <c r="CG38" s="853"/>
      <c r="CH38" s="854"/>
      <c r="CI38" s="855"/>
      <c r="CJ38" s="855"/>
      <c r="CK38" s="855"/>
      <c r="CL38" s="856"/>
      <c r="CM38" s="854"/>
      <c r="CN38" s="855"/>
      <c r="CO38" s="855"/>
      <c r="CP38" s="855"/>
      <c r="CQ38" s="856"/>
      <c r="CR38" s="854"/>
      <c r="CS38" s="855"/>
      <c r="CT38" s="855"/>
      <c r="CU38" s="855"/>
      <c r="CV38" s="856"/>
      <c r="CW38" s="854"/>
      <c r="CX38" s="855"/>
      <c r="CY38" s="855"/>
      <c r="CZ38" s="855"/>
      <c r="DA38" s="856"/>
      <c r="DB38" s="854"/>
      <c r="DC38" s="855"/>
      <c r="DD38" s="855"/>
      <c r="DE38" s="855"/>
      <c r="DF38" s="856"/>
      <c r="DG38" s="854"/>
      <c r="DH38" s="855"/>
      <c r="DI38" s="855"/>
      <c r="DJ38" s="855"/>
      <c r="DK38" s="856"/>
      <c r="DL38" s="854"/>
      <c r="DM38" s="855"/>
      <c r="DN38" s="855"/>
      <c r="DO38" s="855"/>
      <c r="DP38" s="856"/>
      <c r="DQ38" s="854"/>
      <c r="DR38" s="855"/>
      <c r="DS38" s="855"/>
      <c r="DT38" s="855"/>
      <c r="DU38" s="856"/>
      <c r="DV38" s="861"/>
      <c r="DW38" s="862"/>
      <c r="DX38" s="862"/>
      <c r="DY38" s="862"/>
      <c r="DZ38" s="863"/>
      <c r="EA38" s="247"/>
    </row>
    <row r="39" spans="1:131" s="248" customFormat="1" ht="26.25" customHeight="1" x14ac:dyDescent="0.2">
      <c r="A39" s="266">
        <v>12</v>
      </c>
      <c r="B39" s="838"/>
      <c r="C39" s="839"/>
      <c r="D39" s="839"/>
      <c r="E39" s="839"/>
      <c r="F39" s="839"/>
      <c r="G39" s="839"/>
      <c r="H39" s="839"/>
      <c r="I39" s="839"/>
      <c r="J39" s="839"/>
      <c r="K39" s="839"/>
      <c r="L39" s="839"/>
      <c r="M39" s="839"/>
      <c r="N39" s="839"/>
      <c r="O39" s="839"/>
      <c r="P39" s="840"/>
      <c r="Q39" s="841"/>
      <c r="R39" s="842"/>
      <c r="S39" s="842"/>
      <c r="T39" s="842"/>
      <c r="U39" s="842"/>
      <c r="V39" s="842"/>
      <c r="W39" s="842"/>
      <c r="X39" s="842"/>
      <c r="Y39" s="842"/>
      <c r="Z39" s="842"/>
      <c r="AA39" s="842"/>
      <c r="AB39" s="842"/>
      <c r="AC39" s="842"/>
      <c r="AD39" s="842"/>
      <c r="AE39" s="843"/>
      <c r="AF39" s="844"/>
      <c r="AG39" s="845"/>
      <c r="AH39" s="845"/>
      <c r="AI39" s="845"/>
      <c r="AJ39" s="846"/>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53"/>
      <c r="BK39" s="253"/>
      <c r="BL39" s="253"/>
      <c r="BM39" s="253"/>
      <c r="BN39" s="253"/>
      <c r="BO39" s="265"/>
      <c r="BP39" s="265"/>
      <c r="BQ39" s="262">
        <v>33</v>
      </c>
      <c r="BR39" s="263"/>
      <c r="BS39" s="851"/>
      <c r="BT39" s="852"/>
      <c r="BU39" s="852"/>
      <c r="BV39" s="852"/>
      <c r="BW39" s="852"/>
      <c r="BX39" s="852"/>
      <c r="BY39" s="852"/>
      <c r="BZ39" s="852"/>
      <c r="CA39" s="852"/>
      <c r="CB39" s="852"/>
      <c r="CC39" s="852"/>
      <c r="CD39" s="852"/>
      <c r="CE39" s="852"/>
      <c r="CF39" s="852"/>
      <c r="CG39" s="853"/>
      <c r="CH39" s="854"/>
      <c r="CI39" s="855"/>
      <c r="CJ39" s="855"/>
      <c r="CK39" s="855"/>
      <c r="CL39" s="856"/>
      <c r="CM39" s="854"/>
      <c r="CN39" s="855"/>
      <c r="CO39" s="855"/>
      <c r="CP39" s="855"/>
      <c r="CQ39" s="856"/>
      <c r="CR39" s="854"/>
      <c r="CS39" s="855"/>
      <c r="CT39" s="855"/>
      <c r="CU39" s="855"/>
      <c r="CV39" s="856"/>
      <c r="CW39" s="854"/>
      <c r="CX39" s="855"/>
      <c r="CY39" s="855"/>
      <c r="CZ39" s="855"/>
      <c r="DA39" s="856"/>
      <c r="DB39" s="854"/>
      <c r="DC39" s="855"/>
      <c r="DD39" s="855"/>
      <c r="DE39" s="855"/>
      <c r="DF39" s="856"/>
      <c r="DG39" s="854"/>
      <c r="DH39" s="855"/>
      <c r="DI39" s="855"/>
      <c r="DJ39" s="855"/>
      <c r="DK39" s="856"/>
      <c r="DL39" s="854"/>
      <c r="DM39" s="855"/>
      <c r="DN39" s="855"/>
      <c r="DO39" s="855"/>
      <c r="DP39" s="856"/>
      <c r="DQ39" s="854"/>
      <c r="DR39" s="855"/>
      <c r="DS39" s="855"/>
      <c r="DT39" s="855"/>
      <c r="DU39" s="856"/>
      <c r="DV39" s="861"/>
      <c r="DW39" s="862"/>
      <c r="DX39" s="862"/>
      <c r="DY39" s="862"/>
      <c r="DZ39" s="863"/>
      <c r="EA39" s="247"/>
    </row>
    <row r="40" spans="1:131" s="248" customFormat="1" ht="26.25" customHeight="1" x14ac:dyDescent="0.2">
      <c r="A40" s="261">
        <v>13</v>
      </c>
      <c r="B40" s="838"/>
      <c r="C40" s="839"/>
      <c r="D40" s="839"/>
      <c r="E40" s="839"/>
      <c r="F40" s="839"/>
      <c r="G40" s="839"/>
      <c r="H40" s="839"/>
      <c r="I40" s="839"/>
      <c r="J40" s="839"/>
      <c r="K40" s="839"/>
      <c r="L40" s="839"/>
      <c r="M40" s="839"/>
      <c r="N40" s="839"/>
      <c r="O40" s="839"/>
      <c r="P40" s="840"/>
      <c r="Q40" s="841"/>
      <c r="R40" s="842"/>
      <c r="S40" s="842"/>
      <c r="T40" s="842"/>
      <c r="U40" s="842"/>
      <c r="V40" s="842"/>
      <c r="W40" s="842"/>
      <c r="X40" s="842"/>
      <c r="Y40" s="842"/>
      <c r="Z40" s="842"/>
      <c r="AA40" s="842"/>
      <c r="AB40" s="842"/>
      <c r="AC40" s="842"/>
      <c r="AD40" s="842"/>
      <c r="AE40" s="843"/>
      <c r="AF40" s="844"/>
      <c r="AG40" s="845"/>
      <c r="AH40" s="845"/>
      <c r="AI40" s="845"/>
      <c r="AJ40" s="846"/>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53"/>
      <c r="BK40" s="253"/>
      <c r="BL40" s="253"/>
      <c r="BM40" s="253"/>
      <c r="BN40" s="253"/>
      <c r="BO40" s="265"/>
      <c r="BP40" s="265"/>
      <c r="BQ40" s="262">
        <v>34</v>
      </c>
      <c r="BR40" s="263"/>
      <c r="BS40" s="851"/>
      <c r="BT40" s="852"/>
      <c r="BU40" s="852"/>
      <c r="BV40" s="852"/>
      <c r="BW40" s="852"/>
      <c r="BX40" s="852"/>
      <c r="BY40" s="852"/>
      <c r="BZ40" s="852"/>
      <c r="CA40" s="852"/>
      <c r="CB40" s="852"/>
      <c r="CC40" s="852"/>
      <c r="CD40" s="852"/>
      <c r="CE40" s="852"/>
      <c r="CF40" s="852"/>
      <c r="CG40" s="853"/>
      <c r="CH40" s="854"/>
      <c r="CI40" s="855"/>
      <c r="CJ40" s="855"/>
      <c r="CK40" s="855"/>
      <c r="CL40" s="856"/>
      <c r="CM40" s="854"/>
      <c r="CN40" s="855"/>
      <c r="CO40" s="855"/>
      <c r="CP40" s="855"/>
      <c r="CQ40" s="856"/>
      <c r="CR40" s="854"/>
      <c r="CS40" s="855"/>
      <c r="CT40" s="855"/>
      <c r="CU40" s="855"/>
      <c r="CV40" s="856"/>
      <c r="CW40" s="854"/>
      <c r="CX40" s="855"/>
      <c r="CY40" s="855"/>
      <c r="CZ40" s="855"/>
      <c r="DA40" s="856"/>
      <c r="DB40" s="854"/>
      <c r="DC40" s="855"/>
      <c r="DD40" s="855"/>
      <c r="DE40" s="855"/>
      <c r="DF40" s="856"/>
      <c r="DG40" s="854"/>
      <c r="DH40" s="855"/>
      <c r="DI40" s="855"/>
      <c r="DJ40" s="855"/>
      <c r="DK40" s="856"/>
      <c r="DL40" s="854"/>
      <c r="DM40" s="855"/>
      <c r="DN40" s="855"/>
      <c r="DO40" s="855"/>
      <c r="DP40" s="856"/>
      <c r="DQ40" s="854"/>
      <c r="DR40" s="855"/>
      <c r="DS40" s="855"/>
      <c r="DT40" s="855"/>
      <c r="DU40" s="856"/>
      <c r="DV40" s="861"/>
      <c r="DW40" s="862"/>
      <c r="DX40" s="862"/>
      <c r="DY40" s="862"/>
      <c r="DZ40" s="863"/>
      <c r="EA40" s="247"/>
    </row>
    <row r="41" spans="1:131" s="248" customFormat="1" ht="26.25" customHeight="1" x14ac:dyDescent="0.2">
      <c r="A41" s="261">
        <v>14</v>
      </c>
      <c r="B41" s="838"/>
      <c r="C41" s="839"/>
      <c r="D41" s="839"/>
      <c r="E41" s="839"/>
      <c r="F41" s="839"/>
      <c r="G41" s="839"/>
      <c r="H41" s="839"/>
      <c r="I41" s="839"/>
      <c r="J41" s="839"/>
      <c r="K41" s="839"/>
      <c r="L41" s="839"/>
      <c r="M41" s="839"/>
      <c r="N41" s="839"/>
      <c r="O41" s="839"/>
      <c r="P41" s="840"/>
      <c r="Q41" s="841"/>
      <c r="R41" s="842"/>
      <c r="S41" s="842"/>
      <c r="T41" s="842"/>
      <c r="U41" s="842"/>
      <c r="V41" s="842"/>
      <c r="W41" s="842"/>
      <c r="X41" s="842"/>
      <c r="Y41" s="842"/>
      <c r="Z41" s="842"/>
      <c r="AA41" s="842"/>
      <c r="AB41" s="842"/>
      <c r="AC41" s="842"/>
      <c r="AD41" s="842"/>
      <c r="AE41" s="843"/>
      <c r="AF41" s="844"/>
      <c r="AG41" s="845"/>
      <c r="AH41" s="845"/>
      <c r="AI41" s="845"/>
      <c r="AJ41" s="846"/>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53"/>
      <c r="BK41" s="253"/>
      <c r="BL41" s="253"/>
      <c r="BM41" s="253"/>
      <c r="BN41" s="253"/>
      <c r="BO41" s="265"/>
      <c r="BP41" s="265"/>
      <c r="BQ41" s="262">
        <v>35</v>
      </c>
      <c r="BR41" s="263"/>
      <c r="BS41" s="851"/>
      <c r="BT41" s="852"/>
      <c r="BU41" s="852"/>
      <c r="BV41" s="852"/>
      <c r="BW41" s="852"/>
      <c r="BX41" s="852"/>
      <c r="BY41" s="852"/>
      <c r="BZ41" s="852"/>
      <c r="CA41" s="852"/>
      <c r="CB41" s="852"/>
      <c r="CC41" s="852"/>
      <c r="CD41" s="852"/>
      <c r="CE41" s="852"/>
      <c r="CF41" s="852"/>
      <c r="CG41" s="853"/>
      <c r="CH41" s="854"/>
      <c r="CI41" s="855"/>
      <c r="CJ41" s="855"/>
      <c r="CK41" s="855"/>
      <c r="CL41" s="856"/>
      <c r="CM41" s="854"/>
      <c r="CN41" s="855"/>
      <c r="CO41" s="855"/>
      <c r="CP41" s="855"/>
      <c r="CQ41" s="856"/>
      <c r="CR41" s="854"/>
      <c r="CS41" s="855"/>
      <c r="CT41" s="855"/>
      <c r="CU41" s="855"/>
      <c r="CV41" s="856"/>
      <c r="CW41" s="854"/>
      <c r="CX41" s="855"/>
      <c r="CY41" s="855"/>
      <c r="CZ41" s="855"/>
      <c r="DA41" s="856"/>
      <c r="DB41" s="854"/>
      <c r="DC41" s="855"/>
      <c r="DD41" s="855"/>
      <c r="DE41" s="855"/>
      <c r="DF41" s="856"/>
      <c r="DG41" s="854"/>
      <c r="DH41" s="855"/>
      <c r="DI41" s="855"/>
      <c r="DJ41" s="855"/>
      <c r="DK41" s="856"/>
      <c r="DL41" s="854"/>
      <c r="DM41" s="855"/>
      <c r="DN41" s="855"/>
      <c r="DO41" s="855"/>
      <c r="DP41" s="856"/>
      <c r="DQ41" s="854"/>
      <c r="DR41" s="855"/>
      <c r="DS41" s="855"/>
      <c r="DT41" s="855"/>
      <c r="DU41" s="856"/>
      <c r="DV41" s="861"/>
      <c r="DW41" s="862"/>
      <c r="DX41" s="862"/>
      <c r="DY41" s="862"/>
      <c r="DZ41" s="863"/>
      <c r="EA41" s="247"/>
    </row>
    <row r="42" spans="1:131" s="248" customFormat="1" ht="26.25" customHeight="1" x14ac:dyDescent="0.2">
      <c r="A42" s="261">
        <v>15</v>
      </c>
      <c r="B42" s="838"/>
      <c r="C42" s="839"/>
      <c r="D42" s="839"/>
      <c r="E42" s="839"/>
      <c r="F42" s="839"/>
      <c r="G42" s="839"/>
      <c r="H42" s="839"/>
      <c r="I42" s="839"/>
      <c r="J42" s="839"/>
      <c r="K42" s="839"/>
      <c r="L42" s="839"/>
      <c r="M42" s="839"/>
      <c r="N42" s="839"/>
      <c r="O42" s="839"/>
      <c r="P42" s="840"/>
      <c r="Q42" s="841"/>
      <c r="R42" s="842"/>
      <c r="S42" s="842"/>
      <c r="T42" s="842"/>
      <c r="U42" s="842"/>
      <c r="V42" s="842"/>
      <c r="W42" s="842"/>
      <c r="X42" s="842"/>
      <c r="Y42" s="842"/>
      <c r="Z42" s="842"/>
      <c r="AA42" s="842"/>
      <c r="AB42" s="842"/>
      <c r="AC42" s="842"/>
      <c r="AD42" s="842"/>
      <c r="AE42" s="843"/>
      <c r="AF42" s="844"/>
      <c r="AG42" s="845"/>
      <c r="AH42" s="845"/>
      <c r="AI42" s="845"/>
      <c r="AJ42" s="846"/>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53"/>
      <c r="BK42" s="253"/>
      <c r="BL42" s="253"/>
      <c r="BM42" s="253"/>
      <c r="BN42" s="253"/>
      <c r="BO42" s="265"/>
      <c r="BP42" s="265"/>
      <c r="BQ42" s="262">
        <v>36</v>
      </c>
      <c r="BR42" s="263"/>
      <c r="BS42" s="851"/>
      <c r="BT42" s="852"/>
      <c r="BU42" s="852"/>
      <c r="BV42" s="852"/>
      <c r="BW42" s="852"/>
      <c r="BX42" s="852"/>
      <c r="BY42" s="852"/>
      <c r="BZ42" s="852"/>
      <c r="CA42" s="852"/>
      <c r="CB42" s="852"/>
      <c r="CC42" s="852"/>
      <c r="CD42" s="852"/>
      <c r="CE42" s="852"/>
      <c r="CF42" s="852"/>
      <c r="CG42" s="853"/>
      <c r="CH42" s="854"/>
      <c r="CI42" s="855"/>
      <c r="CJ42" s="855"/>
      <c r="CK42" s="855"/>
      <c r="CL42" s="856"/>
      <c r="CM42" s="854"/>
      <c r="CN42" s="855"/>
      <c r="CO42" s="855"/>
      <c r="CP42" s="855"/>
      <c r="CQ42" s="856"/>
      <c r="CR42" s="854"/>
      <c r="CS42" s="855"/>
      <c r="CT42" s="855"/>
      <c r="CU42" s="855"/>
      <c r="CV42" s="856"/>
      <c r="CW42" s="854"/>
      <c r="CX42" s="855"/>
      <c r="CY42" s="855"/>
      <c r="CZ42" s="855"/>
      <c r="DA42" s="856"/>
      <c r="DB42" s="854"/>
      <c r="DC42" s="855"/>
      <c r="DD42" s="855"/>
      <c r="DE42" s="855"/>
      <c r="DF42" s="856"/>
      <c r="DG42" s="854"/>
      <c r="DH42" s="855"/>
      <c r="DI42" s="855"/>
      <c r="DJ42" s="855"/>
      <c r="DK42" s="856"/>
      <c r="DL42" s="854"/>
      <c r="DM42" s="855"/>
      <c r="DN42" s="855"/>
      <c r="DO42" s="855"/>
      <c r="DP42" s="856"/>
      <c r="DQ42" s="854"/>
      <c r="DR42" s="855"/>
      <c r="DS42" s="855"/>
      <c r="DT42" s="855"/>
      <c r="DU42" s="856"/>
      <c r="DV42" s="861"/>
      <c r="DW42" s="862"/>
      <c r="DX42" s="862"/>
      <c r="DY42" s="862"/>
      <c r="DZ42" s="863"/>
      <c r="EA42" s="247"/>
    </row>
    <row r="43" spans="1:131" s="248" customFormat="1" ht="26.25" customHeight="1" x14ac:dyDescent="0.2">
      <c r="A43" s="261">
        <v>16</v>
      </c>
      <c r="B43" s="838"/>
      <c r="C43" s="839"/>
      <c r="D43" s="839"/>
      <c r="E43" s="839"/>
      <c r="F43" s="839"/>
      <c r="G43" s="839"/>
      <c r="H43" s="839"/>
      <c r="I43" s="839"/>
      <c r="J43" s="839"/>
      <c r="K43" s="839"/>
      <c r="L43" s="839"/>
      <c r="M43" s="839"/>
      <c r="N43" s="839"/>
      <c r="O43" s="839"/>
      <c r="P43" s="840"/>
      <c r="Q43" s="841"/>
      <c r="R43" s="842"/>
      <c r="S43" s="842"/>
      <c r="T43" s="842"/>
      <c r="U43" s="842"/>
      <c r="V43" s="842"/>
      <c r="W43" s="842"/>
      <c r="X43" s="842"/>
      <c r="Y43" s="842"/>
      <c r="Z43" s="842"/>
      <c r="AA43" s="842"/>
      <c r="AB43" s="842"/>
      <c r="AC43" s="842"/>
      <c r="AD43" s="842"/>
      <c r="AE43" s="843"/>
      <c r="AF43" s="844"/>
      <c r="AG43" s="845"/>
      <c r="AH43" s="845"/>
      <c r="AI43" s="845"/>
      <c r="AJ43" s="846"/>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53"/>
      <c r="BK43" s="253"/>
      <c r="BL43" s="253"/>
      <c r="BM43" s="253"/>
      <c r="BN43" s="253"/>
      <c r="BO43" s="265"/>
      <c r="BP43" s="265"/>
      <c r="BQ43" s="262">
        <v>37</v>
      </c>
      <c r="BR43" s="263"/>
      <c r="BS43" s="851"/>
      <c r="BT43" s="852"/>
      <c r="BU43" s="852"/>
      <c r="BV43" s="852"/>
      <c r="BW43" s="852"/>
      <c r="BX43" s="852"/>
      <c r="BY43" s="852"/>
      <c r="BZ43" s="852"/>
      <c r="CA43" s="852"/>
      <c r="CB43" s="852"/>
      <c r="CC43" s="852"/>
      <c r="CD43" s="852"/>
      <c r="CE43" s="852"/>
      <c r="CF43" s="852"/>
      <c r="CG43" s="853"/>
      <c r="CH43" s="854"/>
      <c r="CI43" s="855"/>
      <c r="CJ43" s="855"/>
      <c r="CK43" s="855"/>
      <c r="CL43" s="856"/>
      <c r="CM43" s="854"/>
      <c r="CN43" s="855"/>
      <c r="CO43" s="855"/>
      <c r="CP43" s="855"/>
      <c r="CQ43" s="856"/>
      <c r="CR43" s="854"/>
      <c r="CS43" s="855"/>
      <c r="CT43" s="855"/>
      <c r="CU43" s="855"/>
      <c r="CV43" s="856"/>
      <c r="CW43" s="854"/>
      <c r="CX43" s="855"/>
      <c r="CY43" s="855"/>
      <c r="CZ43" s="855"/>
      <c r="DA43" s="856"/>
      <c r="DB43" s="854"/>
      <c r="DC43" s="855"/>
      <c r="DD43" s="855"/>
      <c r="DE43" s="855"/>
      <c r="DF43" s="856"/>
      <c r="DG43" s="854"/>
      <c r="DH43" s="855"/>
      <c r="DI43" s="855"/>
      <c r="DJ43" s="855"/>
      <c r="DK43" s="856"/>
      <c r="DL43" s="854"/>
      <c r="DM43" s="855"/>
      <c r="DN43" s="855"/>
      <c r="DO43" s="855"/>
      <c r="DP43" s="856"/>
      <c r="DQ43" s="854"/>
      <c r="DR43" s="855"/>
      <c r="DS43" s="855"/>
      <c r="DT43" s="855"/>
      <c r="DU43" s="856"/>
      <c r="DV43" s="861"/>
      <c r="DW43" s="862"/>
      <c r="DX43" s="862"/>
      <c r="DY43" s="862"/>
      <c r="DZ43" s="863"/>
      <c r="EA43" s="247"/>
    </row>
    <row r="44" spans="1:131" s="248" customFormat="1" ht="26.25" customHeight="1" x14ac:dyDescent="0.2">
      <c r="A44" s="261">
        <v>17</v>
      </c>
      <c r="B44" s="838"/>
      <c r="C44" s="839"/>
      <c r="D44" s="839"/>
      <c r="E44" s="839"/>
      <c r="F44" s="839"/>
      <c r="G44" s="839"/>
      <c r="H44" s="839"/>
      <c r="I44" s="839"/>
      <c r="J44" s="839"/>
      <c r="K44" s="839"/>
      <c r="L44" s="839"/>
      <c r="M44" s="839"/>
      <c r="N44" s="839"/>
      <c r="O44" s="839"/>
      <c r="P44" s="840"/>
      <c r="Q44" s="841"/>
      <c r="R44" s="842"/>
      <c r="S44" s="842"/>
      <c r="T44" s="842"/>
      <c r="U44" s="842"/>
      <c r="V44" s="842"/>
      <c r="W44" s="842"/>
      <c r="X44" s="842"/>
      <c r="Y44" s="842"/>
      <c r="Z44" s="842"/>
      <c r="AA44" s="842"/>
      <c r="AB44" s="842"/>
      <c r="AC44" s="842"/>
      <c r="AD44" s="842"/>
      <c r="AE44" s="843"/>
      <c r="AF44" s="844"/>
      <c r="AG44" s="845"/>
      <c r="AH44" s="845"/>
      <c r="AI44" s="845"/>
      <c r="AJ44" s="846"/>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53"/>
      <c r="BK44" s="253"/>
      <c r="BL44" s="253"/>
      <c r="BM44" s="253"/>
      <c r="BN44" s="253"/>
      <c r="BO44" s="265"/>
      <c r="BP44" s="265"/>
      <c r="BQ44" s="262">
        <v>38</v>
      </c>
      <c r="BR44" s="263"/>
      <c r="BS44" s="851"/>
      <c r="BT44" s="852"/>
      <c r="BU44" s="852"/>
      <c r="BV44" s="852"/>
      <c r="BW44" s="852"/>
      <c r="BX44" s="852"/>
      <c r="BY44" s="852"/>
      <c r="BZ44" s="852"/>
      <c r="CA44" s="852"/>
      <c r="CB44" s="852"/>
      <c r="CC44" s="852"/>
      <c r="CD44" s="852"/>
      <c r="CE44" s="852"/>
      <c r="CF44" s="852"/>
      <c r="CG44" s="853"/>
      <c r="CH44" s="854"/>
      <c r="CI44" s="855"/>
      <c r="CJ44" s="855"/>
      <c r="CK44" s="855"/>
      <c r="CL44" s="856"/>
      <c r="CM44" s="854"/>
      <c r="CN44" s="855"/>
      <c r="CO44" s="855"/>
      <c r="CP44" s="855"/>
      <c r="CQ44" s="856"/>
      <c r="CR44" s="854"/>
      <c r="CS44" s="855"/>
      <c r="CT44" s="855"/>
      <c r="CU44" s="855"/>
      <c r="CV44" s="856"/>
      <c r="CW44" s="854"/>
      <c r="CX44" s="855"/>
      <c r="CY44" s="855"/>
      <c r="CZ44" s="855"/>
      <c r="DA44" s="856"/>
      <c r="DB44" s="854"/>
      <c r="DC44" s="855"/>
      <c r="DD44" s="855"/>
      <c r="DE44" s="855"/>
      <c r="DF44" s="856"/>
      <c r="DG44" s="854"/>
      <c r="DH44" s="855"/>
      <c r="DI44" s="855"/>
      <c r="DJ44" s="855"/>
      <c r="DK44" s="856"/>
      <c r="DL44" s="854"/>
      <c r="DM44" s="855"/>
      <c r="DN44" s="855"/>
      <c r="DO44" s="855"/>
      <c r="DP44" s="856"/>
      <c r="DQ44" s="854"/>
      <c r="DR44" s="855"/>
      <c r="DS44" s="855"/>
      <c r="DT44" s="855"/>
      <c r="DU44" s="856"/>
      <c r="DV44" s="861"/>
      <c r="DW44" s="862"/>
      <c r="DX44" s="862"/>
      <c r="DY44" s="862"/>
      <c r="DZ44" s="863"/>
      <c r="EA44" s="247"/>
    </row>
    <row r="45" spans="1:131" s="248" customFormat="1" ht="26.25" customHeight="1" x14ac:dyDescent="0.2">
      <c r="A45" s="261">
        <v>18</v>
      </c>
      <c r="B45" s="838"/>
      <c r="C45" s="839"/>
      <c r="D45" s="839"/>
      <c r="E45" s="839"/>
      <c r="F45" s="839"/>
      <c r="G45" s="839"/>
      <c r="H45" s="839"/>
      <c r="I45" s="839"/>
      <c r="J45" s="839"/>
      <c r="K45" s="839"/>
      <c r="L45" s="839"/>
      <c r="M45" s="839"/>
      <c r="N45" s="839"/>
      <c r="O45" s="839"/>
      <c r="P45" s="840"/>
      <c r="Q45" s="841"/>
      <c r="R45" s="842"/>
      <c r="S45" s="842"/>
      <c r="T45" s="842"/>
      <c r="U45" s="842"/>
      <c r="V45" s="842"/>
      <c r="W45" s="842"/>
      <c r="X45" s="842"/>
      <c r="Y45" s="842"/>
      <c r="Z45" s="842"/>
      <c r="AA45" s="842"/>
      <c r="AB45" s="842"/>
      <c r="AC45" s="842"/>
      <c r="AD45" s="842"/>
      <c r="AE45" s="843"/>
      <c r="AF45" s="844"/>
      <c r="AG45" s="845"/>
      <c r="AH45" s="845"/>
      <c r="AI45" s="845"/>
      <c r="AJ45" s="846"/>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53"/>
      <c r="BK45" s="253"/>
      <c r="BL45" s="253"/>
      <c r="BM45" s="253"/>
      <c r="BN45" s="253"/>
      <c r="BO45" s="265"/>
      <c r="BP45" s="265"/>
      <c r="BQ45" s="262">
        <v>39</v>
      </c>
      <c r="BR45" s="263"/>
      <c r="BS45" s="851"/>
      <c r="BT45" s="852"/>
      <c r="BU45" s="852"/>
      <c r="BV45" s="852"/>
      <c r="BW45" s="852"/>
      <c r="BX45" s="852"/>
      <c r="BY45" s="852"/>
      <c r="BZ45" s="852"/>
      <c r="CA45" s="852"/>
      <c r="CB45" s="852"/>
      <c r="CC45" s="852"/>
      <c r="CD45" s="852"/>
      <c r="CE45" s="852"/>
      <c r="CF45" s="852"/>
      <c r="CG45" s="853"/>
      <c r="CH45" s="854"/>
      <c r="CI45" s="855"/>
      <c r="CJ45" s="855"/>
      <c r="CK45" s="855"/>
      <c r="CL45" s="856"/>
      <c r="CM45" s="854"/>
      <c r="CN45" s="855"/>
      <c r="CO45" s="855"/>
      <c r="CP45" s="855"/>
      <c r="CQ45" s="856"/>
      <c r="CR45" s="854"/>
      <c r="CS45" s="855"/>
      <c r="CT45" s="855"/>
      <c r="CU45" s="855"/>
      <c r="CV45" s="856"/>
      <c r="CW45" s="854"/>
      <c r="CX45" s="855"/>
      <c r="CY45" s="855"/>
      <c r="CZ45" s="855"/>
      <c r="DA45" s="856"/>
      <c r="DB45" s="854"/>
      <c r="DC45" s="855"/>
      <c r="DD45" s="855"/>
      <c r="DE45" s="855"/>
      <c r="DF45" s="856"/>
      <c r="DG45" s="854"/>
      <c r="DH45" s="855"/>
      <c r="DI45" s="855"/>
      <c r="DJ45" s="855"/>
      <c r="DK45" s="856"/>
      <c r="DL45" s="854"/>
      <c r="DM45" s="855"/>
      <c r="DN45" s="855"/>
      <c r="DO45" s="855"/>
      <c r="DP45" s="856"/>
      <c r="DQ45" s="854"/>
      <c r="DR45" s="855"/>
      <c r="DS45" s="855"/>
      <c r="DT45" s="855"/>
      <c r="DU45" s="856"/>
      <c r="DV45" s="861"/>
      <c r="DW45" s="862"/>
      <c r="DX45" s="862"/>
      <c r="DY45" s="862"/>
      <c r="DZ45" s="863"/>
      <c r="EA45" s="247"/>
    </row>
    <row r="46" spans="1:131" s="248" customFormat="1" ht="26.25" customHeight="1" x14ac:dyDescent="0.2">
      <c r="A46" s="261">
        <v>19</v>
      </c>
      <c r="B46" s="838"/>
      <c r="C46" s="839"/>
      <c r="D46" s="839"/>
      <c r="E46" s="839"/>
      <c r="F46" s="839"/>
      <c r="G46" s="839"/>
      <c r="H46" s="839"/>
      <c r="I46" s="839"/>
      <c r="J46" s="839"/>
      <c r="K46" s="839"/>
      <c r="L46" s="839"/>
      <c r="M46" s="839"/>
      <c r="N46" s="839"/>
      <c r="O46" s="839"/>
      <c r="P46" s="840"/>
      <c r="Q46" s="841"/>
      <c r="R46" s="842"/>
      <c r="S46" s="842"/>
      <c r="T46" s="842"/>
      <c r="U46" s="842"/>
      <c r="V46" s="842"/>
      <c r="W46" s="842"/>
      <c r="X46" s="842"/>
      <c r="Y46" s="842"/>
      <c r="Z46" s="842"/>
      <c r="AA46" s="842"/>
      <c r="AB46" s="842"/>
      <c r="AC46" s="842"/>
      <c r="AD46" s="842"/>
      <c r="AE46" s="843"/>
      <c r="AF46" s="844"/>
      <c r="AG46" s="845"/>
      <c r="AH46" s="845"/>
      <c r="AI46" s="845"/>
      <c r="AJ46" s="846"/>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53"/>
      <c r="BK46" s="253"/>
      <c r="BL46" s="253"/>
      <c r="BM46" s="253"/>
      <c r="BN46" s="253"/>
      <c r="BO46" s="265"/>
      <c r="BP46" s="265"/>
      <c r="BQ46" s="262">
        <v>40</v>
      </c>
      <c r="BR46" s="263"/>
      <c r="BS46" s="851"/>
      <c r="BT46" s="852"/>
      <c r="BU46" s="852"/>
      <c r="BV46" s="852"/>
      <c r="BW46" s="852"/>
      <c r="BX46" s="852"/>
      <c r="BY46" s="852"/>
      <c r="BZ46" s="852"/>
      <c r="CA46" s="852"/>
      <c r="CB46" s="852"/>
      <c r="CC46" s="852"/>
      <c r="CD46" s="852"/>
      <c r="CE46" s="852"/>
      <c r="CF46" s="852"/>
      <c r="CG46" s="853"/>
      <c r="CH46" s="854"/>
      <c r="CI46" s="855"/>
      <c r="CJ46" s="855"/>
      <c r="CK46" s="855"/>
      <c r="CL46" s="856"/>
      <c r="CM46" s="854"/>
      <c r="CN46" s="855"/>
      <c r="CO46" s="855"/>
      <c r="CP46" s="855"/>
      <c r="CQ46" s="856"/>
      <c r="CR46" s="854"/>
      <c r="CS46" s="855"/>
      <c r="CT46" s="855"/>
      <c r="CU46" s="855"/>
      <c r="CV46" s="856"/>
      <c r="CW46" s="854"/>
      <c r="CX46" s="855"/>
      <c r="CY46" s="855"/>
      <c r="CZ46" s="855"/>
      <c r="DA46" s="856"/>
      <c r="DB46" s="854"/>
      <c r="DC46" s="855"/>
      <c r="DD46" s="855"/>
      <c r="DE46" s="855"/>
      <c r="DF46" s="856"/>
      <c r="DG46" s="854"/>
      <c r="DH46" s="855"/>
      <c r="DI46" s="855"/>
      <c r="DJ46" s="855"/>
      <c r="DK46" s="856"/>
      <c r="DL46" s="854"/>
      <c r="DM46" s="855"/>
      <c r="DN46" s="855"/>
      <c r="DO46" s="855"/>
      <c r="DP46" s="856"/>
      <c r="DQ46" s="854"/>
      <c r="DR46" s="855"/>
      <c r="DS46" s="855"/>
      <c r="DT46" s="855"/>
      <c r="DU46" s="856"/>
      <c r="DV46" s="861"/>
      <c r="DW46" s="862"/>
      <c r="DX46" s="862"/>
      <c r="DY46" s="862"/>
      <c r="DZ46" s="863"/>
      <c r="EA46" s="247"/>
    </row>
    <row r="47" spans="1:131" s="248" customFormat="1" ht="26.25" customHeight="1" x14ac:dyDescent="0.2">
      <c r="A47" s="261">
        <v>20</v>
      </c>
      <c r="B47" s="838"/>
      <c r="C47" s="839"/>
      <c r="D47" s="839"/>
      <c r="E47" s="839"/>
      <c r="F47" s="839"/>
      <c r="G47" s="839"/>
      <c r="H47" s="839"/>
      <c r="I47" s="839"/>
      <c r="J47" s="839"/>
      <c r="K47" s="839"/>
      <c r="L47" s="839"/>
      <c r="M47" s="839"/>
      <c r="N47" s="839"/>
      <c r="O47" s="839"/>
      <c r="P47" s="840"/>
      <c r="Q47" s="841"/>
      <c r="R47" s="842"/>
      <c r="S47" s="842"/>
      <c r="T47" s="842"/>
      <c r="U47" s="842"/>
      <c r="V47" s="842"/>
      <c r="W47" s="842"/>
      <c r="X47" s="842"/>
      <c r="Y47" s="842"/>
      <c r="Z47" s="842"/>
      <c r="AA47" s="842"/>
      <c r="AB47" s="842"/>
      <c r="AC47" s="842"/>
      <c r="AD47" s="842"/>
      <c r="AE47" s="843"/>
      <c r="AF47" s="844"/>
      <c r="AG47" s="845"/>
      <c r="AH47" s="845"/>
      <c r="AI47" s="845"/>
      <c r="AJ47" s="846"/>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53"/>
      <c r="BK47" s="253"/>
      <c r="BL47" s="253"/>
      <c r="BM47" s="253"/>
      <c r="BN47" s="253"/>
      <c r="BO47" s="265"/>
      <c r="BP47" s="265"/>
      <c r="BQ47" s="262">
        <v>41</v>
      </c>
      <c r="BR47" s="263"/>
      <c r="BS47" s="851"/>
      <c r="BT47" s="852"/>
      <c r="BU47" s="852"/>
      <c r="BV47" s="852"/>
      <c r="BW47" s="852"/>
      <c r="BX47" s="852"/>
      <c r="BY47" s="852"/>
      <c r="BZ47" s="852"/>
      <c r="CA47" s="852"/>
      <c r="CB47" s="852"/>
      <c r="CC47" s="852"/>
      <c r="CD47" s="852"/>
      <c r="CE47" s="852"/>
      <c r="CF47" s="852"/>
      <c r="CG47" s="853"/>
      <c r="CH47" s="854"/>
      <c r="CI47" s="855"/>
      <c r="CJ47" s="855"/>
      <c r="CK47" s="855"/>
      <c r="CL47" s="856"/>
      <c r="CM47" s="854"/>
      <c r="CN47" s="855"/>
      <c r="CO47" s="855"/>
      <c r="CP47" s="855"/>
      <c r="CQ47" s="856"/>
      <c r="CR47" s="854"/>
      <c r="CS47" s="855"/>
      <c r="CT47" s="855"/>
      <c r="CU47" s="855"/>
      <c r="CV47" s="856"/>
      <c r="CW47" s="854"/>
      <c r="CX47" s="855"/>
      <c r="CY47" s="855"/>
      <c r="CZ47" s="855"/>
      <c r="DA47" s="856"/>
      <c r="DB47" s="854"/>
      <c r="DC47" s="855"/>
      <c r="DD47" s="855"/>
      <c r="DE47" s="855"/>
      <c r="DF47" s="856"/>
      <c r="DG47" s="854"/>
      <c r="DH47" s="855"/>
      <c r="DI47" s="855"/>
      <c r="DJ47" s="855"/>
      <c r="DK47" s="856"/>
      <c r="DL47" s="854"/>
      <c r="DM47" s="855"/>
      <c r="DN47" s="855"/>
      <c r="DO47" s="855"/>
      <c r="DP47" s="856"/>
      <c r="DQ47" s="854"/>
      <c r="DR47" s="855"/>
      <c r="DS47" s="855"/>
      <c r="DT47" s="855"/>
      <c r="DU47" s="856"/>
      <c r="DV47" s="861"/>
      <c r="DW47" s="862"/>
      <c r="DX47" s="862"/>
      <c r="DY47" s="862"/>
      <c r="DZ47" s="863"/>
      <c r="EA47" s="247"/>
    </row>
    <row r="48" spans="1:131" s="248" customFormat="1" ht="26.25" customHeight="1" x14ac:dyDescent="0.2">
      <c r="A48" s="261">
        <v>21</v>
      </c>
      <c r="B48" s="838"/>
      <c r="C48" s="839"/>
      <c r="D48" s="839"/>
      <c r="E48" s="839"/>
      <c r="F48" s="839"/>
      <c r="G48" s="839"/>
      <c r="H48" s="839"/>
      <c r="I48" s="839"/>
      <c r="J48" s="839"/>
      <c r="K48" s="839"/>
      <c r="L48" s="839"/>
      <c r="M48" s="839"/>
      <c r="N48" s="839"/>
      <c r="O48" s="839"/>
      <c r="P48" s="840"/>
      <c r="Q48" s="841"/>
      <c r="R48" s="842"/>
      <c r="S48" s="842"/>
      <c r="T48" s="842"/>
      <c r="U48" s="842"/>
      <c r="V48" s="842"/>
      <c r="W48" s="842"/>
      <c r="X48" s="842"/>
      <c r="Y48" s="842"/>
      <c r="Z48" s="842"/>
      <c r="AA48" s="842"/>
      <c r="AB48" s="842"/>
      <c r="AC48" s="842"/>
      <c r="AD48" s="842"/>
      <c r="AE48" s="843"/>
      <c r="AF48" s="844"/>
      <c r="AG48" s="845"/>
      <c r="AH48" s="845"/>
      <c r="AI48" s="845"/>
      <c r="AJ48" s="846"/>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53"/>
      <c r="BK48" s="253"/>
      <c r="BL48" s="253"/>
      <c r="BM48" s="253"/>
      <c r="BN48" s="253"/>
      <c r="BO48" s="265"/>
      <c r="BP48" s="265"/>
      <c r="BQ48" s="262">
        <v>42</v>
      </c>
      <c r="BR48" s="263"/>
      <c r="BS48" s="851"/>
      <c r="BT48" s="852"/>
      <c r="BU48" s="852"/>
      <c r="BV48" s="852"/>
      <c r="BW48" s="852"/>
      <c r="BX48" s="852"/>
      <c r="BY48" s="852"/>
      <c r="BZ48" s="852"/>
      <c r="CA48" s="852"/>
      <c r="CB48" s="852"/>
      <c r="CC48" s="852"/>
      <c r="CD48" s="852"/>
      <c r="CE48" s="852"/>
      <c r="CF48" s="852"/>
      <c r="CG48" s="853"/>
      <c r="CH48" s="854"/>
      <c r="CI48" s="855"/>
      <c r="CJ48" s="855"/>
      <c r="CK48" s="855"/>
      <c r="CL48" s="856"/>
      <c r="CM48" s="854"/>
      <c r="CN48" s="855"/>
      <c r="CO48" s="855"/>
      <c r="CP48" s="855"/>
      <c r="CQ48" s="856"/>
      <c r="CR48" s="854"/>
      <c r="CS48" s="855"/>
      <c r="CT48" s="855"/>
      <c r="CU48" s="855"/>
      <c r="CV48" s="856"/>
      <c r="CW48" s="854"/>
      <c r="CX48" s="855"/>
      <c r="CY48" s="855"/>
      <c r="CZ48" s="855"/>
      <c r="DA48" s="856"/>
      <c r="DB48" s="854"/>
      <c r="DC48" s="855"/>
      <c r="DD48" s="855"/>
      <c r="DE48" s="855"/>
      <c r="DF48" s="856"/>
      <c r="DG48" s="854"/>
      <c r="DH48" s="855"/>
      <c r="DI48" s="855"/>
      <c r="DJ48" s="855"/>
      <c r="DK48" s="856"/>
      <c r="DL48" s="854"/>
      <c r="DM48" s="855"/>
      <c r="DN48" s="855"/>
      <c r="DO48" s="855"/>
      <c r="DP48" s="856"/>
      <c r="DQ48" s="854"/>
      <c r="DR48" s="855"/>
      <c r="DS48" s="855"/>
      <c r="DT48" s="855"/>
      <c r="DU48" s="856"/>
      <c r="DV48" s="861"/>
      <c r="DW48" s="862"/>
      <c r="DX48" s="862"/>
      <c r="DY48" s="862"/>
      <c r="DZ48" s="863"/>
      <c r="EA48" s="247"/>
    </row>
    <row r="49" spans="1:131" s="248" customFormat="1" ht="26.25" customHeight="1" x14ac:dyDescent="0.2">
      <c r="A49" s="261">
        <v>22</v>
      </c>
      <c r="B49" s="838"/>
      <c r="C49" s="839"/>
      <c r="D49" s="839"/>
      <c r="E49" s="839"/>
      <c r="F49" s="839"/>
      <c r="G49" s="839"/>
      <c r="H49" s="839"/>
      <c r="I49" s="839"/>
      <c r="J49" s="839"/>
      <c r="K49" s="839"/>
      <c r="L49" s="839"/>
      <c r="M49" s="839"/>
      <c r="N49" s="839"/>
      <c r="O49" s="839"/>
      <c r="P49" s="840"/>
      <c r="Q49" s="841"/>
      <c r="R49" s="842"/>
      <c r="S49" s="842"/>
      <c r="T49" s="842"/>
      <c r="U49" s="842"/>
      <c r="V49" s="842"/>
      <c r="W49" s="842"/>
      <c r="X49" s="842"/>
      <c r="Y49" s="842"/>
      <c r="Z49" s="842"/>
      <c r="AA49" s="842"/>
      <c r="AB49" s="842"/>
      <c r="AC49" s="842"/>
      <c r="AD49" s="842"/>
      <c r="AE49" s="843"/>
      <c r="AF49" s="844"/>
      <c r="AG49" s="845"/>
      <c r="AH49" s="845"/>
      <c r="AI49" s="845"/>
      <c r="AJ49" s="846"/>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53"/>
      <c r="BK49" s="253"/>
      <c r="BL49" s="253"/>
      <c r="BM49" s="253"/>
      <c r="BN49" s="253"/>
      <c r="BO49" s="265"/>
      <c r="BP49" s="265"/>
      <c r="BQ49" s="262">
        <v>43</v>
      </c>
      <c r="BR49" s="263"/>
      <c r="BS49" s="851"/>
      <c r="BT49" s="852"/>
      <c r="BU49" s="852"/>
      <c r="BV49" s="852"/>
      <c r="BW49" s="852"/>
      <c r="BX49" s="852"/>
      <c r="BY49" s="852"/>
      <c r="BZ49" s="852"/>
      <c r="CA49" s="852"/>
      <c r="CB49" s="852"/>
      <c r="CC49" s="852"/>
      <c r="CD49" s="852"/>
      <c r="CE49" s="852"/>
      <c r="CF49" s="852"/>
      <c r="CG49" s="853"/>
      <c r="CH49" s="854"/>
      <c r="CI49" s="855"/>
      <c r="CJ49" s="855"/>
      <c r="CK49" s="855"/>
      <c r="CL49" s="856"/>
      <c r="CM49" s="854"/>
      <c r="CN49" s="855"/>
      <c r="CO49" s="855"/>
      <c r="CP49" s="855"/>
      <c r="CQ49" s="856"/>
      <c r="CR49" s="854"/>
      <c r="CS49" s="855"/>
      <c r="CT49" s="855"/>
      <c r="CU49" s="855"/>
      <c r="CV49" s="856"/>
      <c r="CW49" s="854"/>
      <c r="CX49" s="855"/>
      <c r="CY49" s="855"/>
      <c r="CZ49" s="855"/>
      <c r="DA49" s="856"/>
      <c r="DB49" s="854"/>
      <c r="DC49" s="855"/>
      <c r="DD49" s="855"/>
      <c r="DE49" s="855"/>
      <c r="DF49" s="856"/>
      <c r="DG49" s="854"/>
      <c r="DH49" s="855"/>
      <c r="DI49" s="855"/>
      <c r="DJ49" s="855"/>
      <c r="DK49" s="856"/>
      <c r="DL49" s="854"/>
      <c r="DM49" s="855"/>
      <c r="DN49" s="855"/>
      <c r="DO49" s="855"/>
      <c r="DP49" s="856"/>
      <c r="DQ49" s="854"/>
      <c r="DR49" s="855"/>
      <c r="DS49" s="855"/>
      <c r="DT49" s="855"/>
      <c r="DU49" s="856"/>
      <c r="DV49" s="861"/>
      <c r="DW49" s="862"/>
      <c r="DX49" s="862"/>
      <c r="DY49" s="862"/>
      <c r="DZ49" s="863"/>
      <c r="EA49" s="247"/>
    </row>
    <row r="50" spans="1:131" s="248" customFormat="1" ht="26.25" customHeight="1" x14ac:dyDescent="0.2">
      <c r="A50" s="261">
        <v>23</v>
      </c>
      <c r="B50" s="838"/>
      <c r="C50" s="839"/>
      <c r="D50" s="839"/>
      <c r="E50" s="839"/>
      <c r="F50" s="839"/>
      <c r="G50" s="839"/>
      <c r="H50" s="839"/>
      <c r="I50" s="839"/>
      <c r="J50" s="839"/>
      <c r="K50" s="839"/>
      <c r="L50" s="839"/>
      <c r="M50" s="839"/>
      <c r="N50" s="839"/>
      <c r="O50" s="839"/>
      <c r="P50" s="840"/>
      <c r="Q50" s="910"/>
      <c r="R50" s="911"/>
      <c r="S50" s="911"/>
      <c r="T50" s="911"/>
      <c r="U50" s="911"/>
      <c r="V50" s="911"/>
      <c r="W50" s="911"/>
      <c r="X50" s="911"/>
      <c r="Y50" s="911"/>
      <c r="Z50" s="911"/>
      <c r="AA50" s="911"/>
      <c r="AB50" s="911"/>
      <c r="AC50" s="911"/>
      <c r="AD50" s="911"/>
      <c r="AE50" s="912"/>
      <c r="AF50" s="844"/>
      <c r="AG50" s="845"/>
      <c r="AH50" s="845"/>
      <c r="AI50" s="845"/>
      <c r="AJ50" s="846"/>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53"/>
      <c r="BK50" s="253"/>
      <c r="BL50" s="253"/>
      <c r="BM50" s="253"/>
      <c r="BN50" s="253"/>
      <c r="BO50" s="265"/>
      <c r="BP50" s="265"/>
      <c r="BQ50" s="262">
        <v>44</v>
      </c>
      <c r="BR50" s="263"/>
      <c r="BS50" s="851"/>
      <c r="BT50" s="852"/>
      <c r="BU50" s="852"/>
      <c r="BV50" s="852"/>
      <c r="BW50" s="852"/>
      <c r="BX50" s="852"/>
      <c r="BY50" s="852"/>
      <c r="BZ50" s="852"/>
      <c r="CA50" s="852"/>
      <c r="CB50" s="852"/>
      <c r="CC50" s="852"/>
      <c r="CD50" s="852"/>
      <c r="CE50" s="852"/>
      <c r="CF50" s="852"/>
      <c r="CG50" s="853"/>
      <c r="CH50" s="854"/>
      <c r="CI50" s="855"/>
      <c r="CJ50" s="855"/>
      <c r="CK50" s="855"/>
      <c r="CL50" s="856"/>
      <c r="CM50" s="854"/>
      <c r="CN50" s="855"/>
      <c r="CO50" s="855"/>
      <c r="CP50" s="855"/>
      <c r="CQ50" s="856"/>
      <c r="CR50" s="854"/>
      <c r="CS50" s="855"/>
      <c r="CT50" s="855"/>
      <c r="CU50" s="855"/>
      <c r="CV50" s="856"/>
      <c r="CW50" s="854"/>
      <c r="CX50" s="855"/>
      <c r="CY50" s="855"/>
      <c r="CZ50" s="855"/>
      <c r="DA50" s="856"/>
      <c r="DB50" s="854"/>
      <c r="DC50" s="855"/>
      <c r="DD50" s="855"/>
      <c r="DE50" s="855"/>
      <c r="DF50" s="856"/>
      <c r="DG50" s="854"/>
      <c r="DH50" s="855"/>
      <c r="DI50" s="855"/>
      <c r="DJ50" s="855"/>
      <c r="DK50" s="856"/>
      <c r="DL50" s="854"/>
      <c r="DM50" s="855"/>
      <c r="DN50" s="855"/>
      <c r="DO50" s="855"/>
      <c r="DP50" s="856"/>
      <c r="DQ50" s="854"/>
      <c r="DR50" s="855"/>
      <c r="DS50" s="855"/>
      <c r="DT50" s="855"/>
      <c r="DU50" s="856"/>
      <c r="DV50" s="861"/>
      <c r="DW50" s="862"/>
      <c r="DX50" s="862"/>
      <c r="DY50" s="862"/>
      <c r="DZ50" s="863"/>
      <c r="EA50" s="247"/>
    </row>
    <row r="51" spans="1:131" s="248" customFormat="1" ht="26.25" customHeight="1" x14ac:dyDescent="0.2">
      <c r="A51" s="261">
        <v>24</v>
      </c>
      <c r="B51" s="838"/>
      <c r="C51" s="839"/>
      <c r="D51" s="839"/>
      <c r="E51" s="839"/>
      <c r="F51" s="839"/>
      <c r="G51" s="839"/>
      <c r="H51" s="839"/>
      <c r="I51" s="839"/>
      <c r="J51" s="839"/>
      <c r="K51" s="839"/>
      <c r="L51" s="839"/>
      <c r="M51" s="839"/>
      <c r="N51" s="839"/>
      <c r="O51" s="839"/>
      <c r="P51" s="840"/>
      <c r="Q51" s="910"/>
      <c r="R51" s="911"/>
      <c r="S51" s="911"/>
      <c r="T51" s="911"/>
      <c r="U51" s="911"/>
      <c r="V51" s="911"/>
      <c r="W51" s="911"/>
      <c r="X51" s="911"/>
      <c r="Y51" s="911"/>
      <c r="Z51" s="911"/>
      <c r="AA51" s="911"/>
      <c r="AB51" s="911"/>
      <c r="AC51" s="911"/>
      <c r="AD51" s="911"/>
      <c r="AE51" s="912"/>
      <c r="AF51" s="844"/>
      <c r="AG51" s="845"/>
      <c r="AH51" s="845"/>
      <c r="AI51" s="845"/>
      <c r="AJ51" s="846"/>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53"/>
      <c r="BK51" s="253"/>
      <c r="BL51" s="253"/>
      <c r="BM51" s="253"/>
      <c r="BN51" s="253"/>
      <c r="BO51" s="265"/>
      <c r="BP51" s="265"/>
      <c r="BQ51" s="262">
        <v>45</v>
      </c>
      <c r="BR51" s="263"/>
      <c r="BS51" s="851"/>
      <c r="BT51" s="852"/>
      <c r="BU51" s="852"/>
      <c r="BV51" s="852"/>
      <c r="BW51" s="852"/>
      <c r="BX51" s="852"/>
      <c r="BY51" s="852"/>
      <c r="BZ51" s="852"/>
      <c r="CA51" s="852"/>
      <c r="CB51" s="852"/>
      <c r="CC51" s="852"/>
      <c r="CD51" s="852"/>
      <c r="CE51" s="852"/>
      <c r="CF51" s="852"/>
      <c r="CG51" s="853"/>
      <c r="CH51" s="854"/>
      <c r="CI51" s="855"/>
      <c r="CJ51" s="855"/>
      <c r="CK51" s="855"/>
      <c r="CL51" s="856"/>
      <c r="CM51" s="854"/>
      <c r="CN51" s="855"/>
      <c r="CO51" s="855"/>
      <c r="CP51" s="855"/>
      <c r="CQ51" s="856"/>
      <c r="CR51" s="854"/>
      <c r="CS51" s="855"/>
      <c r="CT51" s="855"/>
      <c r="CU51" s="855"/>
      <c r="CV51" s="856"/>
      <c r="CW51" s="854"/>
      <c r="CX51" s="855"/>
      <c r="CY51" s="855"/>
      <c r="CZ51" s="855"/>
      <c r="DA51" s="856"/>
      <c r="DB51" s="854"/>
      <c r="DC51" s="855"/>
      <c r="DD51" s="855"/>
      <c r="DE51" s="855"/>
      <c r="DF51" s="856"/>
      <c r="DG51" s="854"/>
      <c r="DH51" s="855"/>
      <c r="DI51" s="855"/>
      <c r="DJ51" s="855"/>
      <c r="DK51" s="856"/>
      <c r="DL51" s="854"/>
      <c r="DM51" s="855"/>
      <c r="DN51" s="855"/>
      <c r="DO51" s="855"/>
      <c r="DP51" s="856"/>
      <c r="DQ51" s="854"/>
      <c r="DR51" s="855"/>
      <c r="DS51" s="855"/>
      <c r="DT51" s="855"/>
      <c r="DU51" s="856"/>
      <c r="DV51" s="861"/>
      <c r="DW51" s="862"/>
      <c r="DX51" s="862"/>
      <c r="DY51" s="862"/>
      <c r="DZ51" s="863"/>
      <c r="EA51" s="247"/>
    </row>
    <row r="52" spans="1:131" s="248" customFormat="1" ht="26.25" customHeight="1" x14ac:dyDescent="0.2">
      <c r="A52" s="261">
        <v>25</v>
      </c>
      <c r="B52" s="838"/>
      <c r="C52" s="839"/>
      <c r="D52" s="839"/>
      <c r="E52" s="839"/>
      <c r="F52" s="839"/>
      <c r="G52" s="839"/>
      <c r="H52" s="839"/>
      <c r="I52" s="839"/>
      <c r="J52" s="839"/>
      <c r="K52" s="839"/>
      <c r="L52" s="839"/>
      <c r="M52" s="839"/>
      <c r="N52" s="839"/>
      <c r="O52" s="839"/>
      <c r="P52" s="840"/>
      <c r="Q52" s="910"/>
      <c r="R52" s="911"/>
      <c r="S52" s="911"/>
      <c r="T52" s="911"/>
      <c r="U52" s="911"/>
      <c r="V52" s="911"/>
      <c r="W52" s="911"/>
      <c r="X52" s="911"/>
      <c r="Y52" s="911"/>
      <c r="Z52" s="911"/>
      <c r="AA52" s="911"/>
      <c r="AB52" s="911"/>
      <c r="AC52" s="911"/>
      <c r="AD52" s="911"/>
      <c r="AE52" s="912"/>
      <c r="AF52" s="844"/>
      <c r="AG52" s="845"/>
      <c r="AH52" s="845"/>
      <c r="AI52" s="845"/>
      <c r="AJ52" s="846"/>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53"/>
      <c r="BK52" s="253"/>
      <c r="BL52" s="253"/>
      <c r="BM52" s="253"/>
      <c r="BN52" s="253"/>
      <c r="BO52" s="265"/>
      <c r="BP52" s="265"/>
      <c r="BQ52" s="262">
        <v>46</v>
      </c>
      <c r="BR52" s="263"/>
      <c r="BS52" s="851"/>
      <c r="BT52" s="852"/>
      <c r="BU52" s="852"/>
      <c r="BV52" s="852"/>
      <c r="BW52" s="852"/>
      <c r="BX52" s="852"/>
      <c r="BY52" s="852"/>
      <c r="BZ52" s="852"/>
      <c r="CA52" s="852"/>
      <c r="CB52" s="852"/>
      <c r="CC52" s="852"/>
      <c r="CD52" s="852"/>
      <c r="CE52" s="852"/>
      <c r="CF52" s="852"/>
      <c r="CG52" s="853"/>
      <c r="CH52" s="854"/>
      <c r="CI52" s="855"/>
      <c r="CJ52" s="855"/>
      <c r="CK52" s="855"/>
      <c r="CL52" s="856"/>
      <c r="CM52" s="854"/>
      <c r="CN52" s="855"/>
      <c r="CO52" s="855"/>
      <c r="CP52" s="855"/>
      <c r="CQ52" s="856"/>
      <c r="CR52" s="854"/>
      <c r="CS52" s="855"/>
      <c r="CT52" s="855"/>
      <c r="CU52" s="855"/>
      <c r="CV52" s="856"/>
      <c r="CW52" s="854"/>
      <c r="CX52" s="855"/>
      <c r="CY52" s="855"/>
      <c r="CZ52" s="855"/>
      <c r="DA52" s="856"/>
      <c r="DB52" s="854"/>
      <c r="DC52" s="855"/>
      <c r="DD52" s="855"/>
      <c r="DE52" s="855"/>
      <c r="DF52" s="856"/>
      <c r="DG52" s="854"/>
      <c r="DH52" s="855"/>
      <c r="DI52" s="855"/>
      <c r="DJ52" s="855"/>
      <c r="DK52" s="856"/>
      <c r="DL52" s="854"/>
      <c r="DM52" s="855"/>
      <c r="DN52" s="855"/>
      <c r="DO52" s="855"/>
      <c r="DP52" s="856"/>
      <c r="DQ52" s="854"/>
      <c r="DR52" s="855"/>
      <c r="DS52" s="855"/>
      <c r="DT52" s="855"/>
      <c r="DU52" s="856"/>
      <c r="DV52" s="861"/>
      <c r="DW52" s="862"/>
      <c r="DX52" s="862"/>
      <c r="DY52" s="862"/>
      <c r="DZ52" s="863"/>
      <c r="EA52" s="247"/>
    </row>
    <row r="53" spans="1:131" s="248" customFormat="1" ht="26.25" customHeight="1" x14ac:dyDescent="0.2">
      <c r="A53" s="261">
        <v>26</v>
      </c>
      <c r="B53" s="838"/>
      <c r="C53" s="839"/>
      <c r="D53" s="839"/>
      <c r="E53" s="839"/>
      <c r="F53" s="839"/>
      <c r="G53" s="839"/>
      <c r="H53" s="839"/>
      <c r="I53" s="839"/>
      <c r="J53" s="839"/>
      <c r="K53" s="839"/>
      <c r="L53" s="839"/>
      <c r="M53" s="839"/>
      <c r="N53" s="839"/>
      <c r="O53" s="839"/>
      <c r="P53" s="840"/>
      <c r="Q53" s="910"/>
      <c r="R53" s="911"/>
      <c r="S53" s="911"/>
      <c r="T53" s="911"/>
      <c r="U53" s="911"/>
      <c r="V53" s="911"/>
      <c r="W53" s="911"/>
      <c r="X53" s="911"/>
      <c r="Y53" s="911"/>
      <c r="Z53" s="911"/>
      <c r="AA53" s="911"/>
      <c r="AB53" s="911"/>
      <c r="AC53" s="911"/>
      <c r="AD53" s="911"/>
      <c r="AE53" s="912"/>
      <c r="AF53" s="844"/>
      <c r="AG53" s="845"/>
      <c r="AH53" s="845"/>
      <c r="AI53" s="845"/>
      <c r="AJ53" s="846"/>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53"/>
      <c r="BK53" s="253"/>
      <c r="BL53" s="253"/>
      <c r="BM53" s="253"/>
      <c r="BN53" s="253"/>
      <c r="BO53" s="265"/>
      <c r="BP53" s="265"/>
      <c r="BQ53" s="262">
        <v>47</v>
      </c>
      <c r="BR53" s="263"/>
      <c r="BS53" s="851"/>
      <c r="BT53" s="852"/>
      <c r="BU53" s="852"/>
      <c r="BV53" s="852"/>
      <c r="BW53" s="852"/>
      <c r="BX53" s="852"/>
      <c r="BY53" s="852"/>
      <c r="BZ53" s="852"/>
      <c r="CA53" s="852"/>
      <c r="CB53" s="852"/>
      <c r="CC53" s="852"/>
      <c r="CD53" s="852"/>
      <c r="CE53" s="852"/>
      <c r="CF53" s="852"/>
      <c r="CG53" s="853"/>
      <c r="CH53" s="854"/>
      <c r="CI53" s="855"/>
      <c r="CJ53" s="855"/>
      <c r="CK53" s="855"/>
      <c r="CL53" s="856"/>
      <c r="CM53" s="854"/>
      <c r="CN53" s="855"/>
      <c r="CO53" s="855"/>
      <c r="CP53" s="855"/>
      <c r="CQ53" s="856"/>
      <c r="CR53" s="854"/>
      <c r="CS53" s="855"/>
      <c r="CT53" s="855"/>
      <c r="CU53" s="855"/>
      <c r="CV53" s="856"/>
      <c r="CW53" s="854"/>
      <c r="CX53" s="855"/>
      <c r="CY53" s="855"/>
      <c r="CZ53" s="855"/>
      <c r="DA53" s="856"/>
      <c r="DB53" s="854"/>
      <c r="DC53" s="855"/>
      <c r="DD53" s="855"/>
      <c r="DE53" s="855"/>
      <c r="DF53" s="856"/>
      <c r="DG53" s="854"/>
      <c r="DH53" s="855"/>
      <c r="DI53" s="855"/>
      <c r="DJ53" s="855"/>
      <c r="DK53" s="856"/>
      <c r="DL53" s="854"/>
      <c r="DM53" s="855"/>
      <c r="DN53" s="855"/>
      <c r="DO53" s="855"/>
      <c r="DP53" s="856"/>
      <c r="DQ53" s="854"/>
      <c r="DR53" s="855"/>
      <c r="DS53" s="855"/>
      <c r="DT53" s="855"/>
      <c r="DU53" s="856"/>
      <c r="DV53" s="861"/>
      <c r="DW53" s="862"/>
      <c r="DX53" s="862"/>
      <c r="DY53" s="862"/>
      <c r="DZ53" s="863"/>
      <c r="EA53" s="247"/>
    </row>
    <row r="54" spans="1:131" s="248" customFormat="1" ht="26.25" customHeight="1" x14ac:dyDescent="0.2">
      <c r="A54" s="261">
        <v>27</v>
      </c>
      <c r="B54" s="838"/>
      <c r="C54" s="839"/>
      <c r="D54" s="839"/>
      <c r="E54" s="839"/>
      <c r="F54" s="839"/>
      <c r="G54" s="839"/>
      <c r="H54" s="839"/>
      <c r="I54" s="839"/>
      <c r="J54" s="839"/>
      <c r="K54" s="839"/>
      <c r="L54" s="839"/>
      <c r="M54" s="839"/>
      <c r="N54" s="839"/>
      <c r="O54" s="839"/>
      <c r="P54" s="840"/>
      <c r="Q54" s="910"/>
      <c r="R54" s="911"/>
      <c r="S54" s="911"/>
      <c r="T54" s="911"/>
      <c r="U54" s="911"/>
      <c r="V54" s="911"/>
      <c r="W54" s="911"/>
      <c r="X54" s="911"/>
      <c r="Y54" s="911"/>
      <c r="Z54" s="911"/>
      <c r="AA54" s="911"/>
      <c r="AB54" s="911"/>
      <c r="AC54" s="911"/>
      <c r="AD54" s="911"/>
      <c r="AE54" s="912"/>
      <c r="AF54" s="844"/>
      <c r="AG54" s="845"/>
      <c r="AH54" s="845"/>
      <c r="AI54" s="845"/>
      <c r="AJ54" s="846"/>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53"/>
      <c r="BK54" s="253"/>
      <c r="BL54" s="253"/>
      <c r="BM54" s="253"/>
      <c r="BN54" s="253"/>
      <c r="BO54" s="265"/>
      <c r="BP54" s="265"/>
      <c r="BQ54" s="262">
        <v>48</v>
      </c>
      <c r="BR54" s="263"/>
      <c r="BS54" s="851"/>
      <c r="BT54" s="852"/>
      <c r="BU54" s="852"/>
      <c r="BV54" s="852"/>
      <c r="BW54" s="852"/>
      <c r="BX54" s="852"/>
      <c r="BY54" s="852"/>
      <c r="BZ54" s="852"/>
      <c r="CA54" s="852"/>
      <c r="CB54" s="852"/>
      <c r="CC54" s="852"/>
      <c r="CD54" s="852"/>
      <c r="CE54" s="852"/>
      <c r="CF54" s="852"/>
      <c r="CG54" s="853"/>
      <c r="CH54" s="854"/>
      <c r="CI54" s="855"/>
      <c r="CJ54" s="855"/>
      <c r="CK54" s="855"/>
      <c r="CL54" s="856"/>
      <c r="CM54" s="854"/>
      <c r="CN54" s="855"/>
      <c r="CO54" s="855"/>
      <c r="CP54" s="855"/>
      <c r="CQ54" s="856"/>
      <c r="CR54" s="854"/>
      <c r="CS54" s="855"/>
      <c r="CT54" s="855"/>
      <c r="CU54" s="855"/>
      <c r="CV54" s="856"/>
      <c r="CW54" s="854"/>
      <c r="CX54" s="855"/>
      <c r="CY54" s="855"/>
      <c r="CZ54" s="855"/>
      <c r="DA54" s="856"/>
      <c r="DB54" s="854"/>
      <c r="DC54" s="855"/>
      <c r="DD54" s="855"/>
      <c r="DE54" s="855"/>
      <c r="DF54" s="856"/>
      <c r="DG54" s="854"/>
      <c r="DH54" s="855"/>
      <c r="DI54" s="855"/>
      <c r="DJ54" s="855"/>
      <c r="DK54" s="856"/>
      <c r="DL54" s="854"/>
      <c r="DM54" s="855"/>
      <c r="DN54" s="855"/>
      <c r="DO54" s="855"/>
      <c r="DP54" s="856"/>
      <c r="DQ54" s="854"/>
      <c r="DR54" s="855"/>
      <c r="DS54" s="855"/>
      <c r="DT54" s="855"/>
      <c r="DU54" s="856"/>
      <c r="DV54" s="861"/>
      <c r="DW54" s="862"/>
      <c r="DX54" s="862"/>
      <c r="DY54" s="862"/>
      <c r="DZ54" s="863"/>
      <c r="EA54" s="247"/>
    </row>
    <row r="55" spans="1:131" s="248" customFormat="1" ht="26.25" customHeight="1" x14ac:dyDescent="0.2">
      <c r="A55" s="261">
        <v>28</v>
      </c>
      <c r="B55" s="838"/>
      <c r="C55" s="839"/>
      <c r="D55" s="839"/>
      <c r="E55" s="839"/>
      <c r="F55" s="839"/>
      <c r="G55" s="839"/>
      <c r="H55" s="839"/>
      <c r="I55" s="839"/>
      <c r="J55" s="839"/>
      <c r="K55" s="839"/>
      <c r="L55" s="839"/>
      <c r="M55" s="839"/>
      <c r="N55" s="839"/>
      <c r="O55" s="839"/>
      <c r="P55" s="840"/>
      <c r="Q55" s="910"/>
      <c r="R55" s="911"/>
      <c r="S55" s="911"/>
      <c r="T55" s="911"/>
      <c r="U55" s="911"/>
      <c r="V55" s="911"/>
      <c r="W55" s="911"/>
      <c r="X55" s="911"/>
      <c r="Y55" s="911"/>
      <c r="Z55" s="911"/>
      <c r="AA55" s="911"/>
      <c r="AB55" s="911"/>
      <c r="AC55" s="911"/>
      <c r="AD55" s="911"/>
      <c r="AE55" s="912"/>
      <c r="AF55" s="844"/>
      <c r="AG55" s="845"/>
      <c r="AH55" s="845"/>
      <c r="AI55" s="845"/>
      <c r="AJ55" s="846"/>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53"/>
      <c r="BK55" s="253"/>
      <c r="BL55" s="253"/>
      <c r="BM55" s="253"/>
      <c r="BN55" s="253"/>
      <c r="BO55" s="265"/>
      <c r="BP55" s="265"/>
      <c r="BQ55" s="262">
        <v>49</v>
      </c>
      <c r="BR55" s="263"/>
      <c r="BS55" s="851"/>
      <c r="BT55" s="852"/>
      <c r="BU55" s="852"/>
      <c r="BV55" s="852"/>
      <c r="BW55" s="852"/>
      <c r="BX55" s="852"/>
      <c r="BY55" s="852"/>
      <c r="BZ55" s="852"/>
      <c r="CA55" s="852"/>
      <c r="CB55" s="852"/>
      <c r="CC55" s="852"/>
      <c r="CD55" s="852"/>
      <c r="CE55" s="852"/>
      <c r="CF55" s="852"/>
      <c r="CG55" s="853"/>
      <c r="CH55" s="854"/>
      <c r="CI55" s="855"/>
      <c r="CJ55" s="855"/>
      <c r="CK55" s="855"/>
      <c r="CL55" s="856"/>
      <c r="CM55" s="854"/>
      <c r="CN55" s="855"/>
      <c r="CO55" s="855"/>
      <c r="CP55" s="855"/>
      <c r="CQ55" s="856"/>
      <c r="CR55" s="854"/>
      <c r="CS55" s="855"/>
      <c r="CT55" s="855"/>
      <c r="CU55" s="855"/>
      <c r="CV55" s="856"/>
      <c r="CW55" s="854"/>
      <c r="CX55" s="855"/>
      <c r="CY55" s="855"/>
      <c r="CZ55" s="855"/>
      <c r="DA55" s="856"/>
      <c r="DB55" s="854"/>
      <c r="DC55" s="855"/>
      <c r="DD55" s="855"/>
      <c r="DE55" s="855"/>
      <c r="DF55" s="856"/>
      <c r="DG55" s="854"/>
      <c r="DH55" s="855"/>
      <c r="DI55" s="855"/>
      <c r="DJ55" s="855"/>
      <c r="DK55" s="856"/>
      <c r="DL55" s="854"/>
      <c r="DM55" s="855"/>
      <c r="DN55" s="855"/>
      <c r="DO55" s="855"/>
      <c r="DP55" s="856"/>
      <c r="DQ55" s="854"/>
      <c r="DR55" s="855"/>
      <c r="DS55" s="855"/>
      <c r="DT55" s="855"/>
      <c r="DU55" s="856"/>
      <c r="DV55" s="861"/>
      <c r="DW55" s="862"/>
      <c r="DX55" s="862"/>
      <c r="DY55" s="862"/>
      <c r="DZ55" s="863"/>
      <c r="EA55" s="247"/>
    </row>
    <row r="56" spans="1:131" s="248" customFormat="1" ht="26.25" customHeight="1" x14ac:dyDescent="0.2">
      <c r="A56" s="261">
        <v>29</v>
      </c>
      <c r="B56" s="838"/>
      <c r="C56" s="839"/>
      <c r="D56" s="839"/>
      <c r="E56" s="839"/>
      <c r="F56" s="839"/>
      <c r="G56" s="839"/>
      <c r="H56" s="839"/>
      <c r="I56" s="839"/>
      <c r="J56" s="839"/>
      <c r="K56" s="839"/>
      <c r="L56" s="839"/>
      <c r="M56" s="839"/>
      <c r="N56" s="839"/>
      <c r="O56" s="839"/>
      <c r="P56" s="840"/>
      <c r="Q56" s="910"/>
      <c r="R56" s="911"/>
      <c r="S56" s="911"/>
      <c r="T56" s="911"/>
      <c r="U56" s="911"/>
      <c r="V56" s="911"/>
      <c r="W56" s="911"/>
      <c r="X56" s="911"/>
      <c r="Y56" s="911"/>
      <c r="Z56" s="911"/>
      <c r="AA56" s="911"/>
      <c r="AB56" s="911"/>
      <c r="AC56" s="911"/>
      <c r="AD56" s="911"/>
      <c r="AE56" s="912"/>
      <c r="AF56" s="844"/>
      <c r="AG56" s="845"/>
      <c r="AH56" s="845"/>
      <c r="AI56" s="845"/>
      <c r="AJ56" s="846"/>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53"/>
      <c r="BK56" s="253"/>
      <c r="BL56" s="253"/>
      <c r="BM56" s="253"/>
      <c r="BN56" s="253"/>
      <c r="BO56" s="265"/>
      <c r="BP56" s="265"/>
      <c r="BQ56" s="262">
        <v>50</v>
      </c>
      <c r="BR56" s="263"/>
      <c r="BS56" s="851"/>
      <c r="BT56" s="852"/>
      <c r="BU56" s="852"/>
      <c r="BV56" s="852"/>
      <c r="BW56" s="852"/>
      <c r="BX56" s="852"/>
      <c r="BY56" s="852"/>
      <c r="BZ56" s="852"/>
      <c r="CA56" s="852"/>
      <c r="CB56" s="852"/>
      <c r="CC56" s="852"/>
      <c r="CD56" s="852"/>
      <c r="CE56" s="852"/>
      <c r="CF56" s="852"/>
      <c r="CG56" s="853"/>
      <c r="CH56" s="854"/>
      <c r="CI56" s="855"/>
      <c r="CJ56" s="855"/>
      <c r="CK56" s="855"/>
      <c r="CL56" s="856"/>
      <c r="CM56" s="854"/>
      <c r="CN56" s="855"/>
      <c r="CO56" s="855"/>
      <c r="CP56" s="855"/>
      <c r="CQ56" s="856"/>
      <c r="CR56" s="854"/>
      <c r="CS56" s="855"/>
      <c r="CT56" s="855"/>
      <c r="CU56" s="855"/>
      <c r="CV56" s="856"/>
      <c r="CW56" s="854"/>
      <c r="CX56" s="855"/>
      <c r="CY56" s="855"/>
      <c r="CZ56" s="855"/>
      <c r="DA56" s="856"/>
      <c r="DB56" s="854"/>
      <c r="DC56" s="855"/>
      <c r="DD56" s="855"/>
      <c r="DE56" s="855"/>
      <c r="DF56" s="856"/>
      <c r="DG56" s="854"/>
      <c r="DH56" s="855"/>
      <c r="DI56" s="855"/>
      <c r="DJ56" s="855"/>
      <c r="DK56" s="856"/>
      <c r="DL56" s="854"/>
      <c r="DM56" s="855"/>
      <c r="DN56" s="855"/>
      <c r="DO56" s="855"/>
      <c r="DP56" s="856"/>
      <c r="DQ56" s="854"/>
      <c r="DR56" s="855"/>
      <c r="DS56" s="855"/>
      <c r="DT56" s="855"/>
      <c r="DU56" s="856"/>
      <c r="DV56" s="861"/>
      <c r="DW56" s="862"/>
      <c r="DX56" s="862"/>
      <c r="DY56" s="862"/>
      <c r="DZ56" s="863"/>
      <c r="EA56" s="247"/>
    </row>
    <row r="57" spans="1:131" s="248" customFormat="1" ht="26.25" customHeight="1" x14ac:dyDescent="0.2">
      <c r="A57" s="261">
        <v>30</v>
      </c>
      <c r="B57" s="838"/>
      <c r="C57" s="839"/>
      <c r="D57" s="839"/>
      <c r="E57" s="839"/>
      <c r="F57" s="839"/>
      <c r="G57" s="839"/>
      <c r="H57" s="839"/>
      <c r="I57" s="839"/>
      <c r="J57" s="839"/>
      <c r="K57" s="839"/>
      <c r="L57" s="839"/>
      <c r="M57" s="839"/>
      <c r="N57" s="839"/>
      <c r="O57" s="839"/>
      <c r="P57" s="840"/>
      <c r="Q57" s="910"/>
      <c r="R57" s="911"/>
      <c r="S57" s="911"/>
      <c r="T57" s="911"/>
      <c r="U57" s="911"/>
      <c r="V57" s="911"/>
      <c r="W57" s="911"/>
      <c r="X57" s="911"/>
      <c r="Y57" s="911"/>
      <c r="Z57" s="911"/>
      <c r="AA57" s="911"/>
      <c r="AB57" s="911"/>
      <c r="AC57" s="911"/>
      <c r="AD57" s="911"/>
      <c r="AE57" s="912"/>
      <c r="AF57" s="844"/>
      <c r="AG57" s="845"/>
      <c r="AH57" s="845"/>
      <c r="AI57" s="845"/>
      <c r="AJ57" s="846"/>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53"/>
      <c r="BK57" s="253"/>
      <c r="BL57" s="253"/>
      <c r="BM57" s="253"/>
      <c r="BN57" s="253"/>
      <c r="BO57" s="265"/>
      <c r="BP57" s="265"/>
      <c r="BQ57" s="262">
        <v>51</v>
      </c>
      <c r="BR57" s="263"/>
      <c r="BS57" s="851"/>
      <c r="BT57" s="852"/>
      <c r="BU57" s="852"/>
      <c r="BV57" s="852"/>
      <c r="BW57" s="852"/>
      <c r="BX57" s="852"/>
      <c r="BY57" s="852"/>
      <c r="BZ57" s="852"/>
      <c r="CA57" s="852"/>
      <c r="CB57" s="852"/>
      <c r="CC57" s="852"/>
      <c r="CD57" s="852"/>
      <c r="CE57" s="852"/>
      <c r="CF57" s="852"/>
      <c r="CG57" s="853"/>
      <c r="CH57" s="854"/>
      <c r="CI57" s="855"/>
      <c r="CJ57" s="855"/>
      <c r="CK57" s="855"/>
      <c r="CL57" s="856"/>
      <c r="CM57" s="854"/>
      <c r="CN57" s="855"/>
      <c r="CO57" s="855"/>
      <c r="CP57" s="855"/>
      <c r="CQ57" s="856"/>
      <c r="CR57" s="854"/>
      <c r="CS57" s="855"/>
      <c r="CT57" s="855"/>
      <c r="CU57" s="855"/>
      <c r="CV57" s="856"/>
      <c r="CW57" s="854"/>
      <c r="CX57" s="855"/>
      <c r="CY57" s="855"/>
      <c r="CZ57" s="855"/>
      <c r="DA57" s="856"/>
      <c r="DB57" s="854"/>
      <c r="DC57" s="855"/>
      <c r="DD57" s="855"/>
      <c r="DE57" s="855"/>
      <c r="DF57" s="856"/>
      <c r="DG57" s="854"/>
      <c r="DH57" s="855"/>
      <c r="DI57" s="855"/>
      <c r="DJ57" s="855"/>
      <c r="DK57" s="856"/>
      <c r="DL57" s="854"/>
      <c r="DM57" s="855"/>
      <c r="DN57" s="855"/>
      <c r="DO57" s="855"/>
      <c r="DP57" s="856"/>
      <c r="DQ57" s="854"/>
      <c r="DR57" s="855"/>
      <c r="DS57" s="855"/>
      <c r="DT57" s="855"/>
      <c r="DU57" s="856"/>
      <c r="DV57" s="861"/>
      <c r="DW57" s="862"/>
      <c r="DX57" s="862"/>
      <c r="DY57" s="862"/>
      <c r="DZ57" s="863"/>
      <c r="EA57" s="247"/>
    </row>
    <row r="58" spans="1:131" s="248" customFormat="1" ht="26.25" customHeight="1" x14ac:dyDescent="0.2">
      <c r="A58" s="261">
        <v>31</v>
      </c>
      <c r="B58" s="838"/>
      <c r="C58" s="839"/>
      <c r="D58" s="839"/>
      <c r="E58" s="839"/>
      <c r="F58" s="839"/>
      <c r="G58" s="839"/>
      <c r="H58" s="839"/>
      <c r="I58" s="839"/>
      <c r="J58" s="839"/>
      <c r="K58" s="839"/>
      <c r="L58" s="839"/>
      <c r="M58" s="839"/>
      <c r="N58" s="839"/>
      <c r="O58" s="839"/>
      <c r="P58" s="840"/>
      <c r="Q58" s="910"/>
      <c r="R58" s="911"/>
      <c r="S58" s="911"/>
      <c r="T58" s="911"/>
      <c r="U58" s="911"/>
      <c r="V58" s="911"/>
      <c r="W58" s="911"/>
      <c r="X58" s="911"/>
      <c r="Y58" s="911"/>
      <c r="Z58" s="911"/>
      <c r="AA58" s="911"/>
      <c r="AB58" s="911"/>
      <c r="AC58" s="911"/>
      <c r="AD58" s="911"/>
      <c r="AE58" s="912"/>
      <c r="AF58" s="844"/>
      <c r="AG58" s="845"/>
      <c r="AH58" s="845"/>
      <c r="AI58" s="845"/>
      <c r="AJ58" s="846"/>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53"/>
      <c r="BK58" s="253"/>
      <c r="BL58" s="253"/>
      <c r="BM58" s="253"/>
      <c r="BN58" s="253"/>
      <c r="BO58" s="265"/>
      <c r="BP58" s="265"/>
      <c r="BQ58" s="262">
        <v>52</v>
      </c>
      <c r="BR58" s="263"/>
      <c r="BS58" s="851"/>
      <c r="BT58" s="852"/>
      <c r="BU58" s="852"/>
      <c r="BV58" s="852"/>
      <c r="BW58" s="852"/>
      <c r="BX58" s="852"/>
      <c r="BY58" s="852"/>
      <c r="BZ58" s="852"/>
      <c r="CA58" s="852"/>
      <c r="CB58" s="852"/>
      <c r="CC58" s="852"/>
      <c r="CD58" s="852"/>
      <c r="CE58" s="852"/>
      <c r="CF58" s="852"/>
      <c r="CG58" s="853"/>
      <c r="CH58" s="854"/>
      <c r="CI58" s="855"/>
      <c r="CJ58" s="855"/>
      <c r="CK58" s="855"/>
      <c r="CL58" s="856"/>
      <c r="CM58" s="854"/>
      <c r="CN58" s="855"/>
      <c r="CO58" s="855"/>
      <c r="CP58" s="855"/>
      <c r="CQ58" s="856"/>
      <c r="CR58" s="854"/>
      <c r="CS58" s="855"/>
      <c r="CT58" s="855"/>
      <c r="CU58" s="855"/>
      <c r="CV58" s="856"/>
      <c r="CW58" s="854"/>
      <c r="CX58" s="855"/>
      <c r="CY58" s="855"/>
      <c r="CZ58" s="855"/>
      <c r="DA58" s="856"/>
      <c r="DB58" s="854"/>
      <c r="DC58" s="855"/>
      <c r="DD58" s="855"/>
      <c r="DE58" s="855"/>
      <c r="DF58" s="856"/>
      <c r="DG58" s="854"/>
      <c r="DH58" s="855"/>
      <c r="DI58" s="855"/>
      <c r="DJ58" s="855"/>
      <c r="DK58" s="856"/>
      <c r="DL58" s="854"/>
      <c r="DM58" s="855"/>
      <c r="DN58" s="855"/>
      <c r="DO58" s="855"/>
      <c r="DP58" s="856"/>
      <c r="DQ58" s="854"/>
      <c r="DR58" s="855"/>
      <c r="DS58" s="855"/>
      <c r="DT58" s="855"/>
      <c r="DU58" s="856"/>
      <c r="DV58" s="861"/>
      <c r="DW58" s="862"/>
      <c r="DX58" s="862"/>
      <c r="DY58" s="862"/>
      <c r="DZ58" s="863"/>
      <c r="EA58" s="247"/>
    </row>
    <row r="59" spans="1:131" s="248" customFormat="1" ht="26.25" customHeight="1" x14ac:dyDescent="0.2">
      <c r="A59" s="261">
        <v>32</v>
      </c>
      <c r="B59" s="838"/>
      <c r="C59" s="839"/>
      <c r="D59" s="839"/>
      <c r="E59" s="839"/>
      <c r="F59" s="839"/>
      <c r="G59" s="839"/>
      <c r="H59" s="839"/>
      <c r="I59" s="839"/>
      <c r="J59" s="839"/>
      <c r="K59" s="839"/>
      <c r="L59" s="839"/>
      <c r="M59" s="839"/>
      <c r="N59" s="839"/>
      <c r="O59" s="839"/>
      <c r="P59" s="840"/>
      <c r="Q59" s="910"/>
      <c r="R59" s="911"/>
      <c r="S59" s="911"/>
      <c r="T59" s="911"/>
      <c r="U59" s="911"/>
      <c r="V59" s="911"/>
      <c r="W59" s="911"/>
      <c r="X59" s="911"/>
      <c r="Y59" s="911"/>
      <c r="Z59" s="911"/>
      <c r="AA59" s="911"/>
      <c r="AB59" s="911"/>
      <c r="AC59" s="911"/>
      <c r="AD59" s="911"/>
      <c r="AE59" s="912"/>
      <c r="AF59" s="844"/>
      <c r="AG59" s="845"/>
      <c r="AH59" s="845"/>
      <c r="AI59" s="845"/>
      <c r="AJ59" s="846"/>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53"/>
      <c r="BK59" s="253"/>
      <c r="BL59" s="253"/>
      <c r="BM59" s="253"/>
      <c r="BN59" s="253"/>
      <c r="BO59" s="265"/>
      <c r="BP59" s="265"/>
      <c r="BQ59" s="262">
        <v>53</v>
      </c>
      <c r="BR59" s="263"/>
      <c r="BS59" s="851"/>
      <c r="BT59" s="852"/>
      <c r="BU59" s="852"/>
      <c r="BV59" s="852"/>
      <c r="BW59" s="852"/>
      <c r="BX59" s="852"/>
      <c r="BY59" s="852"/>
      <c r="BZ59" s="852"/>
      <c r="CA59" s="852"/>
      <c r="CB59" s="852"/>
      <c r="CC59" s="852"/>
      <c r="CD59" s="852"/>
      <c r="CE59" s="852"/>
      <c r="CF59" s="852"/>
      <c r="CG59" s="853"/>
      <c r="CH59" s="854"/>
      <c r="CI59" s="855"/>
      <c r="CJ59" s="855"/>
      <c r="CK59" s="855"/>
      <c r="CL59" s="856"/>
      <c r="CM59" s="854"/>
      <c r="CN59" s="855"/>
      <c r="CO59" s="855"/>
      <c r="CP59" s="855"/>
      <c r="CQ59" s="856"/>
      <c r="CR59" s="854"/>
      <c r="CS59" s="855"/>
      <c r="CT59" s="855"/>
      <c r="CU59" s="855"/>
      <c r="CV59" s="856"/>
      <c r="CW59" s="854"/>
      <c r="CX59" s="855"/>
      <c r="CY59" s="855"/>
      <c r="CZ59" s="855"/>
      <c r="DA59" s="856"/>
      <c r="DB59" s="854"/>
      <c r="DC59" s="855"/>
      <c r="DD59" s="855"/>
      <c r="DE59" s="855"/>
      <c r="DF59" s="856"/>
      <c r="DG59" s="854"/>
      <c r="DH59" s="855"/>
      <c r="DI59" s="855"/>
      <c r="DJ59" s="855"/>
      <c r="DK59" s="856"/>
      <c r="DL59" s="854"/>
      <c r="DM59" s="855"/>
      <c r="DN59" s="855"/>
      <c r="DO59" s="855"/>
      <c r="DP59" s="856"/>
      <c r="DQ59" s="854"/>
      <c r="DR59" s="855"/>
      <c r="DS59" s="855"/>
      <c r="DT59" s="855"/>
      <c r="DU59" s="856"/>
      <c r="DV59" s="861"/>
      <c r="DW59" s="862"/>
      <c r="DX59" s="862"/>
      <c r="DY59" s="862"/>
      <c r="DZ59" s="863"/>
      <c r="EA59" s="247"/>
    </row>
    <row r="60" spans="1:131" s="248" customFormat="1" ht="26.25" customHeight="1" x14ac:dyDescent="0.2">
      <c r="A60" s="261">
        <v>33</v>
      </c>
      <c r="B60" s="838"/>
      <c r="C60" s="839"/>
      <c r="D60" s="839"/>
      <c r="E60" s="839"/>
      <c r="F60" s="839"/>
      <c r="G60" s="839"/>
      <c r="H60" s="839"/>
      <c r="I60" s="839"/>
      <c r="J60" s="839"/>
      <c r="K60" s="839"/>
      <c r="L60" s="839"/>
      <c r="M60" s="839"/>
      <c r="N60" s="839"/>
      <c r="O60" s="839"/>
      <c r="P60" s="840"/>
      <c r="Q60" s="910"/>
      <c r="R60" s="911"/>
      <c r="S60" s="911"/>
      <c r="T60" s="911"/>
      <c r="U60" s="911"/>
      <c r="V60" s="911"/>
      <c r="W60" s="911"/>
      <c r="X60" s="911"/>
      <c r="Y60" s="911"/>
      <c r="Z60" s="911"/>
      <c r="AA60" s="911"/>
      <c r="AB60" s="911"/>
      <c r="AC60" s="911"/>
      <c r="AD60" s="911"/>
      <c r="AE60" s="912"/>
      <c r="AF60" s="844"/>
      <c r="AG60" s="845"/>
      <c r="AH60" s="845"/>
      <c r="AI60" s="845"/>
      <c r="AJ60" s="846"/>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53"/>
      <c r="BK60" s="253"/>
      <c r="BL60" s="253"/>
      <c r="BM60" s="253"/>
      <c r="BN60" s="253"/>
      <c r="BO60" s="265"/>
      <c r="BP60" s="265"/>
      <c r="BQ60" s="262">
        <v>54</v>
      </c>
      <c r="BR60" s="263"/>
      <c r="BS60" s="851"/>
      <c r="BT60" s="852"/>
      <c r="BU60" s="852"/>
      <c r="BV60" s="852"/>
      <c r="BW60" s="852"/>
      <c r="BX60" s="852"/>
      <c r="BY60" s="852"/>
      <c r="BZ60" s="852"/>
      <c r="CA60" s="852"/>
      <c r="CB60" s="852"/>
      <c r="CC60" s="852"/>
      <c r="CD60" s="852"/>
      <c r="CE60" s="852"/>
      <c r="CF60" s="852"/>
      <c r="CG60" s="853"/>
      <c r="CH60" s="854"/>
      <c r="CI60" s="855"/>
      <c r="CJ60" s="855"/>
      <c r="CK60" s="855"/>
      <c r="CL60" s="856"/>
      <c r="CM60" s="854"/>
      <c r="CN60" s="855"/>
      <c r="CO60" s="855"/>
      <c r="CP60" s="855"/>
      <c r="CQ60" s="856"/>
      <c r="CR60" s="854"/>
      <c r="CS60" s="855"/>
      <c r="CT60" s="855"/>
      <c r="CU60" s="855"/>
      <c r="CV60" s="856"/>
      <c r="CW60" s="854"/>
      <c r="CX60" s="855"/>
      <c r="CY60" s="855"/>
      <c r="CZ60" s="855"/>
      <c r="DA60" s="856"/>
      <c r="DB60" s="854"/>
      <c r="DC60" s="855"/>
      <c r="DD60" s="855"/>
      <c r="DE60" s="855"/>
      <c r="DF60" s="856"/>
      <c r="DG60" s="854"/>
      <c r="DH60" s="855"/>
      <c r="DI60" s="855"/>
      <c r="DJ60" s="855"/>
      <c r="DK60" s="856"/>
      <c r="DL60" s="854"/>
      <c r="DM60" s="855"/>
      <c r="DN60" s="855"/>
      <c r="DO60" s="855"/>
      <c r="DP60" s="856"/>
      <c r="DQ60" s="854"/>
      <c r="DR60" s="855"/>
      <c r="DS60" s="855"/>
      <c r="DT60" s="855"/>
      <c r="DU60" s="856"/>
      <c r="DV60" s="861"/>
      <c r="DW60" s="862"/>
      <c r="DX60" s="862"/>
      <c r="DY60" s="862"/>
      <c r="DZ60" s="863"/>
      <c r="EA60" s="247"/>
    </row>
    <row r="61" spans="1:131" s="248" customFormat="1" ht="26.25" customHeight="1" thickBot="1" x14ac:dyDescent="0.25">
      <c r="A61" s="261">
        <v>34</v>
      </c>
      <c r="B61" s="838"/>
      <c r="C61" s="839"/>
      <c r="D61" s="839"/>
      <c r="E61" s="839"/>
      <c r="F61" s="839"/>
      <c r="G61" s="839"/>
      <c r="H61" s="839"/>
      <c r="I61" s="839"/>
      <c r="J61" s="839"/>
      <c r="K61" s="839"/>
      <c r="L61" s="839"/>
      <c r="M61" s="839"/>
      <c r="N61" s="839"/>
      <c r="O61" s="839"/>
      <c r="P61" s="840"/>
      <c r="Q61" s="910"/>
      <c r="R61" s="911"/>
      <c r="S61" s="911"/>
      <c r="T61" s="911"/>
      <c r="U61" s="911"/>
      <c r="V61" s="911"/>
      <c r="W61" s="911"/>
      <c r="X61" s="911"/>
      <c r="Y61" s="911"/>
      <c r="Z61" s="911"/>
      <c r="AA61" s="911"/>
      <c r="AB61" s="911"/>
      <c r="AC61" s="911"/>
      <c r="AD61" s="911"/>
      <c r="AE61" s="912"/>
      <c r="AF61" s="844"/>
      <c r="AG61" s="845"/>
      <c r="AH61" s="845"/>
      <c r="AI61" s="845"/>
      <c r="AJ61" s="846"/>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53"/>
      <c r="BK61" s="253"/>
      <c r="BL61" s="253"/>
      <c r="BM61" s="253"/>
      <c r="BN61" s="253"/>
      <c r="BO61" s="265"/>
      <c r="BP61" s="265"/>
      <c r="BQ61" s="262">
        <v>55</v>
      </c>
      <c r="BR61" s="263"/>
      <c r="BS61" s="851"/>
      <c r="BT61" s="852"/>
      <c r="BU61" s="852"/>
      <c r="BV61" s="852"/>
      <c r="BW61" s="852"/>
      <c r="BX61" s="852"/>
      <c r="BY61" s="852"/>
      <c r="BZ61" s="852"/>
      <c r="CA61" s="852"/>
      <c r="CB61" s="852"/>
      <c r="CC61" s="852"/>
      <c r="CD61" s="852"/>
      <c r="CE61" s="852"/>
      <c r="CF61" s="852"/>
      <c r="CG61" s="853"/>
      <c r="CH61" s="854"/>
      <c r="CI61" s="855"/>
      <c r="CJ61" s="855"/>
      <c r="CK61" s="855"/>
      <c r="CL61" s="856"/>
      <c r="CM61" s="854"/>
      <c r="CN61" s="855"/>
      <c r="CO61" s="855"/>
      <c r="CP61" s="855"/>
      <c r="CQ61" s="856"/>
      <c r="CR61" s="854"/>
      <c r="CS61" s="855"/>
      <c r="CT61" s="855"/>
      <c r="CU61" s="855"/>
      <c r="CV61" s="856"/>
      <c r="CW61" s="854"/>
      <c r="CX61" s="855"/>
      <c r="CY61" s="855"/>
      <c r="CZ61" s="855"/>
      <c r="DA61" s="856"/>
      <c r="DB61" s="854"/>
      <c r="DC61" s="855"/>
      <c r="DD61" s="855"/>
      <c r="DE61" s="855"/>
      <c r="DF61" s="856"/>
      <c r="DG61" s="854"/>
      <c r="DH61" s="855"/>
      <c r="DI61" s="855"/>
      <c r="DJ61" s="855"/>
      <c r="DK61" s="856"/>
      <c r="DL61" s="854"/>
      <c r="DM61" s="855"/>
      <c r="DN61" s="855"/>
      <c r="DO61" s="855"/>
      <c r="DP61" s="856"/>
      <c r="DQ61" s="854"/>
      <c r="DR61" s="855"/>
      <c r="DS61" s="855"/>
      <c r="DT61" s="855"/>
      <c r="DU61" s="856"/>
      <c r="DV61" s="861"/>
      <c r="DW61" s="862"/>
      <c r="DX61" s="862"/>
      <c r="DY61" s="862"/>
      <c r="DZ61" s="863"/>
      <c r="EA61" s="247"/>
    </row>
    <row r="62" spans="1:131" s="248" customFormat="1" ht="26.25" customHeight="1" x14ac:dyDescent="0.2">
      <c r="A62" s="261">
        <v>35</v>
      </c>
      <c r="B62" s="838"/>
      <c r="C62" s="839"/>
      <c r="D62" s="839"/>
      <c r="E62" s="839"/>
      <c r="F62" s="839"/>
      <c r="G62" s="839"/>
      <c r="H62" s="839"/>
      <c r="I62" s="839"/>
      <c r="J62" s="839"/>
      <c r="K62" s="839"/>
      <c r="L62" s="839"/>
      <c r="M62" s="839"/>
      <c r="N62" s="839"/>
      <c r="O62" s="839"/>
      <c r="P62" s="840"/>
      <c r="Q62" s="910"/>
      <c r="R62" s="911"/>
      <c r="S62" s="911"/>
      <c r="T62" s="911"/>
      <c r="U62" s="911"/>
      <c r="V62" s="911"/>
      <c r="W62" s="911"/>
      <c r="X62" s="911"/>
      <c r="Y62" s="911"/>
      <c r="Z62" s="911"/>
      <c r="AA62" s="911"/>
      <c r="AB62" s="911"/>
      <c r="AC62" s="911"/>
      <c r="AD62" s="911"/>
      <c r="AE62" s="912"/>
      <c r="AF62" s="844"/>
      <c r="AG62" s="845"/>
      <c r="AH62" s="845"/>
      <c r="AI62" s="845"/>
      <c r="AJ62" s="846"/>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413</v>
      </c>
      <c r="BK62" s="883"/>
      <c r="BL62" s="883"/>
      <c r="BM62" s="883"/>
      <c r="BN62" s="884"/>
      <c r="BO62" s="265"/>
      <c r="BP62" s="265"/>
      <c r="BQ62" s="262">
        <v>56</v>
      </c>
      <c r="BR62" s="263"/>
      <c r="BS62" s="851"/>
      <c r="BT62" s="852"/>
      <c r="BU62" s="852"/>
      <c r="BV62" s="852"/>
      <c r="BW62" s="852"/>
      <c r="BX62" s="852"/>
      <c r="BY62" s="852"/>
      <c r="BZ62" s="852"/>
      <c r="CA62" s="852"/>
      <c r="CB62" s="852"/>
      <c r="CC62" s="852"/>
      <c r="CD62" s="852"/>
      <c r="CE62" s="852"/>
      <c r="CF62" s="852"/>
      <c r="CG62" s="853"/>
      <c r="CH62" s="854"/>
      <c r="CI62" s="855"/>
      <c r="CJ62" s="855"/>
      <c r="CK62" s="855"/>
      <c r="CL62" s="856"/>
      <c r="CM62" s="854"/>
      <c r="CN62" s="855"/>
      <c r="CO62" s="855"/>
      <c r="CP62" s="855"/>
      <c r="CQ62" s="856"/>
      <c r="CR62" s="854"/>
      <c r="CS62" s="855"/>
      <c r="CT62" s="855"/>
      <c r="CU62" s="855"/>
      <c r="CV62" s="856"/>
      <c r="CW62" s="854"/>
      <c r="CX62" s="855"/>
      <c r="CY62" s="855"/>
      <c r="CZ62" s="855"/>
      <c r="DA62" s="856"/>
      <c r="DB62" s="854"/>
      <c r="DC62" s="855"/>
      <c r="DD62" s="855"/>
      <c r="DE62" s="855"/>
      <c r="DF62" s="856"/>
      <c r="DG62" s="854"/>
      <c r="DH62" s="855"/>
      <c r="DI62" s="855"/>
      <c r="DJ62" s="855"/>
      <c r="DK62" s="856"/>
      <c r="DL62" s="854"/>
      <c r="DM62" s="855"/>
      <c r="DN62" s="855"/>
      <c r="DO62" s="855"/>
      <c r="DP62" s="856"/>
      <c r="DQ62" s="854"/>
      <c r="DR62" s="855"/>
      <c r="DS62" s="855"/>
      <c r="DT62" s="855"/>
      <c r="DU62" s="856"/>
      <c r="DV62" s="861"/>
      <c r="DW62" s="862"/>
      <c r="DX62" s="862"/>
      <c r="DY62" s="862"/>
      <c r="DZ62" s="863"/>
      <c r="EA62" s="247"/>
    </row>
    <row r="63" spans="1:131" s="248" customFormat="1" ht="26.25" customHeight="1" thickBot="1" x14ac:dyDescent="0.25">
      <c r="A63" s="264" t="s">
        <v>388</v>
      </c>
      <c r="B63" s="867" t="s">
        <v>414</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452</v>
      </c>
      <c r="AG63" s="919"/>
      <c r="AH63" s="919"/>
      <c r="AI63" s="919"/>
      <c r="AJ63" s="920"/>
      <c r="AK63" s="921"/>
      <c r="AL63" s="916"/>
      <c r="AM63" s="916"/>
      <c r="AN63" s="916"/>
      <c r="AO63" s="916"/>
      <c r="AP63" s="919">
        <v>4699</v>
      </c>
      <c r="AQ63" s="919"/>
      <c r="AR63" s="919"/>
      <c r="AS63" s="919"/>
      <c r="AT63" s="919"/>
      <c r="AU63" s="919">
        <v>2227</v>
      </c>
      <c r="AV63" s="919"/>
      <c r="AW63" s="919"/>
      <c r="AX63" s="919"/>
      <c r="AY63" s="919"/>
      <c r="AZ63" s="923"/>
      <c r="BA63" s="923"/>
      <c r="BB63" s="923"/>
      <c r="BC63" s="923"/>
      <c r="BD63" s="923"/>
      <c r="BE63" s="924"/>
      <c r="BF63" s="924"/>
      <c r="BG63" s="924"/>
      <c r="BH63" s="924"/>
      <c r="BI63" s="925"/>
      <c r="BJ63" s="926" t="s">
        <v>390</v>
      </c>
      <c r="BK63" s="927"/>
      <c r="BL63" s="927"/>
      <c r="BM63" s="927"/>
      <c r="BN63" s="928"/>
      <c r="BO63" s="265"/>
      <c r="BP63" s="265"/>
      <c r="BQ63" s="262">
        <v>57</v>
      </c>
      <c r="BR63" s="263"/>
      <c r="BS63" s="851"/>
      <c r="BT63" s="852"/>
      <c r="BU63" s="852"/>
      <c r="BV63" s="852"/>
      <c r="BW63" s="852"/>
      <c r="BX63" s="852"/>
      <c r="BY63" s="852"/>
      <c r="BZ63" s="852"/>
      <c r="CA63" s="852"/>
      <c r="CB63" s="852"/>
      <c r="CC63" s="852"/>
      <c r="CD63" s="852"/>
      <c r="CE63" s="852"/>
      <c r="CF63" s="852"/>
      <c r="CG63" s="853"/>
      <c r="CH63" s="854"/>
      <c r="CI63" s="855"/>
      <c r="CJ63" s="855"/>
      <c r="CK63" s="855"/>
      <c r="CL63" s="856"/>
      <c r="CM63" s="854"/>
      <c r="CN63" s="855"/>
      <c r="CO63" s="855"/>
      <c r="CP63" s="855"/>
      <c r="CQ63" s="856"/>
      <c r="CR63" s="854"/>
      <c r="CS63" s="855"/>
      <c r="CT63" s="855"/>
      <c r="CU63" s="855"/>
      <c r="CV63" s="856"/>
      <c r="CW63" s="854"/>
      <c r="CX63" s="855"/>
      <c r="CY63" s="855"/>
      <c r="CZ63" s="855"/>
      <c r="DA63" s="856"/>
      <c r="DB63" s="854"/>
      <c r="DC63" s="855"/>
      <c r="DD63" s="855"/>
      <c r="DE63" s="855"/>
      <c r="DF63" s="856"/>
      <c r="DG63" s="854"/>
      <c r="DH63" s="855"/>
      <c r="DI63" s="855"/>
      <c r="DJ63" s="855"/>
      <c r="DK63" s="856"/>
      <c r="DL63" s="854"/>
      <c r="DM63" s="855"/>
      <c r="DN63" s="855"/>
      <c r="DO63" s="855"/>
      <c r="DP63" s="856"/>
      <c r="DQ63" s="854"/>
      <c r="DR63" s="855"/>
      <c r="DS63" s="855"/>
      <c r="DT63" s="855"/>
      <c r="DU63" s="856"/>
      <c r="DV63" s="861"/>
      <c r="DW63" s="862"/>
      <c r="DX63" s="862"/>
      <c r="DY63" s="862"/>
      <c r="DZ63" s="863"/>
      <c r="EA63" s="247"/>
    </row>
    <row r="64" spans="1:131" s="248"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51"/>
      <c r="BT64" s="852"/>
      <c r="BU64" s="852"/>
      <c r="BV64" s="852"/>
      <c r="BW64" s="852"/>
      <c r="BX64" s="852"/>
      <c r="BY64" s="852"/>
      <c r="BZ64" s="852"/>
      <c r="CA64" s="852"/>
      <c r="CB64" s="852"/>
      <c r="CC64" s="852"/>
      <c r="CD64" s="852"/>
      <c r="CE64" s="852"/>
      <c r="CF64" s="852"/>
      <c r="CG64" s="853"/>
      <c r="CH64" s="854"/>
      <c r="CI64" s="855"/>
      <c r="CJ64" s="855"/>
      <c r="CK64" s="855"/>
      <c r="CL64" s="856"/>
      <c r="CM64" s="854"/>
      <c r="CN64" s="855"/>
      <c r="CO64" s="855"/>
      <c r="CP64" s="855"/>
      <c r="CQ64" s="856"/>
      <c r="CR64" s="854"/>
      <c r="CS64" s="855"/>
      <c r="CT64" s="855"/>
      <c r="CU64" s="855"/>
      <c r="CV64" s="856"/>
      <c r="CW64" s="854"/>
      <c r="CX64" s="855"/>
      <c r="CY64" s="855"/>
      <c r="CZ64" s="855"/>
      <c r="DA64" s="856"/>
      <c r="DB64" s="854"/>
      <c r="DC64" s="855"/>
      <c r="DD64" s="855"/>
      <c r="DE64" s="855"/>
      <c r="DF64" s="856"/>
      <c r="DG64" s="854"/>
      <c r="DH64" s="855"/>
      <c r="DI64" s="855"/>
      <c r="DJ64" s="855"/>
      <c r="DK64" s="856"/>
      <c r="DL64" s="854"/>
      <c r="DM64" s="855"/>
      <c r="DN64" s="855"/>
      <c r="DO64" s="855"/>
      <c r="DP64" s="856"/>
      <c r="DQ64" s="854"/>
      <c r="DR64" s="855"/>
      <c r="DS64" s="855"/>
      <c r="DT64" s="855"/>
      <c r="DU64" s="856"/>
      <c r="DV64" s="861"/>
      <c r="DW64" s="862"/>
      <c r="DX64" s="862"/>
      <c r="DY64" s="862"/>
      <c r="DZ64" s="863"/>
      <c r="EA64" s="247"/>
    </row>
    <row r="65" spans="1:131" s="248" customFormat="1" ht="26.25" customHeight="1" thickBot="1" x14ac:dyDescent="0.25">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5"/>
      <c r="BF65" s="265"/>
      <c r="BG65" s="265"/>
      <c r="BH65" s="265"/>
      <c r="BI65" s="265"/>
      <c r="BJ65" s="265"/>
      <c r="BK65" s="265"/>
      <c r="BL65" s="265"/>
      <c r="BM65" s="265"/>
      <c r="BN65" s="265"/>
      <c r="BO65" s="265"/>
      <c r="BP65" s="265"/>
      <c r="BQ65" s="262">
        <v>59</v>
      </c>
      <c r="BR65" s="263"/>
      <c r="BS65" s="851"/>
      <c r="BT65" s="852"/>
      <c r="BU65" s="852"/>
      <c r="BV65" s="852"/>
      <c r="BW65" s="852"/>
      <c r="BX65" s="852"/>
      <c r="BY65" s="852"/>
      <c r="BZ65" s="852"/>
      <c r="CA65" s="852"/>
      <c r="CB65" s="852"/>
      <c r="CC65" s="852"/>
      <c r="CD65" s="852"/>
      <c r="CE65" s="852"/>
      <c r="CF65" s="852"/>
      <c r="CG65" s="853"/>
      <c r="CH65" s="854"/>
      <c r="CI65" s="855"/>
      <c r="CJ65" s="855"/>
      <c r="CK65" s="855"/>
      <c r="CL65" s="856"/>
      <c r="CM65" s="854"/>
      <c r="CN65" s="855"/>
      <c r="CO65" s="855"/>
      <c r="CP65" s="855"/>
      <c r="CQ65" s="856"/>
      <c r="CR65" s="854"/>
      <c r="CS65" s="855"/>
      <c r="CT65" s="855"/>
      <c r="CU65" s="855"/>
      <c r="CV65" s="856"/>
      <c r="CW65" s="854"/>
      <c r="CX65" s="855"/>
      <c r="CY65" s="855"/>
      <c r="CZ65" s="855"/>
      <c r="DA65" s="856"/>
      <c r="DB65" s="854"/>
      <c r="DC65" s="855"/>
      <c r="DD65" s="855"/>
      <c r="DE65" s="855"/>
      <c r="DF65" s="856"/>
      <c r="DG65" s="854"/>
      <c r="DH65" s="855"/>
      <c r="DI65" s="855"/>
      <c r="DJ65" s="855"/>
      <c r="DK65" s="856"/>
      <c r="DL65" s="854"/>
      <c r="DM65" s="855"/>
      <c r="DN65" s="855"/>
      <c r="DO65" s="855"/>
      <c r="DP65" s="856"/>
      <c r="DQ65" s="854"/>
      <c r="DR65" s="855"/>
      <c r="DS65" s="855"/>
      <c r="DT65" s="855"/>
      <c r="DU65" s="856"/>
      <c r="DV65" s="861"/>
      <c r="DW65" s="862"/>
      <c r="DX65" s="862"/>
      <c r="DY65" s="862"/>
      <c r="DZ65" s="863"/>
      <c r="EA65" s="247"/>
    </row>
    <row r="66" spans="1:131" s="248" customFormat="1" ht="26.25" customHeight="1" x14ac:dyDescent="0.2">
      <c r="A66" s="823" t="s">
        <v>416</v>
      </c>
      <c r="B66" s="824"/>
      <c r="C66" s="824"/>
      <c r="D66" s="824"/>
      <c r="E66" s="824"/>
      <c r="F66" s="824"/>
      <c r="G66" s="824"/>
      <c r="H66" s="824"/>
      <c r="I66" s="824"/>
      <c r="J66" s="824"/>
      <c r="K66" s="824"/>
      <c r="L66" s="824"/>
      <c r="M66" s="824"/>
      <c r="N66" s="824"/>
      <c r="O66" s="824"/>
      <c r="P66" s="825"/>
      <c r="Q66" s="800" t="s">
        <v>393</v>
      </c>
      <c r="R66" s="801"/>
      <c r="S66" s="801"/>
      <c r="T66" s="801"/>
      <c r="U66" s="802"/>
      <c r="V66" s="800" t="s">
        <v>417</v>
      </c>
      <c r="W66" s="801"/>
      <c r="X66" s="801"/>
      <c r="Y66" s="801"/>
      <c r="Z66" s="802"/>
      <c r="AA66" s="800" t="s">
        <v>418</v>
      </c>
      <c r="AB66" s="801"/>
      <c r="AC66" s="801"/>
      <c r="AD66" s="801"/>
      <c r="AE66" s="802"/>
      <c r="AF66" s="929" t="s">
        <v>419</v>
      </c>
      <c r="AG66" s="890"/>
      <c r="AH66" s="890"/>
      <c r="AI66" s="890"/>
      <c r="AJ66" s="930"/>
      <c r="AK66" s="800" t="s">
        <v>420</v>
      </c>
      <c r="AL66" s="824"/>
      <c r="AM66" s="824"/>
      <c r="AN66" s="824"/>
      <c r="AO66" s="825"/>
      <c r="AP66" s="800" t="s">
        <v>421</v>
      </c>
      <c r="AQ66" s="801"/>
      <c r="AR66" s="801"/>
      <c r="AS66" s="801"/>
      <c r="AT66" s="802"/>
      <c r="AU66" s="800" t="s">
        <v>422</v>
      </c>
      <c r="AV66" s="801"/>
      <c r="AW66" s="801"/>
      <c r="AX66" s="801"/>
      <c r="AY66" s="802"/>
      <c r="AZ66" s="800" t="s">
        <v>376</v>
      </c>
      <c r="BA66" s="801"/>
      <c r="BB66" s="801"/>
      <c r="BC66" s="801"/>
      <c r="BD66" s="812"/>
      <c r="BE66" s="265"/>
      <c r="BF66" s="265"/>
      <c r="BG66" s="265"/>
      <c r="BH66" s="265"/>
      <c r="BI66" s="265"/>
      <c r="BJ66" s="265"/>
      <c r="BK66" s="265"/>
      <c r="BL66" s="265"/>
      <c r="BM66" s="265"/>
      <c r="BN66" s="265"/>
      <c r="BO66" s="265"/>
      <c r="BP66" s="265"/>
      <c r="BQ66" s="262">
        <v>60</v>
      </c>
      <c r="BR66" s="267"/>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7"/>
    </row>
    <row r="67" spans="1:131" s="248" customFormat="1" ht="26.25" customHeight="1" thickBot="1" x14ac:dyDescent="0.25">
      <c r="A67" s="826"/>
      <c r="B67" s="827"/>
      <c r="C67" s="827"/>
      <c r="D67" s="827"/>
      <c r="E67" s="827"/>
      <c r="F67" s="827"/>
      <c r="G67" s="827"/>
      <c r="H67" s="827"/>
      <c r="I67" s="827"/>
      <c r="J67" s="827"/>
      <c r="K67" s="827"/>
      <c r="L67" s="827"/>
      <c r="M67" s="827"/>
      <c r="N67" s="827"/>
      <c r="O67" s="827"/>
      <c r="P67" s="828"/>
      <c r="Q67" s="803"/>
      <c r="R67" s="804"/>
      <c r="S67" s="804"/>
      <c r="T67" s="804"/>
      <c r="U67" s="805"/>
      <c r="V67" s="803"/>
      <c r="W67" s="804"/>
      <c r="X67" s="804"/>
      <c r="Y67" s="804"/>
      <c r="Z67" s="805"/>
      <c r="AA67" s="803"/>
      <c r="AB67" s="804"/>
      <c r="AC67" s="804"/>
      <c r="AD67" s="804"/>
      <c r="AE67" s="805"/>
      <c r="AF67" s="931"/>
      <c r="AG67" s="893"/>
      <c r="AH67" s="893"/>
      <c r="AI67" s="893"/>
      <c r="AJ67" s="932"/>
      <c r="AK67" s="933"/>
      <c r="AL67" s="827"/>
      <c r="AM67" s="827"/>
      <c r="AN67" s="827"/>
      <c r="AO67" s="828"/>
      <c r="AP67" s="803"/>
      <c r="AQ67" s="804"/>
      <c r="AR67" s="804"/>
      <c r="AS67" s="804"/>
      <c r="AT67" s="805"/>
      <c r="AU67" s="803"/>
      <c r="AV67" s="804"/>
      <c r="AW67" s="804"/>
      <c r="AX67" s="804"/>
      <c r="AY67" s="805"/>
      <c r="AZ67" s="803"/>
      <c r="BA67" s="804"/>
      <c r="BB67" s="804"/>
      <c r="BC67" s="804"/>
      <c r="BD67" s="813"/>
      <c r="BE67" s="265"/>
      <c r="BF67" s="265"/>
      <c r="BG67" s="265"/>
      <c r="BH67" s="265"/>
      <c r="BI67" s="265"/>
      <c r="BJ67" s="265"/>
      <c r="BK67" s="265"/>
      <c r="BL67" s="265"/>
      <c r="BM67" s="265"/>
      <c r="BN67" s="265"/>
      <c r="BO67" s="265"/>
      <c r="BP67" s="265"/>
      <c r="BQ67" s="262">
        <v>61</v>
      </c>
      <c r="BR67" s="267"/>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7"/>
    </row>
    <row r="68" spans="1:131" s="248" customFormat="1" ht="26.25" customHeight="1" thickTop="1" x14ac:dyDescent="0.2">
      <c r="A68" s="259">
        <v>1</v>
      </c>
      <c r="B68" s="946" t="s">
        <v>591</v>
      </c>
      <c r="C68" s="947"/>
      <c r="D68" s="947"/>
      <c r="E68" s="947"/>
      <c r="F68" s="947"/>
      <c r="G68" s="947"/>
      <c r="H68" s="947"/>
      <c r="I68" s="947"/>
      <c r="J68" s="947"/>
      <c r="K68" s="947"/>
      <c r="L68" s="947"/>
      <c r="M68" s="947"/>
      <c r="N68" s="947"/>
      <c r="O68" s="947"/>
      <c r="P68" s="948"/>
      <c r="Q68" s="949">
        <v>2104</v>
      </c>
      <c r="R68" s="943"/>
      <c r="S68" s="943"/>
      <c r="T68" s="943"/>
      <c r="U68" s="943"/>
      <c r="V68" s="943">
        <v>2021</v>
      </c>
      <c r="W68" s="943"/>
      <c r="X68" s="943"/>
      <c r="Y68" s="943"/>
      <c r="Z68" s="943"/>
      <c r="AA68" s="943">
        <v>82</v>
      </c>
      <c r="AB68" s="943"/>
      <c r="AC68" s="943"/>
      <c r="AD68" s="943"/>
      <c r="AE68" s="943"/>
      <c r="AF68" s="943">
        <v>82</v>
      </c>
      <c r="AG68" s="943"/>
      <c r="AH68" s="943"/>
      <c r="AI68" s="943"/>
      <c r="AJ68" s="943"/>
      <c r="AK68" s="943">
        <v>160</v>
      </c>
      <c r="AL68" s="943"/>
      <c r="AM68" s="943"/>
      <c r="AN68" s="943"/>
      <c r="AO68" s="943"/>
      <c r="AP68" s="943" t="s">
        <v>589</v>
      </c>
      <c r="AQ68" s="943"/>
      <c r="AR68" s="943"/>
      <c r="AS68" s="943"/>
      <c r="AT68" s="943"/>
      <c r="AU68" s="943" t="s">
        <v>600</v>
      </c>
      <c r="AV68" s="943"/>
      <c r="AW68" s="943"/>
      <c r="AX68" s="943"/>
      <c r="AY68" s="943"/>
      <c r="AZ68" s="944"/>
      <c r="BA68" s="944"/>
      <c r="BB68" s="944"/>
      <c r="BC68" s="944"/>
      <c r="BD68" s="945"/>
      <c r="BE68" s="265"/>
      <c r="BF68" s="265"/>
      <c r="BG68" s="265"/>
      <c r="BH68" s="265"/>
      <c r="BI68" s="265"/>
      <c r="BJ68" s="265"/>
      <c r="BK68" s="265"/>
      <c r="BL68" s="265"/>
      <c r="BM68" s="265"/>
      <c r="BN68" s="265"/>
      <c r="BO68" s="265"/>
      <c r="BP68" s="265"/>
      <c r="BQ68" s="262">
        <v>62</v>
      </c>
      <c r="BR68" s="267"/>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7"/>
    </row>
    <row r="69" spans="1:131" s="248" customFormat="1" ht="26.25" customHeight="1" x14ac:dyDescent="0.2">
      <c r="A69" s="261">
        <v>2</v>
      </c>
      <c r="B69" s="950" t="s">
        <v>592</v>
      </c>
      <c r="C69" s="951"/>
      <c r="D69" s="951"/>
      <c r="E69" s="951"/>
      <c r="F69" s="951"/>
      <c r="G69" s="951"/>
      <c r="H69" s="951"/>
      <c r="I69" s="951"/>
      <c r="J69" s="951"/>
      <c r="K69" s="951"/>
      <c r="L69" s="951"/>
      <c r="M69" s="951"/>
      <c r="N69" s="951"/>
      <c r="O69" s="951"/>
      <c r="P69" s="952"/>
      <c r="Q69" s="953">
        <v>18</v>
      </c>
      <c r="R69" s="908"/>
      <c r="S69" s="908"/>
      <c r="T69" s="908"/>
      <c r="U69" s="908"/>
      <c r="V69" s="908">
        <v>17</v>
      </c>
      <c r="W69" s="908"/>
      <c r="X69" s="908"/>
      <c r="Y69" s="908"/>
      <c r="Z69" s="908"/>
      <c r="AA69" s="908">
        <v>1</v>
      </c>
      <c r="AB69" s="908"/>
      <c r="AC69" s="908"/>
      <c r="AD69" s="908"/>
      <c r="AE69" s="908"/>
      <c r="AF69" s="908">
        <v>1</v>
      </c>
      <c r="AG69" s="908"/>
      <c r="AH69" s="908"/>
      <c r="AI69" s="908"/>
      <c r="AJ69" s="908"/>
      <c r="AK69" s="908" t="s">
        <v>602</v>
      </c>
      <c r="AL69" s="908"/>
      <c r="AM69" s="908"/>
      <c r="AN69" s="908"/>
      <c r="AO69" s="908"/>
      <c r="AP69" s="908" t="s">
        <v>601</v>
      </c>
      <c r="AQ69" s="908"/>
      <c r="AR69" s="908"/>
      <c r="AS69" s="908"/>
      <c r="AT69" s="908"/>
      <c r="AU69" s="908" t="s">
        <v>589</v>
      </c>
      <c r="AV69" s="908"/>
      <c r="AW69" s="908"/>
      <c r="AX69" s="908"/>
      <c r="AY69" s="908"/>
      <c r="AZ69" s="954"/>
      <c r="BA69" s="954"/>
      <c r="BB69" s="954"/>
      <c r="BC69" s="954"/>
      <c r="BD69" s="955"/>
      <c r="BE69" s="265"/>
      <c r="BF69" s="265"/>
      <c r="BG69" s="265"/>
      <c r="BH69" s="265"/>
      <c r="BI69" s="265"/>
      <c r="BJ69" s="265"/>
      <c r="BK69" s="265"/>
      <c r="BL69" s="265"/>
      <c r="BM69" s="265"/>
      <c r="BN69" s="265"/>
      <c r="BO69" s="265"/>
      <c r="BP69" s="265"/>
      <c r="BQ69" s="262">
        <v>63</v>
      </c>
      <c r="BR69" s="267"/>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7"/>
    </row>
    <row r="70" spans="1:131" s="248" customFormat="1" ht="26.25" customHeight="1" x14ac:dyDescent="0.2">
      <c r="A70" s="261">
        <v>3</v>
      </c>
      <c r="B70" s="950" t="s">
        <v>593</v>
      </c>
      <c r="C70" s="951"/>
      <c r="D70" s="951"/>
      <c r="E70" s="951"/>
      <c r="F70" s="951"/>
      <c r="G70" s="951"/>
      <c r="H70" s="951"/>
      <c r="I70" s="951"/>
      <c r="J70" s="951"/>
      <c r="K70" s="951"/>
      <c r="L70" s="951"/>
      <c r="M70" s="951"/>
      <c r="N70" s="951"/>
      <c r="O70" s="951"/>
      <c r="P70" s="952"/>
      <c r="Q70" s="953">
        <v>24</v>
      </c>
      <c r="R70" s="908"/>
      <c r="S70" s="908"/>
      <c r="T70" s="908"/>
      <c r="U70" s="908"/>
      <c r="V70" s="908">
        <v>19</v>
      </c>
      <c r="W70" s="908"/>
      <c r="X70" s="908"/>
      <c r="Y70" s="908"/>
      <c r="Z70" s="908"/>
      <c r="AA70" s="908">
        <v>5</v>
      </c>
      <c r="AB70" s="908"/>
      <c r="AC70" s="908"/>
      <c r="AD70" s="908"/>
      <c r="AE70" s="908"/>
      <c r="AF70" s="908">
        <v>5</v>
      </c>
      <c r="AG70" s="908"/>
      <c r="AH70" s="908"/>
      <c r="AI70" s="908"/>
      <c r="AJ70" s="908"/>
      <c r="AK70" s="908" t="s">
        <v>589</v>
      </c>
      <c r="AL70" s="908"/>
      <c r="AM70" s="908"/>
      <c r="AN70" s="908"/>
      <c r="AO70" s="908"/>
      <c r="AP70" s="908" t="s">
        <v>589</v>
      </c>
      <c r="AQ70" s="908"/>
      <c r="AR70" s="908"/>
      <c r="AS70" s="908"/>
      <c r="AT70" s="908"/>
      <c r="AU70" s="908" t="s">
        <v>589</v>
      </c>
      <c r="AV70" s="908"/>
      <c r="AW70" s="908"/>
      <c r="AX70" s="908"/>
      <c r="AY70" s="908"/>
      <c r="AZ70" s="954"/>
      <c r="BA70" s="954"/>
      <c r="BB70" s="954"/>
      <c r="BC70" s="954"/>
      <c r="BD70" s="955"/>
      <c r="BE70" s="265"/>
      <c r="BF70" s="265"/>
      <c r="BG70" s="265"/>
      <c r="BH70" s="265"/>
      <c r="BI70" s="265"/>
      <c r="BJ70" s="265"/>
      <c r="BK70" s="265"/>
      <c r="BL70" s="265"/>
      <c r="BM70" s="265"/>
      <c r="BN70" s="265"/>
      <c r="BO70" s="265"/>
      <c r="BP70" s="265"/>
      <c r="BQ70" s="262">
        <v>64</v>
      </c>
      <c r="BR70" s="267"/>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7"/>
    </row>
    <row r="71" spans="1:131" s="248" customFormat="1" ht="26.25" customHeight="1" x14ac:dyDescent="0.2">
      <c r="A71" s="261">
        <v>4</v>
      </c>
      <c r="B71" s="950" t="s">
        <v>594</v>
      </c>
      <c r="C71" s="951"/>
      <c r="D71" s="951"/>
      <c r="E71" s="951"/>
      <c r="F71" s="951"/>
      <c r="G71" s="951"/>
      <c r="H71" s="951"/>
      <c r="I71" s="951"/>
      <c r="J71" s="951"/>
      <c r="K71" s="951"/>
      <c r="L71" s="951"/>
      <c r="M71" s="951"/>
      <c r="N71" s="951"/>
      <c r="O71" s="951"/>
      <c r="P71" s="952"/>
      <c r="Q71" s="953">
        <v>207</v>
      </c>
      <c r="R71" s="908"/>
      <c r="S71" s="908"/>
      <c r="T71" s="908"/>
      <c r="U71" s="908"/>
      <c r="V71" s="908">
        <v>202</v>
      </c>
      <c r="W71" s="908"/>
      <c r="X71" s="908"/>
      <c r="Y71" s="908"/>
      <c r="Z71" s="908"/>
      <c r="AA71" s="908">
        <v>5</v>
      </c>
      <c r="AB71" s="908"/>
      <c r="AC71" s="908"/>
      <c r="AD71" s="908"/>
      <c r="AE71" s="908"/>
      <c r="AF71" s="908">
        <v>5</v>
      </c>
      <c r="AG71" s="908"/>
      <c r="AH71" s="908"/>
      <c r="AI71" s="908"/>
      <c r="AJ71" s="908"/>
      <c r="AK71" s="908">
        <v>5</v>
      </c>
      <c r="AL71" s="908"/>
      <c r="AM71" s="908"/>
      <c r="AN71" s="908"/>
      <c r="AO71" s="908"/>
      <c r="AP71" s="908" t="s">
        <v>589</v>
      </c>
      <c r="AQ71" s="908"/>
      <c r="AR71" s="908"/>
      <c r="AS71" s="908"/>
      <c r="AT71" s="908"/>
      <c r="AU71" s="908" t="s">
        <v>589</v>
      </c>
      <c r="AV71" s="908"/>
      <c r="AW71" s="908"/>
      <c r="AX71" s="908"/>
      <c r="AY71" s="908"/>
      <c r="AZ71" s="954"/>
      <c r="BA71" s="954"/>
      <c r="BB71" s="954"/>
      <c r="BC71" s="954"/>
      <c r="BD71" s="955"/>
      <c r="BE71" s="265"/>
      <c r="BF71" s="265"/>
      <c r="BG71" s="265"/>
      <c r="BH71" s="265"/>
      <c r="BI71" s="265"/>
      <c r="BJ71" s="265"/>
      <c r="BK71" s="265"/>
      <c r="BL71" s="265"/>
      <c r="BM71" s="265"/>
      <c r="BN71" s="265"/>
      <c r="BO71" s="265"/>
      <c r="BP71" s="265"/>
      <c r="BQ71" s="262">
        <v>65</v>
      </c>
      <c r="BR71" s="267"/>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7"/>
    </row>
    <row r="72" spans="1:131" s="248" customFormat="1" ht="26.25" customHeight="1" x14ac:dyDescent="0.2">
      <c r="A72" s="261">
        <v>5</v>
      </c>
      <c r="B72" s="950" t="s">
        <v>595</v>
      </c>
      <c r="C72" s="951"/>
      <c r="D72" s="951"/>
      <c r="E72" s="951"/>
      <c r="F72" s="951"/>
      <c r="G72" s="951"/>
      <c r="H72" s="951"/>
      <c r="I72" s="951"/>
      <c r="J72" s="951"/>
      <c r="K72" s="951"/>
      <c r="L72" s="951"/>
      <c r="M72" s="951"/>
      <c r="N72" s="951"/>
      <c r="O72" s="951"/>
      <c r="P72" s="952"/>
      <c r="Q72" s="953">
        <v>160702</v>
      </c>
      <c r="R72" s="908"/>
      <c r="S72" s="908"/>
      <c r="T72" s="908"/>
      <c r="U72" s="908"/>
      <c r="V72" s="908">
        <v>157371</v>
      </c>
      <c r="W72" s="908"/>
      <c r="X72" s="908"/>
      <c r="Y72" s="908"/>
      <c r="Z72" s="908"/>
      <c r="AA72" s="908">
        <v>3331</v>
      </c>
      <c r="AB72" s="908"/>
      <c r="AC72" s="908"/>
      <c r="AD72" s="908"/>
      <c r="AE72" s="908"/>
      <c r="AF72" s="908">
        <v>3331</v>
      </c>
      <c r="AG72" s="908"/>
      <c r="AH72" s="908"/>
      <c r="AI72" s="908"/>
      <c r="AJ72" s="908"/>
      <c r="AK72" s="908">
        <v>295</v>
      </c>
      <c r="AL72" s="908"/>
      <c r="AM72" s="908"/>
      <c r="AN72" s="908"/>
      <c r="AO72" s="908"/>
      <c r="AP72" s="908" t="s">
        <v>589</v>
      </c>
      <c r="AQ72" s="908"/>
      <c r="AR72" s="908"/>
      <c r="AS72" s="908"/>
      <c r="AT72" s="908"/>
      <c r="AU72" s="908" t="s">
        <v>589</v>
      </c>
      <c r="AV72" s="908"/>
      <c r="AW72" s="908"/>
      <c r="AX72" s="908"/>
      <c r="AY72" s="908"/>
      <c r="AZ72" s="954"/>
      <c r="BA72" s="954"/>
      <c r="BB72" s="954"/>
      <c r="BC72" s="954"/>
      <c r="BD72" s="955"/>
      <c r="BE72" s="265"/>
      <c r="BF72" s="265"/>
      <c r="BG72" s="265"/>
      <c r="BH72" s="265"/>
      <c r="BI72" s="265"/>
      <c r="BJ72" s="265"/>
      <c r="BK72" s="265"/>
      <c r="BL72" s="265"/>
      <c r="BM72" s="265"/>
      <c r="BN72" s="265"/>
      <c r="BO72" s="265"/>
      <c r="BP72" s="265"/>
      <c r="BQ72" s="262">
        <v>66</v>
      </c>
      <c r="BR72" s="267"/>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7"/>
    </row>
    <row r="73" spans="1:131" s="248" customFormat="1" ht="26.25" customHeight="1" x14ac:dyDescent="0.2">
      <c r="A73" s="261">
        <v>6</v>
      </c>
      <c r="B73" s="950" t="s">
        <v>596</v>
      </c>
      <c r="C73" s="951"/>
      <c r="D73" s="951"/>
      <c r="E73" s="951"/>
      <c r="F73" s="951"/>
      <c r="G73" s="951"/>
      <c r="H73" s="951"/>
      <c r="I73" s="951"/>
      <c r="J73" s="951"/>
      <c r="K73" s="951"/>
      <c r="L73" s="951"/>
      <c r="M73" s="951"/>
      <c r="N73" s="951"/>
      <c r="O73" s="951"/>
      <c r="P73" s="952"/>
      <c r="Q73" s="953">
        <v>1073</v>
      </c>
      <c r="R73" s="908"/>
      <c r="S73" s="908"/>
      <c r="T73" s="908"/>
      <c r="U73" s="908"/>
      <c r="V73" s="908">
        <v>1059</v>
      </c>
      <c r="W73" s="908"/>
      <c r="X73" s="908"/>
      <c r="Y73" s="908"/>
      <c r="Z73" s="908"/>
      <c r="AA73" s="908">
        <v>14</v>
      </c>
      <c r="AB73" s="908"/>
      <c r="AC73" s="908"/>
      <c r="AD73" s="908"/>
      <c r="AE73" s="908"/>
      <c r="AF73" s="908">
        <v>14</v>
      </c>
      <c r="AG73" s="908"/>
      <c r="AH73" s="908"/>
      <c r="AI73" s="908"/>
      <c r="AJ73" s="908"/>
      <c r="AK73" s="908" t="s">
        <v>589</v>
      </c>
      <c r="AL73" s="908"/>
      <c r="AM73" s="908"/>
      <c r="AN73" s="908"/>
      <c r="AO73" s="908"/>
      <c r="AP73" s="908">
        <v>1157</v>
      </c>
      <c r="AQ73" s="908"/>
      <c r="AR73" s="908"/>
      <c r="AS73" s="908"/>
      <c r="AT73" s="908"/>
      <c r="AU73" s="908">
        <v>308</v>
      </c>
      <c r="AV73" s="908"/>
      <c r="AW73" s="908"/>
      <c r="AX73" s="908"/>
      <c r="AY73" s="908"/>
      <c r="AZ73" s="954"/>
      <c r="BA73" s="954"/>
      <c r="BB73" s="954"/>
      <c r="BC73" s="954"/>
      <c r="BD73" s="955"/>
      <c r="BE73" s="265"/>
      <c r="BF73" s="265"/>
      <c r="BG73" s="265"/>
      <c r="BH73" s="265"/>
      <c r="BI73" s="265"/>
      <c r="BJ73" s="265"/>
      <c r="BK73" s="265"/>
      <c r="BL73" s="265"/>
      <c r="BM73" s="265"/>
      <c r="BN73" s="265"/>
      <c r="BO73" s="265"/>
      <c r="BP73" s="265"/>
      <c r="BQ73" s="262">
        <v>67</v>
      </c>
      <c r="BR73" s="267"/>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7"/>
    </row>
    <row r="74" spans="1:131" s="248" customFormat="1" ht="26.25" customHeight="1" x14ac:dyDescent="0.2">
      <c r="A74" s="261">
        <v>7</v>
      </c>
      <c r="B74" s="950" t="s">
        <v>597</v>
      </c>
      <c r="C74" s="951"/>
      <c r="D74" s="951"/>
      <c r="E74" s="951"/>
      <c r="F74" s="951"/>
      <c r="G74" s="951"/>
      <c r="H74" s="951"/>
      <c r="I74" s="951"/>
      <c r="J74" s="951"/>
      <c r="K74" s="951"/>
      <c r="L74" s="951"/>
      <c r="M74" s="951"/>
      <c r="N74" s="951"/>
      <c r="O74" s="951"/>
      <c r="P74" s="952"/>
      <c r="Q74" s="953">
        <v>1416</v>
      </c>
      <c r="R74" s="908"/>
      <c r="S74" s="908"/>
      <c r="T74" s="908"/>
      <c r="U74" s="908"/>
      <c r="V74" s="908">
        <v>1388</v>
      </c>
      <c r="W74" s="908"/>
      <c r="X74" s="908"/>
      <c r="Y74" s="908"/>
      <c r="Z74" s="908"/>
      <c r="AA74" s="908">
        <v>28</v>
      </c>
      <c r="AB74" s="908"/>
      <c r="AC74" s="908"/>
      <c r="AD74" s="908"/>
      <c r="AE74" s="908"/>
      <c r="AF74" s="908">
        <v>28</v>
      </c>
      <c r="AG74" s="908"/>
      <c r="AH74" s="908"/>
      <c r="AI74" s="908"/>
      <c r="AJ74" s="908"/>
      <c r="AK74" s="908">
        <v>21</v>
      </c>
      <c r="AL74" s="908"/>
      <c r="AM74" s="908"/>
      <c r="AN74" s="908"/>
      <c r="AO74" s="908"/>
      <c r="AP74" s="908">
        <v>302</v>
      </c>
      <c r="AQ74" s="908"/>
      <c r="AR74" s="908"/>
      <c r="AS74" s="908"/>
      <c r="AT74" s="908"/>
      <c r="AU74" s="908" t="s">
        <v>603</v>
      </c>
      <c r="AV74" s="908"/>
      <c r="AW74" s="908"/>
      <c r="AX74" s="908"/>
      <c r="AY74" s="908"/>
      <c r="AZ74" s="954"/>
      <c r="BA74" s="954"/>
      <c r="BB74" s="954"/>
      <c r="BC74" s="954"/>
      <c r="BD74" s="955"/>
      <c r="BE74" s="265"/>
      <c r="BF74" s="265"/>
      <c r="BG74" s="265"/>
      <c r="BH74" s="265"/>
      <c r="BI74" s="265"/>
      <c r="BJ74" s="265"/>
      <c r="BK74" s="265"/>
      <c r="BL74" s="265"/>
      <c r="BM74" s="265"/>
      <c r="BN74" s="265"/>
      <c r="BO74" s="265"/>
      <c r="BP74" s="265"/>
      <c r="BQ74" s="262">
        <v>68</v>
      </c>
      <c r="BR74" s="267"/>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7"/>
    </row>
    <row r="75" spans="1:131" s="248" customFormat="1" ht="26.25" customHeight="1" x14ac:dyDescent="0.2">
      <c r="A75" s="261">
        <v>8</v>
      </c>
      <c r="B75" s="950" t="s">
        <v>598</v>
      </c>
      <c r="C75" s="951"/>
      <c r="D75" s="951"/>
      <c r="E75" s="951"/>
      <c r="F75" s="951"/>
      <c r="G75" s="951"/>
      <c r="H75" s="951"/>
      <c r="I75" s="951"/>
      <c r="J75" s="951"/>
      <c r="K75" s="951"/>
      <c r="L75" s="951"/>
      <c r="M75" s="951"/>
      <c r="N75" s="951"/>
      <c r="O75" s="951"/>
      <c r="P75" s="952"/>
      <c r="Q75" s="956">
        <v>119</v>
      </c>
      <c r="R75" s="957"/>
      <c r="S75" s="957"/>
      <c r="T75" s="957"/>
      <c r="U75" s="907"/>
      <c r="V75" s="958">
        <v>112</v>
      </c>
      <c r="W75" s="957"/>
      <c r="X75" s="957"/>
      <c r="Y75" s="957"/>
      <c r="Z75" s="907"/>
      <c r="AA75" s="958">
        <v>8</v>
      </c>
      <c r="AB75" s="957"/>
      <c r="AC75" s="957"/>
      <c r="AD75" s="957"/>
      <c r="AE75" s="907"/>
      <c r="AF75" s="958">
        <v>8</v>
      </c>
      <c r="AG75" s="957"/>
      <c r="AH75" s="957"/>
      <c r="AI75" s="957"/>
      <c r="AJ75" s="907"/>
      <c r="AK75" s="958" t="s">
        <v>589</v>
      </c>
      <c r="AL75" s="957"/>
      <c r="AM75" s="957"/>
      <c r="AN75" s="957"/>
      <c r="AO75" s="907"/>
      <c r="AP75" s="958">
        <v>144</v>
      </c>
      <c r="AQ75" s="957"/>
      <c r="AR75" s="957"/>
      <c r="AS75" s="957"/>
      <c r="AT75" s="907"/>
      <c r="AU75" s="958" t="s">
        <v>589</v>
      </c>
      <c r="AV75" s="957"/>
      <c r="AW75" s="957"/>
      <c r="AX75" s="957"/>
      <c r="AY75" s="907"/>
      <c r="AZ75" s="954"/>
      <c r="BA75" s="954"/>
      <c r="BB75" s="954"/>
      <c r="BC75" s="954"/>
      <c r="BD75" s="955"/>
      <c r="BE75" s="265"/>
      <c r="BF75" s="265"/>
      <c r="BG75" s="265"/>
      <c r="BH75" s="265"/>
      <c r="BI75" s="265"/>
      <c r="BJ75" s="265"/>
      <c r="BK75" s="265"/>
      <c r="BL75" s="265"/>
      <c r="BM75" s="265"/>
      <c r="BN75" s="265"/>
      <c r="BO75" s="265"/>
      <c r="BP75" s="265"/>
      <c r="BQ75" s="262">
        <v>69</v>
      </c>
      <c r="BR75" s="267"/>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7"/>
    </row>
    <row r="76" spans="1:131" s="248" customFormat="1" ht="26.25" customHeight="1" x14ac:dyDescent="0.2">
      <c r="A76" s="261">
        <v>9</v>
      </c>
      <c r="B76" s="950" t="s">
        <v>599</v>
      </c>
      <c r="C76" s="951"/>
      <c r="D76" s="951"/>
      <c r="E76" s="951"/>
      <c r="F76" s="951"/>
      <c r="G76" s="951"/>
      <c r="H76" s="951"/>
      <c r="I76" s="951"/>
      <c r="J76" s="951"/>
      <c r="K76" s="951"/>
      <c r="L76" s="951"/>
      <c r="M76" s="951"/>
      <c r="N76" s="951"/>
      <c r="O76" s="951"/>
      <c r="P76" s="952"/>
      <c r="Q76" s="956">
        <v>279</v>
      </c>
      <c r="R76" s="957"/>
      <c r="S76" s="957"/>
      <c r="T76" s="957"/>
      <c r="U76" s="907"/>
      <c r="V76" s="958">
        <v>262</v>
      </c>
      <c r="W76" s="957"/>
      <c r="X76" s="957"/>
      <c r="Y76" s="957"/>
      <c r="Z76" s="907"/>
      <c r="AA76" s="958">
        <v>18</v>
      </c>
      <c r="AB76" s="957"/>
      <c r="AC76" s="957"/>
      <c r="AD76" s="957"/>
      <c r="AE76" s="907"/>
      <c r="AF76" s="958">
        <v>18</v>
      </c>
      <c r="AG76" s="957"/>
      <c r="AH76" s="957"/>
      <c r="AI76" s="957"/>
      <c r="AJ76" s="907"/>
      <c r="AK76" s="958">
        <v>4</v>
      </c>
      <c r="AL76" s="957"/>
      <c r="AM76" s="957"/>
      <c r="AN76" s="957"/>
      <c r="AO76" s="907"/>
      <c r="AP76" s="958">
        <v>322</v>
      </c>
      <c r="AQ76" s="957"/>
      <c r="AR76" s="957"/>
      <c r="AS76" s="957"/>
      <c r="AT76" s="907"/>
      <c r="AU76" s="958">
        <v>14</v>
      </c>
      <c r="AV76" s="957"/>
      <c r="AW76" s="957"/>
      <c r="AX76" s="957"/>
      <c r="AY76" s="907"/>
      <c r="AZ76" s="954"/>
      <c r="BA76" s="954"/>
      <c r="BB76" s="954"/>
      <c r="BC76" s="954"/>
      <c r="BD76" s="955"/>
      <c r="BE76" s="265"/>
      <c r="BF76" s="265"/>
      <c r="BG76" s="265"/>
      <c r="BH76" s="265"/>
      <c r="BI76" s="265"/>
      <c r="BJ76" s="265"/>
      <c r="BK76" s="265"/>
      <c r="BL76" s="265"/>
      <c r="BM76" s="265"/>
      <c r="BN76" s="265"/>
      <c r="BO76" s="265"/>
      <c r="BP76" s="265"/>
      <c r="BQ76" s="262">
        <v>70</v>
      </c>
      <c r="BR76" s="267"/>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7"/>
    </row>
    <row r="77" spans="1:131" s="248" customFormat="1" ht="26.25" customHeight="1" x14ac:dyDescent="0.2">
      <c r="A77" s="261">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65"/>
      <c r="BF77" s="265"/>
      <c r="BG77" s="265"/>
      <c r="BH77" s="265"/>
      <c r="BI77" s="265"/>
      <c r="BJ77" s="265"/>
      <c r="BK77" s="265"/>
      <c r="BL77" s="265"/>
      <c r="BM77" s="265"/>
      <c r="BN77" s="265"/>
      <c r="BO77" s="265"/>
      <c r="BP77" s="265"/>
      <c r="BQ77" s="262">
        <v>71</v>
      </c>
      <c r="BR77" s="267"/>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7"/>
    </row>
    <row r="78" spans="1:131" s="248" customFormat="1" ht="26.25" customHeight="1" x14ac:dyDescent="0.2">
      <c r="A78" s="261">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65"/>
      <c r="BF78" s="265"/>
      <c r="BG78" s="265"/>
      <c r="BH78" s="265"/>
      <c r="BI78" s="265"/>
      <c r="BJ78" s="268"/>
      <c r="BK78" s="268"/>
      <c r="BL78" s="268"/>
      <c r="BM78" s="268"/>
      <c r="BN78" s="268"/>
      <c r="BO78" s="265"/>
      <c r="BP78" s="265"/>
      <c r="BQ78" s="262">
        <v>72</v>
      </c>
      <c r="BR78" s="267"/>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7"/>
    </row>
    <row r="79" spans="1:131" s="248" customFormat="1" ht="26.25" customHeight="1" x14ac:dyDescent="0.2">
      <c r="A79" s="261">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65"/>
      <c r="BF79" s="265"/>
      <c r="BG79" s="265"/>
      <c r="BH79" s="265"/>
      <c r="BI79" s="265"/>
      <c r="BJ79" s="268"/>
      <c r="BK79" s="268"/>
      <c r="BL79" s="268"/>
      <c r="BM79" s="268"/>
      <c r="BN79" s="268"/>
      <c r="BO79" s="265"/>
      <c r="BP79" s="265"/>
      <c r="BQ79" s="262">
        <v>73</v>
      </c>
      <c r="BR79" s="267"/>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7"/>
    </row>
    <row r="80" spans="1:131" s="248" customFormat="1" ht="26.25" customHeight="1" x14ac:dyDescent="0.2">
      <c r="A80" s="261">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5"/>
      <c r="BF80" s="265"/>
      <c r="BG80" s="265"/>
      <c r="BH80" s="265"/>
      <c r="BI80" s="265"/>
      <c r="BJ80" s="265"/>
      <c r="BK80" s="265"/>
      <c r="BL80" s="265"/>
      <c r="BM80" s="265"/>
      <c r="BN80" s="265"/>
      <c r="BO80" s="265"/>
      <c r="BP80" s="265"/>
      <c r="BQ80" s="262">
        <v>74</v>
      </c>
      <c r="BR80" s="267"/>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7"/>
    </row>
    <row r="81" spans="1:131" s="248" customFormat="1" ht="26.25" customHeight="1" x14ac:dyDescent="0.2">
      <c r="A81" s="261">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5"/>
      <c r="BF81" s="265"/>
      <c r="BG81" s="265"/>
      <c r="BH81" s="265"/>
      <c r="BI81" s="265"/>
      <c r="BJ81" s="265"/>
      <c r="BK81" s="265"/>
      <c r="BL81" s="265"/>
      <c r="BM81" s="265"/>
      <c r="BN81" s="265"/>
      <c r="BO81" s="265"/>
      <c r="BP81" s="265"/>
      <c r="BQ81" s="262">
        <v>75</v>
      </c>
      <c r="BR81" s="267"/>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7"/>
    </row>
    <row r="82" spans="1:131" s="248" customFormat="1" ht="26.25" customHeight="1" x14ac:dyDescent="0.2">
      <c r="A82" s="261">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5"/>
      <c r="BF82" s="265"/>
      <c r="BG82" s="265"/>
      <c r="BH82" s="265"/>
      <c r="BI82" s="265"/>
      <c r="BJ82" s="265"/>
      <c r="BK82" s="265"/>
      <c r="BL82" s="265"/>
      <c r="BM82" s="265"/>
      <c r="BN82" s="265"/>
      <c r="BO82" s="265"/>
      <c r="BP82" s="265"/>
      <c r="BQ82" s="262">
        <v>76</v>
      </c>
      <c r="BR82" s="267"/>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7"/>
    </row>
    <row r="83" spans="1:131" s="248" customFormat="1" ht="26.25" customHeight="1" x14ac:dyDescent="0.2">
      <c r="A83" s="261">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5"/>
      <c r="BF83" s="265"/>
      <c r="BG83" s="265"/>
      <c r="BH83" s="265"/>
      <c r="BI83" s="265"/>
      <c r="BJ83" s="265"/>
      <c r="BK83" s="265"/>
      <c r="BL83" s="265"/>
      <c r="BM83" s="265"/>
      <c r="BN83" s="265"/>
      <c r="BO83" s="265"/>
      <c r="BP83" s="265"/>
      <c r="BQ83" s="262">
        <v>77</v>
      </c>
      <c r="BR83" s="267"/>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7"/>
    </row>
    <row r="84" spans="1:131" s="248" customFormat="1" ht="26.25" customHeight="1" x14ac:dyDescent="0.2">
      <c r="A84" s="261">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5"/>
      <c r="BF84" s="265"/>
      <c r="BG84" s="265"/>
      <c r="BH84" s="265"/>
      <c r="BI84" s="265"/>
      <c r="BJ84" s="265"/>
      <c r="BK84" s="265"/>
      <c r="BL84" s="265"/>
      <c r="BM84" s="265"/>
      <c r="BN84" s="265"/>
      <c r="BO84" s="265"/>
      <c r="BP84" s="265"/>
      <c r="BQ84" s="262">
        <v>78</v>
      </c>
      <c r="BR84" s="267"/>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7"/>
    </row>
    <row r="85" spans="1:131" s="248" customFormat="1" ht="26.25" customHeight="1" x14ac:dyDescent="0.2">
      <c r="A85" s="261">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5"/>
      <c r="BF85" s="265"/>
      <c r="BG85" s="265"/>
      <c r="BH85" s="265"/>
      <c r="BI85" s="265"/>
      <c r="BJ85" s="265"/>
      <c r="BK85" s="265"/>
      <c r="BL85" s="265"/>
      <c r="BM85" s="265"/>
      <c r="BN85" s="265"/>
      <c r="BO85" s="265"/>
      <c r="BP85" s="265"/>
      <c r="BQ85" s="262">
        <v>79</v>
      </c>
      <c r="BR85" s="267"/>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7"/>
    </row>
    <row r="86" spans="1:131" s="248" customFormat="1" ht="26.25" customHeight="1" x14ac:dyDescent="0.2">
      <c r="A86" s="261">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5"/>
      <c r="BF86" s="265"/>
      <c r="BG86" s="265"/>
      <c r="BH86" s="265"/>
      <c r="BI86" s="265"/>
      <c r="BJ86" s="265"/>
      <c r="BK86" s="265"/>
      <c r="BL86" s="265"/>
      <c r="BM86" s="265"/>
      <c r="BN86" s="265"/>
      <c r="BO86" s="265"/>
      <c r="BP86" s="265"/>
      <c r="BQ86" s="262">
        <v>80</v>
      </c>
      <c r="BR86" s="267"/>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7"/>
    </row>
    <row r="87" spans="1:131" s="248" customFormat="1" ht="26.25" customHeight="1" x14ac:dyDescent="0.2">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7"/>
    </row>
    <row r="88" spans="1:131" s="248" customFormat="1" ht="26.25" customHeight="1" thickBot="1" x14ac:dyDescent="0.25">
      <c r="A88" s="264" t="s">
        <v>388</v>
      </c>
      <c r="B88" s="867" t="s">
        <v>423</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v>3492</v>
      </c>
      <c r="AG88" s="919"/>
      <c r="AH88" s="919"/>
      <c r="AI88" s="919"/>
      <c r="AJ88" s="919"/>
      <c r="AK88" s="916"/>
      <c r="AL88" s="916"/>
      <c r="AM88" s="916"/>
      <c r="AN88" s="916"/>
      <c r="AO88" s="916"/>
      <c r="AP88" s="919">
        <v>1925</v>
      </c>
      <c r="AQ88" s="919"/>
      <c r="AR88" s="919"/>
      <c r="AS88" s="919"/>
      <c r="AT88" s="919"/>
      <c r="AU88" s="919">
        <v>322</v>
      </c>
      <c r="AV88" s="919"/>
      <c r="AW88" s="919"/>
      <c r="AX88" s="919"/>
      <c r="AY88" s="919"/>
      <c r="AZ88" s="924"/>
      <c r="BA88" s="924"/>
      <c r="BB88" s="924"/>
      <c r="BC88" s="924"/>
      <c r="BD88" s="925"/>
      <c r="BE88" s="265"/>
      <c r="BF88" s="265"/>
      <c r="BG88" s="265"/>
      <c r="BH88" s="265"/>
      <c r="BI88" s="265"/>
      <c r="BJ88" s="265"/>
      <c r="BK88" s="265"/>
      <c r="BL88" s="265"/>
      <c r="BM88" s="265"/>
      <c r="BN88" s="265"/>
      <c r="BO88" s="265"/>
      <c r="BP88" s="265"/>
      <c r="BQ88" s="262">
        <v>82</v>
      </c>
      <c r="BR88" s="267"/>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7"/>
    </row>
    <row r="89" spans="1:131" s="248"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7"/>
    </row>
    <row r="90" spans="1:131" s="248"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7"/>
    </row>
    <row r="91" spans="1:131" s="248"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7"/>
    </row>
    <row r="92" spans="1:131" s="248"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7"/>
    </row>
    <row r="93" spans="1:131" s="248"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7"/>
    </row>
    <row r="94" spans="1:131" s="248"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7"/>
    </row>
    <row r="95" spans="1:131" s="248"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7"/>
    </row>
    <row r="96" spans="1:131" s="248"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7"/>
    </row>
    <row r="97" spans="1:131" s="248"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7"/>
    </row>
    <row r="98" spans="1:131" s="248"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7"/>
    </row>
    <row r="99" spans="1:131" s="248"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7"/>
    </row>
    <row r="100" spans="1:131" s="248"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7"/>
    </row>
    <row r="101" spans="1:131" s="248"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7"/>
    </row>
    <row r="102" spans="1:131" s="248"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67" t="s">
        <v>424</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t="s">
        <v>589</v>
      </c>
      <c r="CS102" s="927"/>
      <c r="CT102" s="927"/>
      <c r="CU102" s="927"/>
      <c r="CV102" s="970"/>
      <c r="CW102" s="969" t="s">
        <v>589</v>
      </c>
      <c r="CX102" s="927"/>
      <c r="CY102" s="927"/>
      <c r="CZ102" s="927"/>
      <c r="DA102" s="970"/>
      <c r="DB102" s="969">
        <v>20</v>
      </c>
      <c r="DC102" s="927"/>
      <c r="DD102" s="927"/>
      <c r="DE102" s="927"/>
      <c r="DF102" s="970"/>
      <c r="DG102" s="969" t="s">
        <v>589</v>
      </c>
      <c r="DH102" s="927"/>
      <c r="DI102" s="927"/>
      <c r="DJ102" s="927"/>
      <c r="DK102" s="970"/>
      <c r="DL102" s="969" t="s">
        <v>589</v>
      </c>
      <c r="DM102" s="927"/>
      <c r="DN102" s="927"/>
      <c r="DO102" s="927"/>
      <c r="DP102" s="970"/>
      <c r="DQ102" s="969">
        <v>18</v>
      </c>
      <c r="DR102" s="927"/>
      <c r="DS102" s="927"/>
      <c r="DT102" s="927"/>
      <c r="DU102" s="970"/>
      <c r="DV102" s="993"/>
      <c r="DW102" s="994"/>
      <c r="DX102" s="994"/>
      <c r="DY102" s="994"/>
      <c r="DZ102" s="995"/>
      <c r="EA102" s="247"/>
    </row>
    <row r="103" spans="1:131" s="248"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425</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7"/>
    </row>
    <row r="104" spans="1:131" s="248"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426</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7"/>
    </row>
    <row r="105" spans="1:131" s="248"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7"/>
    </row>
    <row r="106" spans="1:131" s="248"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7"/>
    </row>
    <row r="107" spans="1:131" s="247" customFormat="1" ht="26.25" customHeight="1" thickBot="1" x14ac:dyDescent="0.25">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7" customFormat="1" ht="26.25" customHeight="1" x14ac:dyDescent="0.2">
      <c r="A108" s="998" t="s">
        <v>429</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430</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7" customFormat="1" ht="26.25" customHeight="1" x14ac:dyDescent="0.2">
      <c r="A109" s="991" t="s">
        <v>431</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432</v>
      </c>
      <c r="AB109" s="972"/>
      <c r="AC109" s="972"/>
      <c r="AD109" s="972"/>
      <c r="AE109" s="973"/>
      <c r="AF109" s="971" t="s">
        <v>306</v>
      </c>
      <c r="AG109" s="972"/>
      <c r="AH109" s="972"/>
      <c r="AI109" s="972"/>
      <c r="AJ109" s="973"/>
      <c r="AK109" s="971" t="s">
        <v>305</v>
      </c>
      <c r="AL109" s="972"/>
      <c r="AM109" s="972"/>
      <c r="AN109" s="972"/>
      <c r="AO109" s="973"/>
      <c r="AP109" s="971" t="s">
        <v>433</v>
      </c>
      <c r="AQ109" s="972"/>
      <c r="AR109" s="972"/>
      <c r="AS109" s="972"/>
      <c r="AT109" s="974"/>
      <c r="AU109" s="991" t="s">
        <v>431</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432</v>
      </c>
      <c r="BR109" s="972"/>
      <c r="BS109" s="972"/>
      <c r="BT109" s="972"/>
      <c r="BU109" s="973"/>
      <c r="BV109" s="971" t="s">
        <v>306</v>
      </c>
      <c r="BW109" s="972"/>
      <c r="BX109" s="972"/>
      <c r="BY109" s="972"/>
      <c r="BZ109" s="973"/>
      <c r="CA109" s="971" t="s">
        <v>305</v>
      </c>
      <c r="CB109" s="972"/>
      <c r="CC109" s="972"/>
      <c r="CD109" s="972"/>
      <c r="CE109" s="973"/>
      <c r="CF109" s="992" t="s">
        <v>433</v>
      </c>
      <c r="CG109" s="992"/>
      <c r="CH109" s="992"/>
      <c r="CI109" s="992"/>
      <c r="CJ109" s="992"/>
      <c r="CK109" s="971" t="s">
        <v>434</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432</v>
      </c>
      <c r="DH109" s="972"/>
      <c r="DI109" s="972"/>
      <c r="DJ109" s="972"/>
      <c r="DK109" s="973"/>
      <c r="DL109" s="971" t="s">
        <v>306</v>
      </c>
      <c r="DM109" s="972"/>
      <c r="DN109" s="972"/>
      <c r="DO109" s="972"/>
      <c r="DP109" s="973"/>
      <c r="DQ109" s="971" t="s">
        <v>305</v>
      </c>
      <c r="DR109" s="972"/>
      <c r="DS109" s="972"/>
      <c r="DT109" s="972"/>
      <c r="DU109" s="973"/>
      <c r="DV109" s="971" t="s">
        <v>433</v>
      </c>
      <c r="DW109" s="972"/>
      <c r="DX109" s="972"/>
      <c r="DY109" s="972"/>
      <c r="DZ109" s="974"/>
    </row>
    <row r="110" spans="1:131" s="247" customFormat="1" ht="26.25" customHeight="1" x14ac:dyDescent="0.2">
      <c r="A110" s="975" t="s">
        <v>435</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687907</v>
      </c>
      <c r="AB110" s="979"/>
      <c r="AC110" s="979"/>
      <c r="AD110" s="979"/>
      <c r="AE110" s="980"/>
      <c r="AF110" s="981">
        <v>684068</v>
      </c>
      <c r="AG110" s="979"/>
      <c r="AH110" s="979"/>
      <c r="AI110" s="979"/>
      <c r="AJ110" s="980"/>
      <c r="AK110" s="981">
        <v>701157</v>
      </c>
      <c r="AL110" s="979"/>
      <c r="AM110" s="979"/>
      <c r="AN110" s="979"/>
      <c r="AO110" s="980"/>
      <c r="AP110" s="982">
        <v>16.5</v>
      </c>
      <c r="AQ110" s="983"/>
      <c r="AR110" s="983"/>
      <c r="AS110" s="983"/>
      <c r="AT110" s="984"/>
      <c r="AU110" s="985" t="s">
        <v>71</v>
      </c>
      <c r="AV110" s="986"/>
      <c r="AW110" s="986"/>
      <c r="AX110" s="986"/>
      <c r="AY110" s="986"/>
      <c r="AZ110" s="1027" t="s">
        <v>436</v>
      </c>
      <c r="BA110" s="976"/>
      <c r="BB110" s="976"/>
      <c r="BC110" s="976"/>
      <c r="BD110" s="976"/>
      <c r="BE110" s="976"/>
      <c r="BF110" s="976"/>
      <c r="BG110" s="976"/>
      <c r="BH110" s="976"/>
      <c r="BI110" s="976"/>
      <c r="BJ110" s="976"/>
      <c r="BK110" s="976"/>
      <c r="BL110" s="976"/>
      <c r="BM110" s="976"/>
      <c r="BN110" s="976"/>
      <c r="BO110" s="976"/>
      <c r="BP110" s="977"/>
      <c r="BQ110" s="1013">
        <v>7318682</v>
      </c>
      <c r="BR110" s="1014"/>
      <c r="BS110" s="1014"/>
      <c r="BT110" s="1014"/>
      <c r="BU110" s="1014"/>
      <c r="BV110" s="1014">
        <v>7757921</v>
      </c>
      <c r="BW110" s="1014"/>
      <c r="BX110" s="1014"/>
      <c r="BY110" s="1014"/>
      <c r="BZ110" s="1014"/>
      <c r="CA110" s="1014">
        <v>7892004</v>
      </c>
      <c r="CB110" s="1014"/>
      <c r="CC110" s="1014"/>
      <c r="CD110" s="1014"/>
      <c r="CE110" s="1014"/>
      <c r="CF110" s="1028">
        <v>185.2</v>
      </c>
      <c r="CG110" s="1029"/>
      <c r="CH110" s="1029"/>
      <c r="CI110" s="1029"/>
      <c r="CJ110" s="1029"/>
      <c r="CK110" s="1030" t="s">
        <v>437</v>
      </c>
      <c r="CL110" s="1031"/>
      <c r="CM110" s="1010" t="s">
        <v>438</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439</v>
      </c>
      <c r="DH110" s="1014"/>
      <c r="DI110" s="1014"/>
      <c r="DJ110" s="1014"/>
      <c r="DK110" s="1014"/>
      <c r="DL110" s="1014" t="s">
        <v>439</v>
      </c>
      <c r="DM110" s="1014"/>
      <c r="DN110" s="1014"/>
      <c r="DO110" s="1014"/>
      <c r="DP110" s="1014"/>
      <c r="DQ110" s="1014" t="s">
        <v>439</v>
      </c>
      <c r="DR110" s="1014"/>
      <c r="DS110" s="1014"/>
      <c r="DT110" s="1014"/>
      <c r="DU110" s="1014"/>
      <c r="DV110" s="1015" t="s">
        <v>439</v>
      </c>
      <c r="DW110" s="1015"/>
      <c r="DX110" s="1015"/>
      <c r="DY110" s="1015"/>
      <c r="DZ110" s="1016"/>
    </row>
    <row r="111" spans="1:131" s="247" customFormat="1" ht="26.25" customHeight="1" x14ac:dyDescent="0.2">
      <c r="A111" s="1017" t="s">
        <v>440</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441</v>
      </c>
      <c r="AB111" s="1021"/>
      <c r="AC111" s="1021"/>
      <c r="AD111" s="1021"/>
      <c r="AE111" s="1022"/>
      <c r="AF111" s="1023" t="s">
        <v>441</v>
      </c>
      <c r="AG111" s="1021"/>
      <c r="AH111" s="1021"/>
      <c r="AI111" s="1021"/>
      <c r="AJ111" s="1022"/>
      <c r="AK111" s="1023" t="s">
        <v>441</v>
      </c>
      <c r="AL111" s="1021"/>
      <c r="AM111" s="1021"/>
      <c r="AN111" s="1021"/>
      <c r="AO111" s="1022"/>
      <c r="AP111" s="1024" t="s">
        <v>441</v>
      </c>
      <c r="AQ111" s="1025"/>
      <c r="AR111" s="1025"/>
      <c r="AS111" s="1025"/>
      <c r="AT111" s="1026"/>
      <c r="AU111" s="987"/>
      <c r="AV111" s="988"/>
      <c r="AW111" s="988"/>
      <c r="AX111" s="988"/>
      <c r="AY111" s="988"/>
      <c r="AZ111" s="1036" t="s">
        <v>442</v>
      </c>
      <c r="BA111" s="1037"/>
      <c r="BB111" s="1037"/>
      <c r="BC111" s="1037"/>
      <c r="BD111" s="1037"/>
      <c r="BE111" s="1037"/>
      <c r="BF111" s="1037"/>
      <c r="BG111" s="1037"/>
      <c r="BH111" s="1037"/>
      <c r="BI111" s="1037"/>
      <c r="BJ111" s="1037"/>
      <c r="BK111" s="1037"/>
      <c r="BL111" s="1037"/>
      <c r="BM111" s="1037"/>
      <c r="BN111" s="1037"/>
      <c r="BO111" s="1037"/>
      <c r="BP111" s="1038"/>
      <c r="BQ111" s="1006">
        <v>12727</v>
      </c>
      <c r="BR111" s="1007"/>
      <c r="BS111" s="1007"/>
      <c r="BT111" s="1007"/>
      <c r="BU111" s="1007"/>
      <c r="BV111" s="1007">
        <v>6239</v>
      </c>
      <c r="BW111" s="1007"/>
      <c r="BX111" s="1007"/>
      <c r="BY111" s="1007"/>
      <c r="BZ111" s="1007"/>
      <c r="CA111" s="1007">
        <v>2215</v>
      </c>
      <c r="CB111" s="1007"/>
      <c r="CC111" s="1007"/>
      <c r="CD111" s="1007"/>
      <c r="CE111" s="1007"/>
      <c r="CF111" s="1001">
        <v>0.1</v>
      </c>
      <c r="CG111" s="1002"/>
      <c r="CH111" s="1002"/>
      <c r="CI111" s="1002"/>
      <c r="CJ111" s="1002"/>
      <c r="CK111" s="1032"/>
      <c r="CL111" s="1033"/>
      <c r="CM111" s="1003" t="s">
        <v>443</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444</v>
      </c>
      <c r="DH111" s="1007"/>
      <c r="DI111" s="1007"/>
      <c r="DJ111" s="1007"/>
      <c r="DK111" s="1007"/>
      <c r="DL111" s="1007" t="s">
        <v>444</v>
      </c>
      <c r="DM111" s="1007"/>
      <c r="DN111" s="1007"/>
      <c r="DO111" s="1007"/>
      <c r="DP111" s="1007"/>
      <c r="DQ111" s="1007" t="s">
        <v>444</v>
      </c>
      <c r="DR111" s="1007"/>
      <c r="DS111" s="1007"/>
      <c r="DT111" s="1007"/>
      <c r="DU111" s="1007"/>
      <c r="DV111" s="1008" t="s">
        <v>444</v>
      </c>
      <c r="DW111" s="1008"/>
      <c r="DX111" s="1008"/>
      <c r="DY111" s="1008"/>
      <c r="DZ111" s="1009"/>
    </row>
    <row r="112" spans="1:131" s="247" customFormat="1" ht="26.25" customHeight="1" x14ac:dyDescent="0.2">
      <c r="A112" s="1039" t="s">
        <v>445</v>
      </c>
      <c r="B112" s="1040"/>
      <c r="C112" s="1037" t="s">
        <v>446</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447</v>
      </c>
      <c r="AB112" s="1046"/>
      <c r="AC112" s="1046"/>
      <c r="AD112" s="1046"/>
      <c r="AE112" s="1047"/>
      <c r="AF112" s="1048" t="s">
        <v>444</v>
      </c>
      <c r="AG112" s="1046"/>
      <c r="AH112" s="1046"/>
      <c r="AI112" s="1046"/>
      <c r="AJ112" s="1047"/>
      <c r="AK112" s="1048" t="s">
        <v>444</v>
      </c>
      <c r="AL112" s="1046"/>
      <c r="AM112" s="1046"/>
      <c r="AN112" s="1046"/>
      <c r="AO112" s="1047"/>
      <c r="AP112" s="1049" t="s">
        <v>447</v>
      </c>
      <c r="AQ112" s="1050"/>
      <c r="AR112" s="1050"/>
      <c r="AS112" s="1050"/>
      <c r="AT112" s="1051"/>
      <c r="AU112" s="987"/>
      <c r="AV112" s="988"/>
      <c r="AW112" s="988"/>
      <c r="AX112" s="988"/>
      <c r="AY112" s="988"/>
      <c r="AZ112" s="1036" t="s">
        <v>448</v>
      </c>
      <c r="BA112" s="1037"/>
      <c r="BB112" s="1037"/>
      <c r="BC112" s="1037"/>
      <c r="BD112" s="1037"/>
      <c r="BE112" s="1037"/>
      <c r="BF112" s="1037"/>
      <c r="BG112" s="1037"/>
      <c r="BH112" s="1037"/>
      <c r="BI112" s="1037"/>
      <c r="BJ112" s="1037"/>
      <c r="BK112" s="1037"/>
      <c r="BL112" s="1037"/>
      <c r="BM112" s="1037"/>
      <c r="BN112" s="1037"/>
      <c r="BO112" s="1037"/>
      <c r="BP112" s="1038"/>
      <c r="BQ112" s="1006">
        <v>2163234</v>
      </c>
      <c r="BR112" s="1007"/>
      <c r="BS112" s="1007"/>
      <c r="BT112" s="1007"/>
      <c r="BU112" s="1007"/>
      <c r="BV112" s="1007">
        <v>2750616</v>
      </c>
      <c r="BW112" s="1007"/>
      <c r="BX112" s="1007"/>
      <c r="BY112" s="1007"/>
      <c r="BZ112" s="1007"/>
      <c r="CA112" s="1007">
        <v>2227070</v>
      </c>
      <c r="CB112" s="1007"/>
      <c r="CC112" s="1007"/>
      <c r="CD112" s="1007"/>
      <c r="CE112" s="1007"/>
      <c r="CF112" s="1001">
        <v>52.3</v>
      </c>
      <c r="CG112" s="1002"/>
      <c r="CH112" s="1002"/>
      <c r="CI112" s="1002"/>
      <c r="CJ112" s="1002"/>
      <c r="CK112" s="1032"/>
      <c r="CL112" s="1033"/>
      <c r="CM112" s="1003" t="s">
        <v>449</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450</v>
      </c>
      <c r="DH112" s="1007"/>
      <c r="DI112" s="1007"/>
      <c r="DJ112" s="1007"/>
      <c r="DK112" s="1007"/>
      <c r="DL112" s="1007" t="s">
        <v>451</v>
      </c>
      <c r="DM112" s="1007"/>
      <c r="DN112" s="1007"/>
      <c r="DO112" s="1007"/>
      <c r="DP112" s="1007"/>
      <c r="DQ112" s="1007" t="s">
        <v>451</v>
      </c>
      <c r="DR112" s="1007"/>
      <c r="DS112" s="1007"/>
      <c r="DT112" s="1007"/>
      <c r="DU112" s="1007"/>
      <c r="DV112" s="1008" t="s">
        <v>447</v>
      </c>
      <c r="DW112" s="1008"/>
      <c r="DX112" s="1008"/>
      <c r="DY112" s="1008"/>
      <c r="DZ112" s="1009"/>
    </row>
    <row r="113" spans="1:130" s="247" customFormat="1" ht="26.25" customHeight="1" x14ac:dyDescent="0.2">
      <c r="A113" s="1041"/>
      <c r="B113" s="1042"/>
      <c r="C113" s="1037" t="s">
        <v>452</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201891</v>
      </c>
      <c r="AB113" s="1021"/>
      <c r="AC113" s="1021"/>
      <c r="AD113" s="1021"/>
      <c r="AE113" s="1022"/>
      <c r="AF113" s="1023">
        <v>207215</v>
      </c>
      <c r="AG113" s="1021"/>
      <c r="AH113" s="1021"/>
      <c r="AI113" s="1021"/>
      <c r="AJ113" s="1022"/>
      <c r="AK113" s="1023">
        <v>407155</v>
      </c>
      <c r="AL113" s="1021"/>
      <c r="AM113" s="1021"/>
      <c r="AN113" s="1021"/>
      <c r="AO113" s="1022"/>
      <c r="AP113" s="1024">
        <v>9.6</v>
      </c>
      <c r="AQ113" s="1025"/>
      <c r="AR113" s="1025"/>
      <c r="AS113" s="1025"/>
      <c r="AT113" s="1026"/>
      <c r="AU113" s="987"/>
      <c r="AV113" s="988"/>
      <c r="AW113" s="988"/>
      <c r="AX113" s="988"/>
      <c r="AY113" s="988"/>
      <c r="AZ113" s="1036" t="s">
        <v>453</v>
      </c>
      <c r="BA113" s="1037"/>
      <c r="BB113" s="1037"/>
      <c r="BC113" s="1037"/>
      <c r="BD113" s="1037"/>
      <c r="BE113" s="1037"/>
      <c r="BF113" s="1037"/>
      <c r="BG113" s="1037"/>
      <c r="BH113" s="1037"/>
      <c r="BI113" s="1037"/>
      <c r="BJ113" s="1037"/>
      <c r="BK113" s="1037"/>
      <c r="BL113" s="1037"/>
      <c r="BM113" s="1037"/>
      <c r="BN113" s="1037"/>
      <c r="BO113" s="1037"/>
      <c r="BP113" s="1038"/>
      <c r="BQ113" s="1006">
        <v>817026</v>
      </c>
      <c r="BR113" s="1007"/>
      <c r="BS113" s="1007"/>
      <c r="BT113" s="1007"/>
      <c r="BU113" s="1007"/>
      <c r="BV113" s="1007">
        <v>632117</v>
      </c>
      <c r="BW113" s="1007"/>
      <c r="BX113" s="1007"/>
      <c r="BY113" s="1007"/>
      <c r="BZ113" s="1007"/>
      <c r="CA113" s="1007">
        <v>503779</v>
      </c>
      <c r="CB113" s="1007"/>
      <c r="CC113" s="1007"/>
      <c r="CD113" s="1007"/>
      <c r="CE113" s="1007"/>
      <c r="CF113" s="1001">
        <v>11.8</v>
      </c>
      <c r="CG113" s="1002"/>
      <c r="CH113" s="1002"/>
      <c r="CI113" s="1002"/>
      <c r="CJ113" s="1002"/>
      <c r="CK113" s="1032"/>
      <c r="CL113" s="1033"/>
      <c r="CM113" s="1003" t="s">
        <v>454</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444</v>
      </c>
      <c r="DH113" s="1046"/>
      <c r="DI113" s="1046"/>
      <c r="DJ113" s="1046"/>
      <c r="DK113" s="1047"/>
      <c r="DL113" s="1048" t="s">
        <v>444</v>
      </c>
      <c r="DM113" s="1046"/>
      <c r="DN113" s="1046"/>
      <c r="DO113" s="1046"/>
      <c r="DP113" s="1047"/>
      <c r="DQ113" s="1048" t="s">
        <v>444</v>
      </c>
      <c r="DR113" s="1046"/>
      <c r="DS113" s="1046"/>
      <c r="DT113" s="1046"/>
      <c r="DU113" s="1047"/>
      <c r="DV113" s="1049" t="s">
        <v>390</v>
      </c>
      <c r="DW113" s="1050"/>
      <c r="DX113" s="1050"/>
      <c r="DY113" s="1050"/>
      <c r="DZ113" s="1051"/>
    </row>
    <row r="114" spans="1:130" s="247" customFormat="1" ht="26.25" customHeight="1" x14ac:dyDescent="0.2">
      <c r="A114" s="1041"/>
      <c r="B114" s="1042"/>
      <c r="C114" s="1037" t="s">
        <v>455</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155205</v>
      </c>
      <c r="AB114" s="1046"/>
      <c r="AC114" s="1046"/>
      <c r="AD114" s="1046"/>
      <c r="AE114" s="1047"/>
      <c r="AF114" s="1048">
        <v>180422</v>
      </c>
      <c r="AG114" s="1046"/>
      <c r="AH114" s="1046"/>
      <c r="AI114" s="1046"/>
      <c r="AJ114" s="1047"/>
      <c r="AK114" s="1048">
        <v>141713</v>
      </c>
      <c r="AL114" s="1046"/>
      <c r="AM114" s="1046"/>
      <c r="AN114" s="1046"/>
      <c r="AO114" s="1047"/>
      <c r="AP114" s="1049">
        <v>3.3</v>
      </c>
      <c r="AQ114" s="1050"/>
      <c r="AR114" s="1050"/>
      <c r="AS114" s="1050"/>
      <c r="AT114" s="1051"/>
      <c r="AU114" s="987"/>
      <c r="AV114" s="988"/>
      <c r="AW114" s="988"/>
      <c r="AX114" s="988"/>
      <c r="AY114" s="988"/>
      <c r="AZ114" s="1036" t="s">
        <v>456</v>
      </c>
      <c r="BA114" s="1037"/>
      <c r="BB114" s="1037"/>
      <c r="BC114" s="1037"/>
      <c r="BD114" s="1037"/>
      <c r="BE114" s="1037"/>
      <c r="BF114" s="1037"/>
      <c r="BG114" s="1037"/>
      <c r="BH114" s="1037"/>
      <c r="BI114" s="1037"/>
      <c r="BJ114" s="1037"/>
      <c r="BK114" s="1037"/>
      <c r="BL114" s="1037"/>
      <c r="BM114" s="1037"/>
      <c r="BN114" s="1037"/>
      <c r="BO114" s="1037"/>
      <c r="BP114" s="1038"/>
      <c r="BQ114" s="1006">
        <v>1264786</v>
      </c>
      <c r="BR114" s="1007"/>
      <c r="BS114" s="1007"/>
      <c r="BT114" s="1007"/>
      <c r="BU114" s="1007"/>
      <c r="BV114" s="1007">
        <v>1243107</v>
      </c>
      <c r="BW114" s="1007"/>
      <c r="BX114" s="1007"/>
      <c r="BY114" s="1007"/>
      <c r="BZ114" s="1007"/>
      <c r="CA114" s="1007">
        <v>1243704</v>
      </c>
      <c r="CB114" s="1007"/>
      <c r="CC114" s="1007"/>
      <c r="CD114" s="1007"/>
      <c r="CE114" s="1007"/>
      <c r="CF114" s="1001">
        <v>29.2</v>
      </c>
      <c r="CG114" s="1002"/>
      <c r="CH114" s="1002"/>
      <c r="CI114" s="1002"/>
      <c r="CJ114" s="1002"/>
      <c r="CK114" s="1032"/>
      <c r="CL114" s="1033"/>
      <c r="CM114" s="1003" t="s">
        <v>457</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450</v>
      </c>
      <c r="DH114" s="1046"/>
      <c r="DI114" s="1046"/>
      <c r="DJ114" s="1046"/>
      <c r="DK114" s="1047"/>
      <c r="DL114" s="1048" t="s">
        <v>444</v>
      </c>
      <c r="DM114" s="1046"/>
      <c r="DN114" s="1046"/>
      <c r="DO114" s="1046"/>
      <c r="DP114" s="1047"/>
      <c r="DQ114" s="1048" t="s">
        <v>444</v>
      </c>
      <c r="DR114" s="1046"/>
      <c r="DS114" s="1046"/>
      <c r="DT114" s="1046"/>
      <c r="DU114" s="1047"/>
      <c r="DV114" s="1049" t="s">
        <v>444</v>
      </c>
      <c r="DW114" s="1050"/>
      <c r="DX114" s="1050"/>
      <c r="DY114" s="1050"/>
      <c r="DZ114" s="1051"/>
    </row>
    <row r="115" spans="1:130" s="247" customFormat="1" ht="26.25" customHeight="1" x14ac:dyDescent="0.2">
      <c r="A115" s="1041"/>
      <c r="B115" s="1042"/>
      <c r="C115" s="1037" t="s">
        <v>458</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6923</v>
      </c>
      <c r="AB115" s="1021"/>
      <c r="AC115" s="1021"/>
      <c r="AD115" s="1021"/>
      <c r="AE115" s="1022"/>
      <c r="AF115" s="1023">
        <v>4230</v>
      </c>
      <c r="AG115" s="1021"/>
      <c r="AH115" s="1021"/>
      <c r="AI115" s="1021"/>
      <c r="AJ115" s="1022"/>
      <c r="AK115" s="1023">
        <v>4231</v>
      </c>
      <c r="AL115" s="1021"/>
      <c r="AM115" s="1021"/>
      <c r="AN115" s="1021"/>
      <c r="AO115" s="1022"/>
      <c r="AP115" s="1024">
        <v>0.1</v>
      </c>
      <c r="AQ115" s="1025"/>
      <c r="AR115" s="1025"/>
      <c r="AS115" s="1025"/>
      <c r="AT115" s="1026"/>
      <c r="AU115" s="987"/>
      <c r="AV115" s="988"/>
      <c r="AW115" s="988"/>
      <c r="AX115" s="988"/>
      <c r="AY115" s="988"/>
      <c r="AZ115" s="1036" t="s">
        <v>459</v>
      </c>
      <c r="BA115" s="1037"/>
      <c r="BB115" s="1037"/>
      <c r="BC115" s="1037"/>
      <c r="BD115" s="1037"/>
      <c r="BE115" s="1037"/>
      <c r="BF115" s="1037"/>
      <c r="BG115" s="1037"/>
      <c r="BH115" s="1037"/>
      <c r="BI115" s="1037"/>
      <c r="BJ115" s="1037"/>
      <c r="BK115" s="1037"/>
      <c r="BL115" s="1037"/>
      <c r="BM115" s="1037"/>
      <c r="BN115" s="1037"/>
      <c r="BO115" s="1037"/>
      <c r="BP115" s="1038"/>
      <c r="BQ115" s="1006">
        <v>17892</v>
      </c>
      <c r="BR115" s="1007"/>
      <c r="BS115" s="1007"/>
      <c r="BT115" s="1007"/>
      <c r="BU115" s="1007"/>
      <c r="BV115" s="1007">
        <v>13986</v>
      </c>
      <c r="BW115" s="1007"/>
      <c r="BX115" s="1007"/>
      <c r="BY115" s="1007"/>
      <c r="BZ115" s="1007"/>
      <c r="CA115" s="1007">
        <v>17982</v>
      </c>
      <c r="CB115" s="1007"/>
      <c r="CC115" s="1007"/>
      <c r="CD115" s="1007"/>
      <c r="CE115" s="1007"/>
      <c r="CF115" s="1001">
        <v>0.4</v>
      </c>
      <c r="CG115" s="1002"/>
      <c r="CH115" s="1002"/>
      <c r="CI115" s="1002"/>
      <c r="CJ115" s="1002"/>
      <c r="CK115" s="1032"/>
      <c r="CL115" s="1033"/>
      <c r="CM115" s="1036" t="s">
        <v>460</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444</v>
      </c>
      <c r="DH115" s="1046"/>
      <c r="DI115" s="1046"/>
      <c r="DJ115" s="1046"/>
      <c r="DK115" s="1047"/>
      <c r="DL115" s="1048" t="s">
        <v>441</v>
      </c>
      <c r="DM115" s="1046"/>
      <c r="DN115" s="1046"/>
      <c r="DO115" s="1046"/>
      <c r="DP115" s="1047"/>
      <c r="DQ115" s="1048" t="s">
        <v>441</v>
      </c>
      <c r="DR115" s="1046"/>
      <c r="DS115" s="1046"/>
      <c r="DT115" s="1046"/>
      <c r="DU115" s="1047"/>
      <c r="DV115" s="1049" t="s">
        <v>444</v>
      </c>
      <c r="DW115" s="1050"/>
      <c r="DX115" s="1050"/>
      <c r="DY115" s="1050"/>
      <c r="DZ115" s="1051"/>
    </row>
    <row r="116" spans="1:130" s="247" customFormat="1" ht="26.25" customHeight="1" x14ac:dyDescent="0.2">
      <c r="A116" s="1043"/>
      <c r="B116" s="1044"/>
      <c r="C116" s="1052" t="s">
        <v>461</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447</v>
      </c>
      <c r="AB116" s="1046"/>
      <c r="AC116" s="1046"/>
      <c r="AD116" s="1046"/>
      <c r="AE116" s="1047"/>
      <c r="AF116" s="1048" t="s">
        <v>411</v>
      </c>
      <c r="AG116" s="1046"/>
      <c r="AH116" s="1046"/>
      <c r="AI116" s="1046"/>
      <c r="AJ116" s="1047"/>
      <c r="AK116" s="1048" t="s">
        <v>462</v>
      </c>
      <c r="AL116" s="1046"/>
      <c r="AM116" s="1046"/>
      <c r="AN116" s="1046"/>
      <c r="AO116" s="1047"/>
      <c r="AP116" s="1049" t="s">
        <v>444</v>
      </c>
      <c r="AQ116" s="1050"/>
      <c r="AR116" s="1050"/>
      <c r="AS116" s="1050"/>
      <c r="AT116" s="1051"/>
      <c r="AU116" s="987"/>
      <c r="AV116" s="988"/>
      <c r="AW116" s="988"/>
      <c r="AX116" s="988"/>
      <c r="AY116" s="988"/>
      <c r="AZ116" s="1054" t="s">
        <v>463</v>
      </c>
      <c r="BA116" s="1055"/>
      <c r="BB116" s="1055"/>
      <c r="BC116" s="1055"/>
      <c r="BD116" s="1055"/>
      <c r="BE116" s="1055"/>
      <c r="BF116" s="1055"/>
      <c r="BG116" s="1055"/>
      <c r="BH116" s="1055"/>
      <c r="BI116" s="1055"/>
      <c r="BJ116" s="1055"/>
      <c r="BK116" s="1055"/>
      <c r="BL116" s="1055"/>
      <c r="BM116" s="1055"/>
      <c r="BN116" s="1055"/>
      <c r="BO116" s="1055"/>
      <c r="BP116" s="1056"/>
      <c r="BQ116" s="1006" t="s">
        <v>447</v>
      </c>
      <c r="BR116" s="1007"/>
      <c r="BS116" s="1007"/>
      <c r="BT116" s="1007"/>
      <c r="BU116" s="1007"/>
      <c r="BV116" s="1007" t="s">
        <v>464</v>
      </c>
      <c r="BW116" s="1007"/>
      <c r="BX116" s="1007"/>
      <c r="BY116" s="1007"/>
      <c r="BZ116" s="1007"/>
      <c r="CA116" s="1007" t="s">
        <v>411</v>
      </c>
      <c r="CB116" s="1007"/>
      <c r="CC116" s="1007"/>
      <c r="CD116" s="1007"/>
      <c r="CE116" s="1007"/>
      <c r="CF116" s="1001" t="s">
        <v>390</v>
      </c>
      <c r="CG116" s="1002"/>
      <c r="CH116" s="1002"/>
      <c r="CI116" s="1002"/>
      <c r="CJ116" s="1002"/>
      <c r="CK116" s="1032"/>
      <c r="CL116" s="1033"/>
      <c r="CM116" s="1003" t="s">
        <v>465</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444</v>
      </c>
      <c r="DH116" s="1046"/>
      <c r="DI116" s="1046"/>
      <c r="DJ116" s="1046"/>
      <c r="DK116" s="1047"/>
      <c r="DL116" s="1048" t="s">
        <v>441</v>
      </c>
      <c r="DM116" s="1046"/>
      <c r="DN116" s="1046"/>
      <c r="DO116" s="1046"/>
      <c r="DP116" s="1047"/>
      <c r="DQ116" s="1048" t="s">
        <v>441</v>
      </c>
      <c r="DR116" s="1046"/>
      <c r="DS116" s="1046"/>
      <c r="DT116" s="1046"/>
      <c r="DU116" s="1047"/>
      <c r="DV116" s="1049" t="s">
        <v>411</v>
      </c>
      <c r="DW116" s="1050"/>
      <c r="DX116" s="1050"/>
      <c r="DY116" s="1050"/>
      <c r="DZ116" s="1051"/>
    </row>
    <row r="117" spans="1:130" s="247" customFormat="1" ht="26.25" customHeight="1" x14ac:dyDescent="0.2">
      <c r="A117" s="991" t="s">
        <v>187</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466</v>
      </c>
      <c r="Z117" s="973"/>
      <c r="AA117" s="1063">
        <v>1051926</v>
      </c>
      <c r="AB117" s="1064"/>
      <c r="AC117" s="1064"/>
      <c r="AD117" s="1064"/>
      <c r="AE117" s="1065"/>
      <c r="AF117" s="1066">
        <v>1075935</v>
      </c>
      <c r="AG117" s="1064"/>
      <c r="AH117" s="1064"/>
      <c r="AI117" s="1064"/>
      <c r="AJ117" s="1065"/>
      <c r="AK117" s="1066">
        <v>1254256</v>
      </c>
      <c r="AL117" s="1064"/>
      <c r="AM117" s="1064"/>
      <c r="AN117" s="1064"/>
      <c r="AO117" s="1065"/>
      <c r="AP117" s="1067"/>
      <c r="AQ117" s="1068"/>
      <c r="AR117" s="1068"/>
      <c r="AS117" s="1068"/>
      <c r="AT117" s="1069"/>
      <c r="AU117" s="987"/>
      <c r="AV117" s="988"/>
      <c r="AW117" s="988"/>
      <c r="AX117" s="988"/>
      <c r="AY117" s="988"/>
      <c r="AZ117" s="1054" t="s">
        <v>467</v>
      </c>
      <c r="BA117" s="1055"/>
      <c r="BB117" s="1055"/>
      <c r="BC117" s="1055"/>
      <c r="BD117" s="1055"/>
      <c r="BE117" s="1055"/>
      <c r="BF117" s="1055"/>
      <c r="BG117" s="1055"/>
      <c r="BH117" s="1055"/>
      <c r="BI117" s="1055"/>
      <c r="BJ117" s="1055"/>
      <c r="BK117" s="1055"/>
      <c r="BL117" s="1055"/>
      <c r="BM117" s="1055"/>
      <c r="BN117" s="1055"/>
      <c r="BO117" s="1055"/>
      <c r="BP117" s="1056"/>
      <c r="BQ117" s="1006" t="s">
        <v>441</v>
      </c>
      <c r="BR117" s="1007"/>
      <c r="BS117" s="1007"/>
      <c r="BT117" s="1007"/>
      <c r="BU117" s="1007"/>
      <c r="BV117" s="1007" t="s">
        <v>447</v>
      </c>
      <c r="BW117" s="1007"/>
      <c r="BX117" s="1007"/>
      <c r="BY117" s="1007"/>
      <c r="BZ117" s="1007"/>
      <c r="CA117" s="1007" t="s">
        <v>444</v>
      </c>
      <c r="CB117" s="1007"/>
      <c r="CC117" s="1007"/>
      <c r="CD117" s="1007"/>
      <c r="CE117" s="1007"/>
      <c r="CF117" s="1001" t="s">
        <v>447</v>
      </c>
      <c r="CG117" s="1002"/>
      <c r="CH117" s="1002"/>
      <c r="CI117" s="1002"/>
      <c r="CJ117" s="1002"/>
      <c r="CK117" s="1032"/>
      <c r="CL117" s="1033"/>
      <c r="CM117" s="1003" t="s">
        <v>468</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447</v>
      </c>
      <c r="DH117" s="1046"/>
      <c r="DI117" s="1046"/>
      <c r="DJ117" s="1046"/>
      <c r="DK117" s="1047"/>
      <c r="DL117" s="1048" t="s">
        <v>447</v>
      </c>
      <c r="DM117" s="1046"/>
      <c r="DN117" s="1046"/>
      <c r="DO117" s="1046"/>
      <c r="DP117" s="1047"/>
      <c r="DQ117" s="1048" t="s">
        <v>447</v>
      </c>
      <c r="DR117" s="1046"/>
      <c r="DS117" s="1046"/>
      <c r="DT117" s="1046"/>
      <c r="DU117" s="1047"/>
      <c r="DV117" s="1049" t="s">
        <v>444</v>
      </c>
      <c r="DW117" s="1050"/>
      <c r="DX117" s="1050"/>
      <c r="DY117" s="1050"/>
      <c r="DZ117" s="1051"/>
    </row>
    <row r="118" spans="1:130" s="247" customFormat="1" ht="26.25" customHeight="1" x14ac:dyDescent="0.2">
      <c r="A118" s="991" t="s">
        <v>434</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432</v>
      </c>
      <c r="AB118" s="972"/>
      <c r="AC118" s="972"/>
      <c r="AD118" s="972"/>
      <c r="AE118" s="973"/>
      <c r="AF118" s="971" t="s">
        <v>306</v>
      </c>
      <c r="AG118" s="972"/>
      <c r="AH118" s="972"/>
      <c r="AI118" s="972"/>
      <c r="AJ118" s="973"/>
      <c r="AK118" s="971" t="s">
        <v>305</v>
      </c>
      <c r="AL118" s="972"/>
      <c r="AM118" s="972"/>
      <c r="AN118" s="972"/>
      <c r="AO118" s="973"/>
      <c r="AP118" s="1058" t="s">
        <v>433</v>
      </c>
      <c r="AQ118" s="1059"/>
      <c r="AR118" s="1059"/>
      <c r="AS118" s="1059"/>
      <c r="AT118" s="1060"/>
      <c r="AU118" s="987"/>
      <c r="AV118" s="988"/>
      <c r="AW118" s="988"/>
      <c r="AX118" s="988"/>
      <c r="AY118" s="988"/>
      <c r="AZ118" s="1061" t="s">
        <v>469</v>
      </c>
      <c r="BA118" s="1052"/>
      <c r="BB118" s="1052"/>
      <c r="BC118" s="1052"/>
      <c r="BD118" s="1052"/>
      <c r="BE118" s="1052"/>
      <c r="BF118" s="1052"/>
      <c r="BG118" s="1052"/>
      <c r="BH118" s="1052"/>
      <c r="BI118" s="1052"/>
      <c r="BJ118" s="1052"/>
      <c r="BK118" s="1052"/>
      <c r="BL118" s="1052"/>
      <c r="BM118" s="1052"/>
      <c r="BN118" s="1052"/>
      <c r="BO118" s="1052"/>
      <c r="BP118" s="1053"/>
      <c r="BQ118" s="1084" t="s">
        <v>390</v>
      </c>
      <c r="BR118" s="1085"/>
      <c r="BS118" s="1085"/>
      <c r="BT118" s="1085"/>
      <c r="BU118" s="1085"/>
      <c r="BV118" s="1085" t="s">
        <v>390</v>
      </c>
      <c r="BW118" s="1085"/>
      <c r="BX118" s="1085"/>
      <c r="BY118" s="1085"/>
      <c r="BZ118" s="1085"/>
      <c r="CA118" s="1085" t="s">
        <v>447</v>
      </c>
      <c r="CB118" s="1085"/>
      <c r="CC118" s="1085"/>
      <c r="CD118" s="1085"/>
      <c r="CE118" s="1085"/>
      <c r="CF118" s="1001" t="s">
        <v>441</v>
      </c>
      <c r="CG118" s="1002"/>
      <c r="CH118" s="1002"/>
      <c r="CI118" s="1002"/>
      <c r="CJ118" s="1002"/>
      <c r="CK118" s="1032"/>
      <c r="CL118" s="1033"/>
      <c r="CM118" s="1003" t="s">
        <v>470</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447</v>
      </c>
      <c r="DH118" s="1046"/>
      <c r="DI118" s="1046"/>
      <c r="DJ118" s="1046"/>
      <c r="DK118" s="1047"/>
      <c r="DL118" s="1048" t="s">
        <v>471</v>
      </c>
      <c r="DM118" s="1046"/>
      <c r="DN118" s="1046"/>
      <c r="DO118" s="1046"/>
      <c r="DP118" s="1047"/>
      <c r="DQ118" s="1048" t="s">
        <v>471</v>
      </c>
      <c r="DR118" s="1046"/>
      <c r="DS118" s="1046"/>
      <c r="DT118" s="1046"/>
      <c r="DU118" s="1047"/>
      <c r="DV118" s="1049" t="s">
        <v>444</v>
      </c>
      <c r="DW118" s="1050"/>
      <c r="DX118" s="1050"/>
      <c r="DY118" s="1050"/>
      <c r="DZ118" s="1051"/>
    </row>
    <row r="119" spans="1:130" s="247" customFormat="1" ht="26.25" customHeight="1" x14ac:dyDescent="0.2">
      <c r="A119" s="1145" t="s">
        <v>437</v>
      </c>
      <c r="B119" s="1031"/>
      <c r="C119" s="1010" t="s">
        <v>438</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441</v>
      </c>
      <c r="AB119" s="979"/>
      <c r="AC119" s="979"/>
      <c r="AD119" s="979"/>
      <c r="AE119" s="980"/>
      <c r="AF119" s="981" t="s">
        <v>471</v>
      </c>
      <c r="AG119" s="979"/>
      <c r="AH119" s="979"/>
      <c r="AI119" s="979"/>
      <c r="AJ119" s="980"/>
      <c r="AK119" s="981" t="s">
        <v>441</v>
      </c>
      <c r="AL119" s="979"/>
      <c r="AM119" s="979"/>
      <c r="AN119" s="979"/>
      <c r="AO119" s="980"/>
      <c r="AP119" s="982" t="s">
        <v>444</v>
      </c>
      <c r="AQ119" s="983"/>
      <c r="AR119" s="983"/>
      <c r="AS119" s="983"/>
      <c r="AT119" s="984"/>
      <c r="AU119" s="989"/>
      <c r="AV119" s="990"/>
      <c r="AW119" s="990"/>
      <c r="AX119" s="990"/>
      <c r="AY119" s="990"/>
      <c r="AZ119" s="277" t="s">
        <v>187</v>
      </c>
      <c r="BA119" s="277"/>
      <c r="BB119" s="277"/>
      <c r="BC119" s="277"/>
      <c r="BD119" s="277"/>
      <c r="BE119" s="277"/>
      <c r="BF119" s="277"/>
      <c r="BG119" s="277"/>
      <c r="BH119" s="277"/>
      <c r="BI119" s="277"/>
      <c r="BJ119" s="277"/>
      <c r="BK119" s="277"/>
      <c r="BL119" s="277"/>
      <c r="BM119" s="277"/>
      <c r="BN119" s="277"/>
      <c r="BO119" s="1062" t="s">
        <v>472</v>
      </c>
      <c r="BP119" s="1093"/>
      <c r="BQ119" s="1084">
        <v>11594347</v>
      </c>
      <c r="BR119" s="1085"/>
      <c r="BS119" s="1085"/>
      <c r="BT119" s="1085"/>
      <c r="BU119" s="1085"/>
      <c r="BV119" s="1085">
        <v>12403986</v>
      </c>
      <c r="BW119" s="1085"/>
      <c r="BX119" s="1085"/>
      <c r="BY119" s="1085"/>
      <c r="BZ119" s="1085"/>
      <c r="CA119" s="1085">
        <v>11886754</v>
      </c>
      <c r="CB119" s="1085"/>
      <c r="CC119" s="1085"/>
      <c r="CD119" s="1085"/>
      <c r="CE119" s="1085"/>
      <c r="CF119" s="1086"/>
      <c r="CG119" s="1087"/>
      <c r="CH119" s="1087"/>
      <c r="CI119" s="1087"/>
      <c r="CJ119" s="1088"/>
      <c r="CK119" s="1034"/>
      <c r="CL119" s="1035"/>
      <c r="CM119" s="1089" t="s">
        <v>473</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12727</v>
      </c>
      <c r="DH119" s="1071"/>
      <c r="DI119" s="1071"/>
      <c r="DJ119" s="1071"/>
      <c r="DK119" s="1072"/>
      <c r="DL119" s="1070">
        <v>6239</v>
      </c>
      <c r="DM119" s="1071"/>
      <c r="DN119" s="1071"/>
      <c r="DO119" s="1071"/>
      <c r="DP119" s="1072"/>
      <c r="DQ119" s="1070">
        <v>2215</v>
      </c>
      <c r="DR119" s="1071"/>
      <c r="DS119" s="1071"/>
      <c r="DT119" s="1071"/>
      <c r="DU119" s="1072"/>
      <c r="DV119" s="1073">
        <v>0.1</v>
      </c>
      <c r="DW119" s="1074"/>
      <c r="DX119" s="1074"/>
      <c r="DY119" s="1074"/>
      <c r="DZ119" s="1075"/>
    </row>
    <row r="120" spans="1:130" s="247" customFormat="1" ht="26.25" customHeight="1" x14ac:dyDescent="0.2">
      <c r="A120" s="1146"/>
      <c r="B120" s="1033"/>
      <c r="C120" s="1003" t="s">
        <v>443</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464</v>
      </c>
      <c r="AB120" s="1046"/>
      <c r="AC120" s="1046"/>
      <c r="AD120" s="1046"/>
      <c r="AE120" s="1047"/>
      <c r="AF120" s="1048" t="s">
        <v>447</v>
      </c>
      <c r="AG120" s="1046"/>
      <c r="AH120" s="1046"/>
      <c r="AI120" s="1046"/>
      <c r="AJ120" s="1047"/>
      <c r="AK120" s="1048" t="s">
        <v>390</v>
      </c>
      <c r="AL120" s="1046"/>
      <c r="AM120" s="1046"/>
      <c r="AN120" s="1046"/>
      <c r="AO120" s="1047"/>
      <c r="AP120" s="1049" t="s">
        <v>390</v>
      </c>
      <c r="AQ120" s="1050"/>
      <c r="AR120" s="1050"/>
      <c r="AS120" s="1050"/>
      <c r="AT120" s="1051"/>
      <c r="AU120" s="1076" t="s">
        <v>474</v>
      </c>
      <c r="AV120" s="1077"/>
      <c r="AW120" s="1077"/>
      <c r="AX120" s="1077"/>
      <c r="AY120" s="1078"/>
      <c r="AZ120" s="1027" t="s">
        <v>475</v>
      </c>
      <c r="BA120" s="976"/>
      <c r="BB120" s="976"/>
      <c r="BC120" s="976"/>
      <c r="BD120" s="976"/>
      <c r="BE120" s="976"/>
      <c r="BF120" s="976"/>
      <c r="BG120" s="976"/>
      <c r="BH120" s="976"/>
      <c r="BI120" s="976"/>
      <c r="BJ120" s="976"/>
      <c r="BK120" s="976"/>
      <c r="BL120" s="976"/>
      <c r="BM120" s="976"/>
      <c r="BN120" s="976"/>
      <c r="BO120" s="976"/>
      <c r="BP120" s="977"/>
      <c r="BQ120" s="1013">
        <v>3780690</v>
      </c>
      <c r="BR120" s="1014"/>
      <c r="BS120" s="1014"/>
      <c r="BT120" s="1014"/>
      <c r="BU120" s="1014"/>
      <c r="BV120" s="1014">
        <v>5210840</v>
      </c>
      <c r="BW120" s="1014"/>
      <c r="BX120" s="1014"/>
      <c r="BY120" s="1014"/>
      <c r="BZ120" s="1014"/>
      <c r="CA120" s="1014">
        <v>5176255</v>
      </c>
      <c r="CB120" s="1014"/>
      <c r="CC120" s="1014"/>
      <c r="CD120" s="1014"/>
      <c r="CE120" s="1014"/>
      <c r="CF120" s="1028">
        <v>121.5</v>
      </c>
      <c r="CG120" s="1029"/>
      <c r="CH120" s="1029"/>
      <c r="CI120" s="1029"/>
      <c r="CJ120" s="1029"/>
      <c r="CK120" s="1094" t="s">
        <v>476</v>
      </c>
      <c r="CL120" s="1095"/>
      <c r="CM120" s="1095"/>
      <c r="CN120" s="1095"/>
      <c r="CO120" s="1096"/>
      <c r="CP120" s="1102" t="s">
        <v>477</v>
      </c>
      <c r="CQ120" s="1103"/>
      <c r="CR120" s="1103"/>
      <c r="CS120" s="1103"/>
      <c r="CT120" s="1103"/>
      <c r="CU120" s="1103"/>
      <c r="CV120" s="1103"/>
      <c r="CW120" s="1103"/>
      <c r="CX120" s="1103"/>
      <c r="CY120" s="1103"/>
      <c r="CZ120" s="1103"/>
      <c r="DA120" s="1103"/>
      <c r="DB120" s="1103"/>
      <c r="DC120" s="1103"/>
      <c r="DD120" s="1103"/>
      <c r="DE120" s="1103"/>
      <c r="DF120" s="1104"/>
      <c r="DG120" s="1013">
        <v>2063893</v>
      </c>
      <c r="DH120" s="1014"/>
      <c r="DI120" s="1014"/>
      <c r="DJ120" s="1014"/>
      <c r="DK120" s="1014"/>
      <c r="DL120" s="1014">
        <v>2003911</v>
      </c>
      <c r="DM120" s="1014"/>
      <c r="DN120" s="1014"/>
      <c r="DO120" s="1014"/>
      <c r="DP120" s="1014"/>
      <c r="DQ120" s="1014">
        <v>1735593</v>
      </c>
      <c r="DR120" s="1014"/>
      <c r="DS120" s="1014"/>
      <c r="DT120" s="1014"/>
      <c r="DU120" s="1014"/>
      <c r="DV120" s="1015">
        <v>40.700000000000003</v>
      </c>
      <c r="DW120" s="1015"/>
      <c r="DX120" s="1015"/>
      <c r="DY120" s="1015"/>
      <c r="DZ120" s="1016"/>
    </row>
    <row r="121" spans="1:130" s="247" customFormat="1" ht="26.25" customHeight="1" x14ac:dyDescent="0.2">
      <c r="A121" s="1146"/>
      <c r="B121" s="1033"/>
      <c r="C121" s="1054" t="s">
        <v>478</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411</v>
      </c>
      <c r="AB121" s="1046"/>
      <c r="AC121" s="1046"/>
      <c r="AD121" s="1046"/>
      <c r="AE121" s="1047"/>
      <c r="AF121" s="1048" t="s">
        <v>444</v>
      </c>
      <c r="AG121" s="1046"/>
      <c r="AH121" s="1046"/>
      <c r="AI121" s="1046"/>
      <c r="AJ121" s="1047"/>
      <c r="AK121" s="1048" t="s">
        <v>471</v>
      </c>
      <c r="AL121" s="1046"/>
      <c r="AM121" s="1046"/>
      <c r="AN121" s="1046"/>
      <c r="AO121" s="1047"/>
      <c r="AP121" s="1049" t="s">
        <v>441</v>
      </c>
      <c r="AQ121" s="1050"/>
      <c r="AR121" s="1050"/>
      <c r="AS121" s="1050"/>
      <c r="AT121" s="1051"/>
      <c r="AU121" s="1079"/>
      <c r="AV121" s="1080"/>
      <c r="AW121" s="1080"/>
      <c r="AX121" s="1080"/>
      <c r="AY121" s="1081"/>
      <c r="AZ121" s="1036" t="s">
        <v>479</v>
      </c>
      <c r="BA121" s="1037"/>
      <c r="BB121" s="1037"/>
      <c r="BC121" s="1037"/>
      <c r="BD121" s="1037"/>
      <c r="BE121" s="1037"/>
      <c r="BF121" s="1037"/>
      <c r="BG121" s="1037"/>
      <c r="BH121" s="1037"/>
      <c r="BI121" s="1037"/>
      <c r="BJ121" s="1037"/>
      <c r="BK121" s="1037"/>
      <c r="BL121" s="1037"/>
      <c r="BM121" s="1037"/>
      <c r="BN121" s="1037"/>
      <c r="BO121" s="1037"/>
      <c r="BP121" s="1038"/>
      <c r="BQ121" s="1006">
        <v>791584</v>
      </c>
      <c r="BR121" s="1007"/>
      <c r="BS121" s="1007"/>
      <c r="BT121" s="1007"/>
      <c r="BU121" s="1007"/>
      <c r="BV121" s="1007">
        <v>756740</v>
      </c>
      <c r="BW121" s="1007"/>
      <c r="BX121" s="1007"/>
      <c r="BY121" s="1007"/>
      <c r="BZ121" s="1007"/>
      <c r="CA121" s="1007">
        <v>720851</v>
      </c>
      <c r="CB121" s="1007"/>
      <c r="CC121" s="1007"/>
      <c r="CD121" s="1007"/>
      <c r="CE121" s="1007"/>
      <c r="CF121" s="1001">
        <v>16.899999999999999</v>
      </c>
      <c r="CG121" s="1002"/>
      <c r="CH121" s="1002"/>
      <c r="CI121" s="1002"/>
      <c r="CJ121" s="1002"/>
      <c r="CK121" s="1097"/>
      <c r="CL121" s="1098"/>
      <c r="CM121" s="1098"/>
      <c r="CN121" s="1098"/>
      <c r="CO121" s="1099"/>
      <c r="CP121" s="1107" t="s">
        <v>480</v>
      </c>
      <c r="CQ121" s="1108"/>
      <c r="CR121" s="1108"/>
      <c r="CS121" s="1108"/>
      <c r="CT121" s="1108"/>
      <c r="CU121" s="1108"/>
      <c r="CV121" s="1108"/>
      <c r="CW121" s="1108"/>
      <c r="CX121" s="1108"/>
      <c r="CY121" s="1108"/>
      <c r="CZ121" s="1108"/>
      <c r="DA121" s="1108"/>
      <c r="DB121" s="1108"/>
      <c r="DC121" s="1108"/>
      <c r="DD121" s="1108"/>
      <c r="DE121" s="1108"/>
      <c r="DF121" s="1109"/>
      <c r="DG121" s="1006" t="s">
        <v>471</v>
      </c>
      <c r="DH121" s="1007"/>
      <c r="DI121" s="1007"/>
      <c r="DJ121" s="1007"/>
      <c r="DK121" s="1007"/>
      <c r="DL121" s="1007">
        <v>655000</v>
      </c>
      <c r="DM121" s="1007"/>
      <c r="DN121" s="1007"/>
      <c r="DO121" s="1007"/>
      <c r="DP121" s="1007"/>
      <c r="DQ121" s="1007">
        <v>408000</v>
      </c>
      <c r="DR121" s="1007"/>
      <c r="DS121" s="1007"/>
      <c r="DT121" s="1007"/>
      <c r="DU121" s="1007"/>
      <c r="DV121" s="1008">
        <v>9.6</v>
      </c>
      <c r="DW121" s="1008"/>
      <c r="DX121" s="1008"/>
      <c r="DY121" s="1008"/>
      <c r="DZ121" s="1009"/>
    </row>
    <row r="122" spans="1:130" s="247" customFormat="1" ht="26.25" customHeight="1" x14ac:dyDescent="0.2">
      <c r="A122" s="1146"/>
      <c r="B122" s="1033"/>
      <c r="C122" s="1003" t="s">
        <v>457</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447</v>
      </c>
      <c r="AB122" s="1046"/>
      <c r="AC122" s="1046"/>
      <c r="AD122" s="1046"/>
      <c r="AE122" s="1047"/>
      <c r="AF122" s="1048" t="s">
        <v>444</v>
      </c>
      <c r="AG122" s="1046"/>
      <c r="AH122" s="1046"/>
      <c r="AI122" s="1046"/>
      <c r="AJ122" s="1047"/>
      <c r="AK122" s="1048" t="s">
        <v>390</v>
      </c>
      <c r="AL122" s="1046"/>
      <c r="AM122" s="1046"/>
      <c r="AN122" s="1046"/>
      <c r="AO122" s="1047"/>
      <c r="AP122" s="1049" t="s">
        <v>481</v>
      </c>
      <c r="AQ122" s="1050"/>
      <c r="AR122" s="1050"/>
      <c r="AS122" s="1050"/>
      <c r="AT122" s="1051"/>
      <c r="AU122" s="1079"/>
      <c r="AV122" s="1080"/>
      <c r="AW122" s="1080"/>
      <c r="AX122" s="1080"/>
      <c r="AY122" s="1081"/>
      <c r="AZ122" s="1061" t="s">
        <v>482</v>
      </c>
      <c r="BA122" s="1052"/>
      <c r="BB122" s="1052"/>
      <c r="BC122" s="1052"/>
      <c r="BD122" s="1052"/>
      <c r="BE122" s="1052"/>
      <c r="BF122" s="1052"/>
      <c r="BG122" s="1052"/>
      <c r="BH122" s="1052"/>
      <c r="BI122" s="1052"/>
      <c r="BJ122" s="1052"/>
      <c r="BK122" s="1052"/>
      <c r="BL122" s="1052"/>
      <c r="BM122" s="1052"/>
      <c r="BN122" s="1052"/>
      <c r="BO122" s="1052"/>
      <c r="BP122" s="1053"/>
      <c r="BQ122" s="1084">
        <v>5942408</v>
      </c>
      <c r="BR122" s="1085"/>
      <c r="BS122" s="1085"/>
      <c r="BT122" s="1085"/>
      <c r="BU122" s="1085"/>
      <c r="BV122" s="1085">
        <v>5913596</v>
      </c>
      <c r="BW122" s="1085"/>
      <c r="BX122" s="1085"/>
      <c r="BY122" s="1085"/>
      <c r="BZ122" s="1085"/>
      <c r="CA122" s="1085">
        <v>5693016</v>
      </c>
      <c r="CB122" s="1085"/>
      <c r="CC122" s="1085"/>
      <c r="CD122" s="1085"/>
      <c r="CE122" s="1085"/>
      <c r="CF122" s="1105">
        <v>133.6</v>
      </c>
      <c r="CG122" s="1106"/>
      <c r="CH122" s="1106"/>
      <c r="CI122" s="1106"/>
      <c r="CJ122" s="1106"/>
      <c r="CK122" s="1097"/>
      <c r="CL122" s="1098"/>
      <c r="CM122" s="1098"/>
      <c r="CN122" s="1098"/>
      <c r="CO122" s="1099"/>
      <c r="CP122" s="1107" t="s">
        <v>483</v>
      </c>
      <c r="CQ122" s="1108"/>
      <c r="CR122" s="1108"/>
      <c r="CS122" s="1108"/>
      <c r="CT122" s="1108"/>
      <c r="CU122" s="1108"/>
      <c r="CV122" s="1108"/>
      <c r="CW122" s="1108"/>
      <c r="CX122" s="1108"/>
      <c r="CY122" s="1108"/>
      <c r="CZ122" s="1108"/>
      <c r="DA122" s="1108"/>
      <c r="DB122" s="1108"/>
      <c r="DC122" s="1108"/>
      <c r="DD122" s="1108"/>
      <c r="DE122" s="1108"/>
      <c r="DF122" s="1109"/>
      <c r="DG122" s="1006">
        <v>99341</v>
      </c>
      <c r="DH122" s="1007"/>
      <c r="DI122" s="1007"/>
      <c r="DJ122" s="1007"/>
      <c r="DK122" s="1007"/>
      <c r="DL122" s="1007">
        <v>91705</v>
      </c>
      <c r="DM122" s="1007"/>
      <c r="DN122" s="1007"/>
      <c r="DO122" s="1007"/>
      <c r="DP122" s="1007"/>
      <c r="DQ122" s="1007">
        <v>83477</v>
      </c>
      <c r="DR122" s="1007"/>
      <c r="DS122" s="1007"/>
      <c r="DT122" s="1007"/>
      <c r="DU122" s="1007"/>
      <c r="DV122" s="1008">
        <v>2</v>
      </c>
      <c r="DW122" s="1008"/>
      <c r="DX122" s="1008"/>
      <c r="DY122" s="1008"/>
      <c r="DZ122" s="1009"/>
    </row>
    <row r="123" spans="1:130" s="247" customFormat="1" ht="26.25" customHeight="1" x14ac:dyDescent="0.2">
      <c r="A123" s="1146"/>
      <c r="B123" s="1033"/>
      <c r="C123" s="1003" t="s">
        <v>465</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481</v>
      </c>
      <c r="AB123" s="1046"/>
      <c r="AC123" s="1046"/>
      <c r="AD123" s="1046"/>
      <c r="AE123" s="1047"/>
      <c r="AF123" s="1048" t="s">
        <v>471</v>
      </c>
      <c r="AG123" s="1046"/>
      <c r="AH123" s="1046"/>
      <c r="AI123" s="1046"/>
      <c r="AJ123" s="1047"/>
      <c r="AK123" s="1048" t="s">
        <v>411</v>
      </c>
      <c r="AL123" s="1046"/>
      <c r="AM123" s="1046"/>
      <c r="AN123" s="1046"/>
      <c r="AO123" s="1047"/>
      <c r="AP123" s="1049" t="s">
        <v>447</v>
      </c>
      <c r="AQ123" s="1050"/>
      <c r="AR123" s="1050"/>
      <c r="AS123" s="1050"/>
      <c r="AT123" s="1051"/>
      <c r="AU123" s="1082"/>
      <c r="AV123" s="1083"/>
      <c r="AW123" s="1083"/>
      <c r="AX123" s="1083"/>
      <c r="AY123" s="1083"/>
      <c r="AZ123" s="277" t="s">
        <v>187</v>
      </c>
      <c r="BA123" s="277"/>
      <c r="BB123" s="277"/>
      <c r="BC123" s="277"/>
      <c r="BD123" s="277"/>
      <c r="BE123" s="277"/>
      <c r="BF123" s="277"/>
      <c r="BG123" s="277"/>
      <c r="BH123" s="277"/>
      <c r="BI123" s="277"/>
      <c r="BJ123" s="277"/>
      <c r="BK123" s="277"/>
      <c r="BL123" s="277"/>
      <c r="BM123" s="277"/>
      <c r="BN123" s="277"/>
      <c r="BO123" s="1062" t="s">
        <v>484</v>
      </c>
      <c r="BP123" s="1093"/>
      <c r="BQ123" s="1152">
        <v>10514682</v>
      </c>
      <c r="BR123" s="1153"/>
      <c r="BS123" s="1153"/>
      <c r="BT123" s="1153"/>
      <c r="BU123" s="1153"/>
      <c r="BV123" s="1153">
        <v>11881176</v>
      </c>
      <c r="BW123" s="1153"/>
      <c r="BX123" s="1153"/>
      <c r="BY123" s="1153"/>
      <c r="BZ123" s="1153"/>
      <c r="CA123" s="1153">
        <v>11590122</v>
      </c>
      <c r="CB123" s="1153"/>
      <c r="CC123" s="1153"/>
      <c r="CD123" s="1153"/>
      <c r="CE123" s="1153"/>
      <c r="CF123" s="1086"/>
      <c r="CG123" s="1087"/>
      <c r="CH123" s="1087"/>
      <c r="CI123" s="1087"/>
      <c r="CJ123" s="1088"/>
      <c r="CK123" s="1097"/>
      <c r="CL123" s="1098"/>
      <c r="CM123" s="1098"/>
      <c r="CN123" s="1098"/>
      <c r="CO123" s="1099"/>
      <c r="CP123" s="1107" t="s">
        <v>485</v>
      </c>
      <c r="CQ123" s="1108"/>
      <c r="CR123" s="1108"/>
      <c r="CS123" s="1108"/>
      <c r="CT123" s="1108"/>
      <c r="CU123" s="1108"/>
      <c r="CV123" s="1108"/>
      <c r="CW123" s="1108"/>
      <c r="CX123" s="1108"/>
      <c r="CY123" s="1108"/>
      <c r="CZ123" s="1108"/>
      <c r="DA123" s="1108"/>
      <c r="DB123" s="1108"/>
      <c r="DC123" s="1108"/>
      <c r="DD123" s="1108"/>
      <c r="DE123" s="1108"/>
      <c r="DF123" s="1109"/>
      <c r="DG123" s="1045" t="s">
        <v>447</v>
      </c>
      <c r="DH123" s="1046"/>
      <c r="DI123" s="1046"/>
      <c r="DJ123" s="1046"/>
      <c r="DK123" s="1047"/>
      <c r="DL123" s="1048" t="s">
        <v>444</v>
      </c>
      <c r="DM123" s="1046"/>
      <c r="DN123" s="1046"/>
      <c r="DO123" s="1046"/>
      <c r="DP123" s="1047"/>
      <c r="DQ123" s="1048" t="s">
        <v>444</v>
      </c>
      <c r="DR123" s="1046"/>
      <c r="DS123" s="1046"/>
      <c r="DT123" s="1046"/>
      <c r="DU123" s="1047"/>
      <c r="DV123" s="1049" t="s">
        <v>390</v>
      </c>
      <c r="DW123" s="1050"/>
      <c r="DX123" s="1050"/>
      <c r="DY123" s="1050"/>
      <c r="DZ123" s="1051"/>
    </row>
    <row r="124" spans="1:130" s="247" customFormat="1" ht="26.25" customHeight="1" thickBot="1" x14ac:dyDescent="0.25">
      <c r="A124" s="1146"/>
      <c r="B124" s="1033"/>
      <c r="C124" s="1003" t="s">
        <v>468</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447</v>
      </c>
      <c r="AB124" s="1046"/>
      <c r="AC124" s="1046"/>
      <c r="AD124" s="1046"/>
      <c r="AE124" s="1047"/>
      <c r="AF124" s="1048" t="s">
        <v>444</v>
      </c>
      <c r="AG124" s="1046"/>
      <c r="AH124" s="1046"/>
      <c r="AI124" s="1046"/>
      <c r="AJ124" s="1047"/>
      <c r="AK124" s="1048" t="s">
        <v>444</v>
      </c>
      <c r="AL124" s="1046"/>
      <c r="AM124" s="1046"/>
      <c r="AN124" s="1046"/>
      <c r="AO124" s="1047"/>
      <c r="AP124" s="1049" t="s">
        <v>447</v>
      </c>
      <c r="AQ124" s="1050"/>
      <c r="AR124" s="1050"/>
      <c r="AS124" s="1050"/>
      <c r="AT124" s="1051"/>
      <c r="AU124" s="1148" t="s">
        <v>486</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25.4</v>
      </c>
      <c r="BR124" s="1115"/>
      <c r="BS124" s="1115"/>
      <c r="BT124" s="1115"/>
      <c r="BU124" s="1115"/>
      <c r="BV124" s="1115">
        <v>12.2</v>
      </c>
      <c r="BW124" s="1115"/>
      <c r="BX124" s="1115"/>
      <c r="BY124" s="1115"/>
      <c r="BZ124" s="1115"/>
      <c r="CA124" s="1115">
        <v>6.9</v>
      </c>
      <c r="CB124" s="1115"/>
      <c r="CC124" s="1115"/>
      <c r="CD124" s="1115"/>
      <c r="CE124" s="1115"/>
      <c r="CF124" s="1116"/>
      <c r="CG124" s="1117"/>
      <c r="CH124" s="1117"/>
      <c r="CI124" s="1117"/>
      <c r="CJ124" s="1118"/>
      <c r="CK124" s="1100"/>
      <c r="CL124" s="1100"/>
      <c r="CM124" s="1100"/>
      <c r="CN124" s="1100"/>
      <c r="CO124" s="1101"/>
      <c r="CP124" s="1107" t="s">
        <v>487</v>
      </c>
      <c r="CQ124" s="1108"/>
      <c r="CR124" s="1108"/>
      <c r="CS124" s="1108"/>
      <c r="CT124" s="1108"/>
      <c r="CU124" s="1108"/>
      <c r="CV124" s="1108"/>
      <c r="CW124" s="1108"/>
      <c r="CX124" s="1108"/>
      <c r="CY124" s="1108"/>
      <c r="CZ124" s="1108"/>
      <c r="DA124" s="1108"/>
      <c r="DB124" s="1108"/>
      <c r="DC124" s="1108"/>
      <c r="DD124" s="1108"/>
      <c r="DE124" s="1108"/>
      <c r="DF124" s="1109"/>
      <c r="DG124" s="1092" t="s">
        <v>447</v>
      </c>
      <c r="DH124" s="1071"/>
      <c r="DI124" s="1071"/>
      <c r="DJ124" s="1071"/>
      <c r="DK124" s="1072"/>
      <c r="DL124" s="1070" t="s">
        <v>450</v>
      </c>
      <c r="DM124" s="1071"/>
      <c r="DN124" s="1071"/>
      <c r="DO124" s="1071"/>
      <c r="DP124" s="1072"/>
      <c r="DQ124" s="1070" t="s">
        <v>447</v>
      </c>
      <c r="DR124" s="1071"/>
      <c r="DS124" s="1071"/>
      <c r="DT124" s="1071"/>
      <c r="DU124" s="1072"/>
      <c r="DV124" s="1073" t="s">
        <v>444</v>
      </c>
      <c r="DW124" s="1074"/>
      <c r="DX124" s="1074"/>
      <c r="DY124" s="1074"/>
      <c r="DZ124" s="1075"/>
    </row>
    <row r="125" spans="1:130" s="247" customFormat="1" ht="26.25" customHeight="1" x14ac:dyDescent="0.2">
      <c r="A125" s="1146"/>
      <c r="B125" s="1033"/>
      <c r="C125" s="1003" t="s">
        <v>470</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447</v>
      </c>
      <c r="AB125" s="1046"/>
      <c r="AC125" s="1046"/>
      <c r="AD125" s="1046"/>
      <c r="AE125" s="1047"/>
      <c r="AF125" s="1048" t="s">
        <v>450</v>
      </c>
      <c r="AG125" s="1046"/>
      <c r="AH125" s="1046"/>
      <c r="AI125" s="1046"/>
      <c r="AJ125" s="1047"/>
      <c r="AK125" s="1048" t="s">
        <v>390</v>
      </c>
      <c r="AL125" s="1046"/>
      <c r="AM125" s="1046"/>
      <c r="AN125" s="1046"/>
      <c r="AO125" s="1047"/>
      <c r="AP125" s="1049" t="s">
        <v>390</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488</v>
      </c>
      <c r="CL125" s="1095"/>
      <c r="CM125" s="1095"/>
      <c r="CN125" s="1095"/>
      <c r="CO125" s="1096"/>
      <c r="CP125" s="1027" t="s">
        <v>489</v>
      </c>
      <c r="CQ125" s="976"/>
      <c r="CR125" s="976"/>
      <c r="CS125" s="976"/>
      <c r="CT125" s="976"/>
      <c r="CU125" s="976"/>
      <c r="CV125" s="976"/>
      <c r="CW125" s="976"/>
      <c r="CX125" s="976"/>
      <c r="CY125" s="976"/>
      <c r="CZ125" s="976"/>
      <c r="DA125" s="976"/>
      <c r="DB125" s="976"/>
      <c r="DC125" s="976"/>
      <c r="DD125" s="976"/>
      <c r="DE125" s="976"/>
      <c r="DF125" s="977"/>
      <c r="DG125" s="1013" t="s">
        <v>444</v>
      </c>
      <c r="DH125" s="1014"/>
      <c r="DI125" s="1014"/>
      <c r="DJ125" s="1014"/>
      <c r="DK125" s="1014"/>
      <c r="DL125" s="1014" t="s">
        <v>450</v>
      </c>
      <c r="DM125" s="1014"/>
      <c r="DN125" s="1014"/>
      <c r="DO125" s="1014"/>
      <c r="DP125" s="1014"/>
      <c r="DQ125" s="1014" t="s">
        <v>390</v>
      </c>
      <c r="DR125" s="1014"/>
      <c r="DS125" s="1014"/>
      <c r="DT125" s="1014"/>
      <c r="DU125" s="1014"/>
      <c r="DV125" s="1015" t="s">
        <v>447</v>
      </c>
      <c r="DW125" s="1015"/>
      <c r="DX125" s="1015"/>
      <c r="DY125" s="1015"/>
      <c r="DZ125" s="1016"/>
    </row>
    <row r="126" spans="1:130" s="247" customFormat="1" ht="26.25" customHeight="1" thickBot="1" x14ac:dyDescent="0.25">
      <c r="A126" s="1146"/>
      <c r="B126" s="1033"/>
      <c r="C126" s="1003" t="s">
        <v>473</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6923</v>
      </c>
      <c r="AB126" s="1046"/>
      <c r="AC126" s="1046"/>
      <c r="AD126" s="1046"/>
      <c r="AE126" s="1047"/>
      <c r="AF126" s="1048">
        <v>4230</v>
      </c>
      <c r="AG126" s="1046"/>
      <c r="AH126" s="1046"/>
      <c r="AI126" s="1046"/>
      <c r="AJ126" s="1047"/>
      <c r="AK126" s="1048">
        <v>4231</v>
      </c>
      <c r="AL126" s="1046"/>
      <c r="AM126" s="1046"/>
      <c r="AN126" s="1046"/>
      <c r="AO126" s="1047"/>
      <c r="AP126" s="1049">
        <v>0.1</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490</v>
      </c>
      <c r="CQ126" s="1037"/>
      <c r="CR126" s="1037"/>
      <c r="CS126" s="1037"/>
      <c r="CT126" s="1037"/>
      <c r="CU126" s="1037"/>
      <c r="CV126" s="1037"/>
      <c r="CW126" s="1037"/>
      <c r="CX126" s="1037"/>
      <c r="CY126" s="1037"/>
      <c r="CZ126" s="1037"/>
      <c r="DA126" s="1037"/>
      <c r="DB126" s="1037"/>
      <c r="DC126" s="1037"/>
      <c r="DD126" s="1037"/>
      <c r="DE126" s="1037"/>
      <c r="DF126" s="1038"/>
      <c r="DG126" s="1006" t="s">
        <v>411</v>
      </c>
      <c r="DH126" s="1007"/>
      <c r="DI126" s="1007"/>
      <c r="DJ126" s="1007"/>
      <c r="DK126" s="1007"/>
      <c r="DL126" s="1007" t="s">
        <v>447</v>
      </c>
      <c r="DM126" s="1007"/>
      <c r="DN126" s="1007"/>
      <c r="DO126" s="1007"/>
      <c r="DP126" s="1007"/>
      <c r="DQ126" s="1007" t="s">
        <v>447</v>
      </c>
      <c r="DR126" s="1007"/>
      <c r="DS126" s="1007"/>
      <c r="DT126" s="1007"/>
      <c r="DU126" s="1007"/>
      <c r="DV126" s="1008" t="s">
        <v>444</v>
      </c>
      <c r="DW126" s="1008"/>
      <c r="DX126" s="1008"/>
      <c r="DY126" s="1008"/>
      <c r="DZ126" s="1009"/>
    </row>
    <row r="127" spans="1:130" s="247" customFormat="1" ht="26.25" customHeight="1" x14ac:dyDescent="0.2">
      <c r="A127" s="1147"/>
      <c r="B127" s="1035"/>
      <c r="C127" s="1089" t="s">
        <v>491</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t="s">
        <v>444</v>
      </c>
      <c r="AB127" s="1046"/>
      <c r="AC127" s="1046"/>
      <c r="AD127" s="1046"/>
      <c r="AE127" s="1047"/>
      <c r="AF127" s="1048" t="s">
        <v>450</v>
      </c>
      <c r="AG127" s="1046"/>
      <c r="AH127" s="1046"/>
      <c r="AI127" s="1046"/>
      <c r="AJ127" s="1047"/>
      <c r="AK127" s="1048" t="s">
        <v>411</v>
      </c>
      <c r="AL127" s="1046"/>
      <c r="AM127" s="1046"/>
      <c r="AN127" s="1046"/>
      <c r="AO127" s="1047"/>
      <c r="AP127" s="1049" t="s">
        <v>447</v>
      </c>
      <c r="AQ127" s="1050"/>
      <c r="AR127" s="1050"/>
      <c r="AS127" s="1050"/>
      <c r="AT127" s="1051"/>
      <c r="AU127" s="282"/>
      <c r="AV127" s="282"/>
      <c r="AW127" s="282"/>
      <c r="AX127" s="1119" t="s">
        <v>492</v>
      </c>
      <c r="AY127" s="1120"/>
      <c r="AZ127" s="1120"/>
      <c r="BA127" s="1120"/>
      <c r="BB127" s="1120"/>
      <c r="BC127" s="1120"/>
      <c r="BD127" s="1120"/>
      <c r="BE127" s="1121"/>
      <c r="BF127" s="1122" t="s">
        <v>493</v>
      </c>
      <c r="BG127" s="1120"/>
      <c r="BH127" s="1120"/>
      <c r="BI127" s="1120"/>
      <c r="BJ127" s="1120"/>
      <c r="BK127" s="1120"/>
      <c r="BL127" s="1121"/>
      <c r="BM127" s="1122" t="s">
        <v>494</v>
      </c>
      <c r="BN127" s="1120"/>
      <c r="BO127" s="1120"/>
      <c r="BP127" s="1120"/>
      <c r="BQ127" s="1120"/>
      <c r="BR127" s="1120"/>
      <c r="BS127" s="1121"/>
      <c r="BT127" s="1122" t="s">
        <v>495</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496</v>
      </c>
      <c r="CQ127" s="1037"/>
      <c r="CR127" s="1037"/>
      <c r="CS127" s="1037"/>
      <c r="CT127" s="1037"/>
      <c r="CU127" s="1037"/>
      <c r="CV127" s="1037"/>
      <c r="CW127" s="1037"/>
      <c r="CX127" s="1037"/>
      <c r="CY127" s="1037"/>
      <c r="CZ127" s="1037"/>
      <c r="DA127" s="1037"/>
      <c r="DB127" s="1037"/>
      <c r="DC127" s="1037"/>
      <c r="DD127" s="1037"/>
      <c r="DE127" s="1037"/>
      <c r="DF127" s="1038"/>
      <c r="DG127" s="1006" t="s">
        <v>447</v>
      </c>
      <c r="DH127" s="1007"/>
      <c r="DI127" s="1007"/>
      <c r="DJ127" s="1007"/>
      <c r="DK127" s="1007"/>
      <c r="DL127" s="1007" t="s">
        <v>444</v>
      </c>
      <c r="DM127" s="1007"/>
      <c r="DN127" s="1007"/>
      <c r="DO127" s="1007"/>
      <c r="DP127" s="1007"/>
      <c r="DQ127" s="1007" t="s">
        <v>390</v>
      </c>
      <c r="DR127" s="1007"/>
      <c r="DS127" s="1007"/>
      <c r="DT127" s="1007"/>
      <c r="DU127" s="1007"/>
      <c r="DV127" s="1008" t="s">
        <v>497</v>
      </c>
      <c r="DW127" s="1008"/>
      <c r="DX127" s="1008"/>
      <c r="DY127" s="1008"/>
      <c r="DZ127" s="1009"/>
    </row>
    <row r="128" spans="1:130" s="247" customFormat="1" ht="26.25" customHeight="1" thickBot="1" x14ac:dyDescent="0.25">
      <c r="A128" s="1130" t="s">
        <v>498</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499</v>
      </c>
      <c r="X128" s="1132"/>
      <c r="Y128" s="1132"/>
      <c r="Z128" s="1133"/>
      <c r="AA128" s="1134">
        <v>59465</v>
      </c>
      <c r="AB128" s="1135"/>
      <c r="AC128" s="1135"/>
      <c r="AD128" s="1135"/>
      <c r="AE128" s="1136"/>
      <c r="AF128" s="1137">
        <v>60438</v>
      </c>
      <c r="AG128" s="1135"/>
      <c r="AH128" s="1135"/>
      <c r="AI128" s="1135"/>
      <c r="AJ128" s="1136"/>
      <c r="AK128" s="1137">
        <v>60471</v>
      </c>
      <c r="AL128" s="1135"/>
      <c r="AM128" s="1135"/>
      <c r="AN128" s="1135"/>
      <c r="AO128" s="1136"/>
      <c r="AP128" s="1138"/>
      <c r="AQ128" s="1139"/>
      <c r="AR128" s="1139"/>
      <c r="AS128" s="1139"/>
      <c r="AT128" s="1140"/>
      <c r="AU128" s="282"/>
      <c r="AV128" s="282"/>
      <c r="AW128" s="282"/>
      <c r="AX128" s="975" t="s">
        <v>500</v>
      </c>
      <c r="AY128" s="976"/>
      <c r="AZ128" s="976"/>
      <c r="BA128" s="976"/>
      <c r="BB128" s="976"/>
      <c r="BC128" s="976"/>
      <c r="BD128" s="976"/>
      <c r="BE128" s="977"/>
      <c r="BF128" s="1141" t="s">
        <v>450</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501</v>
      </c>
      <c r="CQ128" s="1124"/>
      <c r="CR128" s="1124"/>
      <c r="CS128" s="1124"/>
      <c r="CT128" s="1124"/>
      <c r="CU128" s="1124"/>
      <c r="CV128" s="1124"/>
      <c r="CW128" s="1124"/>
      <c r="CX128" s="1124"/>
      <c r="CY128" s="1124"/>
      <c r="CZ128" s="1124"/>
      <c r="DA128" s="1124"/>
      <c r="DB128" s="1124"/>
      <c r="DC128" s="1124"/>
      <c r="DD128" s="1124"/>
      <c r="DE128" s="1124"/>
      <c r="DF128" s="1125"/>
      <c r="DG128" s="1126">
        <v>17892</v>
      </c>
      <c r="DH128" s="1127"/>
      <c r="DI128" s="1127"/>
      <c r="DJ128" s="1127"/>
      <c r="DK128" s="1127"/>
      <c r="DL128" s="1127">
        <v>13986</v>
      </c>
      <c r="DM128" s="1127"/>
      <c r="DN128" s="1127"/>
      <c r="DO128" s="1127"/>
      <c r="DP128" s="1127"/>
      <c r="DQ128" s="1127">
        <v>17982</v>
      </c>
      <c r="DR128" s="1127"/>
      <c r="DS128" s="1127"/>
      <c r="DT128" s="1127"/>
      <c r="DU128" s="1127"/>
      <c r="DV128" s="1128">
        <v>0.4</v>
      </c>
      <c r="DW128" s="1128"/>
      <c r="DX128" s="1128"/>
      <c r="DY128" s="1128"/>
      <c r="DZ128" s="1129"/>
    </row>
    <row r="129" spans="1:131" s="247" customFormat="1" ht="26.25" customHeight="1" x14ac:dyDescent="0.2">
      <c r="A129" s="1017" t="s">
        <v>105</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502</v>
      </c>
      <c r="X129" s="1161"/>
      <c r="Y129" s="1161"/>
      <c r="Z129" s="1162"/>
      <c r="AA129" s="1045">
        <v>4815078</v>
      </c>
      <c r="AB129" s="1046"/>
      <c r="AC129" s="1046"/>
      <c r="AD129" s="1046"/>
      <c r="AE129" s="1047"/>
      <c r="AF129" s="1048">
        <v>4829786</v>
      </c>
      <c r="AG129" s="1046"/>
      <c r="AH129" s="1046"/>
      <c r="AI129" s="1046"/>
      <c r="AJ129" s="1047"/>
      <c r="AK129" s="1048">
        <v>4791774</v>
      </c>
      <c r="AL129" s="1046"/>
      <c r="AM129" s="1046"/>
      <c r="AN129" s="1046"/>
      <c r="AO129" s="1047"/>
      <c r="AP129" s="1163"/>
      <c r="AQ129" s="1164"/>
      <c r="AR129" s="1164"/>
      <c r="AS129" s="1164"/>
      <c r="AT129" s="1165"/>
      <c r="AU129" s="284"/>
      <c r="AV129" s="284"/>
      <c r="AW129" s="284"/>
      <c r="AX129" s="1154" t="s">
        <v>503</v>
      </c>
      <c r="AY129" s="1037"/>
      <c r="AZ129" s="1037"/>
      <c r="BA129" s="1037"/>
      <c r="BB129" s="1037"/>
      <c r="BC129" s="1037"/>
      <c r="BD129" s="1037"/>
      <c r="BE129" s="1038"/>
      <c r="BF129" s="1155" t="s">
        <v>444</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4"/>
      <c r="DQ129" s="254"/>
      <c r="DR129" s="254"/>
      <c r="DS129" s="254"/>
      <c r="DT129" s="254"/>
      <c r="DU129" s="254"/>
      <c r="DV129" s="254"/>
      <c r="DW129" s="254"/>
      <c r="DX129" s="254"/>
      <c r="DY129" s="254"/>
      <c r="DZ129" s="258"/>
    </row>
    <row r="130" spans="1:131" s="247" customFormat="1" ht="26.25" customHeight="1" x14ac:dyDescent="0.2">
      <c r="A130" s="1017" t="s">
        <v>504</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505</v>
      </c>
      <c r="X130" s="1161"/>
      <c r="Y130" s="1161"/>
      <c r="Z130" s="1162"/>
      <c r="AA130" s="1045">
        <v>564727</v>
      </c>
      <c r="AB130" s="1046"/>
      <c r="AC130" s="1046"/>
      <c r="AD130" s="1046"/>
      <c r="AE130" s="1047"/>
      <c r="AF130" s="1048">
        <v>562025</v>
      </c>
      <c r="AG130" s="1046"/>
      <c r="AH130" s="1046"/>
      <c r="AI130" s="1046"/>
      <c r="AJ130" s="1047"/>
      <c r="AK130" s="1048">
        <v>530404</v>
      </c>
      <c r="AL130" s="1046"/>
      <c r="AM130" s="1046"/>
      <c r="AN130" s="1046"/>
      <c r="AO130" s="1047"/>
      <c r="AP130" s="1163"/>
      <c r="AQ130" s="1164"/>
      <c r="AR130" s="1164"/>
      <c r="AS130" s="1164"/>
      <c r="AT130" s="1165"/>
      <c r="AU130" s="284"/>
      <c r="AV130" s="284"/>
      <c r="AW130" s="284"/>
      <c r="AX130" s="1154" t="s">
        <v>506</v>
      </c>
      <c r="AY130" s="1037"/>
      <c r="AZ130" s="1037"/>
      <c r="BA130" s="1037"/>
      <c r="BB130" s="1037"/>
      <c r="BC130" s="1037"/>
      <c r="BD130" s="1037"/>
      <c r="BE130" s="1038"/>
      <c r="BF130" s="1191">
        <v>12</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4"/>
      <c r="DQ130" s="254"/>
      <c r="DR130" s="254"/>
      <c r="DS130" s="254"/>
      <c r="DT130" s="254"/>
      <c r="DU130" s="254"/>
      <c r="DV130" s="254"/>
      <c r="DW130" s="254"/>
      <c r="DX130" s="254"/>
      <c r="DY130" s="254"/>
      <c r="DZ130" s="258"/>
    </row>
    <row r="131" spans="1:131" s="247" customFormat="1" ht="26.25" customHeight="1" thickBot="1" x14ac:dyDescent="0.25">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507</v>
      </c>
      <c r="X131" s="1199"/>
      <c r="Y131" s="1199"/>
      <c r="Z131" s="1200"/>
      <c r="AA131" s="1092">
        <v>4250351</v>
      </c>
      <c r="AB131" s="1071"/>
      <c r="AC131" s="1071"/>
      <c r="AD131" s="1071"/>
      <c r="AE131" s="1072"/>
      <c r="AF131" s="1070">
        <v>4267761</v>
      </c>
      <c r="AG131" s="1071"/>
      <c r="AH131" s="1071"/>
      <c r="AI131" s="1071"/>
      <c r="AJ131" s="1072"/>
      <c r="AK131" s="1070">
        <v>4261370</v>
      </c>
      <c r="AL131" s="1071"/>
      <c r="AM131" s="1071"/>
      <c r="AN131" s="1071"/>
      <c r="AO131" s="1072"/>
      <c r="AP131" s="1201"/>
      <c r="AQ131" s="1202"/>
      <c r="AR131" s="1202"/>
      <c r="AS131" s="1202"/>
      <c r="AT131" s="1203"/>
      <c r="AU131" s="284"/>
      <c r="AV131" s="284"/>
      <c r="AW131" s="284"/>
      <c r="AX131" s="1173" t="s">
        <v>508</v>
      </c>
      <c r="AY131" s="1124"/>
      <c r="AZ131" s="1124"/>
      <c r="BA131" s="1124"/>
      <c r="BB131" s="1124"/>
      <c r="BC131" s="1124"/>
      <c r="BD131" s="1124"/>
      <c r="BE131" s="1125"/>
      <c r="BF131" s="1174">
        <v>6.9</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4"/>
      <c r="DQ131" s="254"/>
      <c r="DR131" s="254"/>
      <c r="DS131" s="254"/>
      <c r="DT131" s="254"/>
      <c r="DU131" s="254"/>
      <c r="DV131" s="254"/>
      <c r="DW131" s="254"/>
      <c r="DX131" s="254"/>
      <c r="DY131" s="254"/>
      <c r="DZ131" s="258"/>
    </row>
    <row r="132" spans="1:131" s="247" customFormat="1" ht="26.25" customHeight="1" x14ac:dyDescent="0.2">
      <c r="A132" s="1180" t="s">
        <v>509</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510</v>
      </c>
      <c r="W132" s="1184"/>
      <c r="X132" s="1184"/>
      <c r="Y132" s="1184"/>
      <c r="Z132" s="1185"/>
      <c r="AA132" s="1186">
        <v>10.06349829</v>
      </c>
      <c r="AB132" s="1187"/>
      <c r="AC132" s="1187"/>
      <c r="AD132" s="1187"/>
      <c r="AE132" s="1188"/>
      <c r="AF132" s="1189">
        <v>10.62552472</v>
      </c>
      <c r="AG132" s="1187"/>
      <c r="AH132" s="1187"/>
      <c r="AI132" s="1187"/>
      <c r="AJ132" s="1188"/>
      <c r="AK132" s="1189">
        <v>15.56731755</v>
      </c>
      <c r="AL132" s="1187"/>
      <c r="AM132" s="1187"/>
      <c r="AN132" s="1187"/>
      <c r="AO132" s="1188"/>
      <c r="AP132" s="1086"/>
      <c r="AQ132" s="1087"/>
      <c r="AR132" s="1087"/>
      <c r="AS132" s="1087"/>
      <c r="AT132" s="1190"/>
      <c r="AU132" s="286"/>
      <c r="AV132" s="287"/>
      <c r="AW132" s="287"/>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8"/>
      <c r="DQ132" s="258"/>
      <c r="DR132" s="258"/>
      <c r="DS132" s="258"/>
      <c r="DT132" s="258"/>
      <c r="DU132" s="258"/>
      <c r="DV132" s="258"/>
      <c r="DW132" s="258"/>
      <c r="DX132" s="258"/>
      <c r="DY132" s="258"/>
      <c r="DZ132" s="258"/>
    </row>
    <row r="133" spans="1:131" s="247" customFormat="1" ht="26.25" customHeight="1" thickBot="1" x14ac:dyDescent="0.25">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511</v>
      </c>
      <c r="W133" s="1167"/>
      <c r="X133" s="1167"/>
      <c r="Y133" s="1167"/>
      <c r="Z133" s="1168"/>
      <c r="AA133" s="1169">
        <v>9.6</v>
      </c>
      <c r="AB133" s="1170"/>
      <c r="AC133" s="1170"/>
      <c r="AD133" s="1170"/>
      <c r="AE133" s="1171"/>
      <c r="AF133" s="1169">
        <v>10.199999999999999</v>
      </c>
      <c r="AG133" s="1170"/>
      <c r="AH133" s="1170"/>
      <c r="AI133" s="1170"/>
      <c r="AJ133" s="1171"/>
      <c r="AK133" s="1169">
        <v>12</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8"/>
      <c r="DQ133" s="258"/>
      <c r="DR133" s="258"/>
      <c r="DS133" s="258"/>
      <c r="DT133" s="258"/>
      <c r="DU133" s="258"/>
      <c r="DV133" s="258"/>
      <c r="DW133" s="258"/>
      <c r="DX133" s="258"/>
      <c r="DY133" s="258"/>
      <c r="DZ133" s="258"/>
    </row>
    <row r="134" spans="1:131" s="248"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8"/>
      <c r="DQ134" s="258"/>
      <c r="DR134" s="258"/>
      <c r="DS134" s="258"/>
      <c r="DT134" s="258"/>
      <c r="DU134" s="258"/>
      <c r="DV134" s="258"/>
      <c r="DW134" s="258"/>
      <c r="DX134" s="258"/>
      <c r="DY134" s="258"/>
      <c r="DZ134" s="258"/>
      <c r="EA134" s="247"/>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ctk7bSepY6VsFCEmk3oBxNiM66VZ2I2HVIo4hlzjNwd57tW30bg6RgTOfHFpO6huUhLp2Kltt+Y+LPBvoTYmeg==" saltValue="9P3YtaTkbFX8G2u2a28l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512</v>
      </c>
    </row>
    <row r="98" spans="24:120" ht="13.2" hidden="1" x14ac:dyDescent="0.2">
      <c r="CS98" s="290"/>
      <c r="CX98" s="290"/>
      <c r="DC98" s="290"/>
      <c r="DH98" s="290"/>
    </row>
    <row r="99" spans="24:120" ht="13.2" hidden="1" x14ac:dyDescent="0.2">
      <c r="CS99" s="290"/>
      <c r="CX99" s="290"/>
      <c r="DC99" s="290"/>
      <c r="DH99" s="290"/>
    </row>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sheetData>
  <sheetProtection algorithmName="SHA-512" hashValue="5uaklXnXz1y7VvmNuJsiMGKlP58NmokO4BCg1jG9eUNy5F57QSK3xry1czUvYEJmA8seGm44A5ZMJWRhvkQlcA==" saltValue="qCOdi5LOU1Cg752/ksQt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Kti+T8y4DD0YaEprRT6qJX0npbUHfFOLdlCGuQ3SMMau1QiFkEp3t8fCUC2Vqa9RhmNeWg50r4xgvg2dBJlCsA==" saltValue="MXWMh4uiFLqrrg9WbpEz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515</v>
      </c>
      <c r="AP7" s="303"/>
      <c r="AQ7" s="304" t="s">
        <v>516</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517</v>
      </c>
      <c r="AQ8" s="310" t="s">
        <v>518</v>
      </c>
      <c r="AR8" s="311" t="s">
        <v>519</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520</v>
      </c>
      <c r="AL9" s="1210"/>
      <c r="AM9" s="1210"/>
      <c r="AN9" s="1211"/>
      <c r="AO9" s="312">
        <v>1335801</v>
      </c>
      <c r="AP9" s="312">
        <v>65858</v>
      </c>
      <c r="AQ9" s="313">
        <v>56845</v>
      </c>
      <c r="AR9" s="314">
        <v>15.9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521</v>
      </c>
      <c r="AL10" s="1210"/>
      <c r="AM10" s="1210"/>
      <c r="AN10" s="1211"/>
      <c r="AO10" s="315">
        <v>52839</v>
      </c>
      <c r="AP10" s="315">
        <v>2605</v>
      </c>
      <c r="AQ10" s="316">
        <v>5922</v>
      </c>
      <c r="AR10" s="317">
        <v>-56</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522</v>
      </c>
      <c r="AL11" s="1210"/>
      <c r="AM11" s="1210"/>
      <c r="AN11" s="1211"/>
      <c r="AO11" s="315">
        <v>200126</v>
      </c>
      <c r="AP11" s="315">
        <v>9867</v>
      </c>
      <c r="AQ11" s="316">
        <v>8264</v>
      </c>
      <c r="AR11" s="317">
        <v>19.399999999999999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523</v>
      </c>
      <c r="AL12" s="1210"/>
      <c r="AM12" s="1210"/>
      <c r="AN12" s="1211"/>
      <c r="AO12" s="315" t="s">
        <v>524</v>
      </c>
      <c r="AP12" s="315" t="s">
        <v>524</v>
      </c>
      <c r="AQ12" s="316">
        <v>284</v>
      </c>
      <c r="AR12" s="317" t="s">
        <v>524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525</v>
      </c>
      <c r="AL13" s="1210"/>
      <c r="AM13" s="1210"/>
      <c r="AN13" s="1211"/>
      <c r="AO13" s="315" t="s">
        <v>524</v>
      </c>
      <c r="AP13" s="315" t="s">
        <v>524</v>
      </c>
      <c r="AQ13" s="316">
        <v>20</v>
      </c>
      <c r="AR13" s="317" t="s">
        <v>524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526</v>
      </c>
      <c r="AL14" s="1210"/>
      <c r="AM14" s="1210"/>
      <c r="AN14" s="1211"/>
      <c r="AO14" s="315">
        <v>70562</v>
      </c>
      <c r="AP14" s="315">
        <v>3479</v>
      </c>
      <c r="AQ14" s="316">
        <v>2517</v>
      </c>
      <c r="AR14" s="317">
        <v>38.200000000000003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527</v>
      </c>
      <c r="AL15" s="1210"/>
      <c r="AM15" s="1210"/>
      <c r="AN15" s="1211"/>
      <c r="AO15" s="315">
        <v>39712</v>
      </c>
      <c r="AP15" s="315">
        <v>1958</v>
      </c>
      <c r="AQ15" s="316">
        <v>1185</v>
      </c>
      <c r="AR15" s="317">
        <v>65.2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528</v>
      </c>
      <c r="AL16" s="1213"/>
      <c r="AM16" s="1213"/>
      <c r="AN16" s="1214"/>
      <c r="AO16" s="315">
        <v>-106222</v>
      </c>
      <c r="AP16" s="315">
        <v>-5237</v>
      </c>
      <c r="AQ16" s="316">
        <v>-4726</v>
      </c>
      <c r="AR16" s="317">
        <v>10.8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187</v>
      </c>
      <c r="AL17" s="1213"/>
      <c r="AM17" s="1213"/>
      <c r="AN17" s="1214"/>
      <c r="AO17" s="315">
        <v>1592818</v>
      </c>
      <c r="AP17" s="315">
        <v>78530</v>
      </c>
      <c r="AQ17" s="316">
        <v>70311</v>
      </c>
      <c r="AR17" s="317">
        <v>11.7</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533</v>
      </c>
      <c r="AL21" s="1205"/>
      <c r="AM21" s="1205"/>
      <c r="AN21" s="1206"/>
      <c r="AO21" s="327">
        <v>7.35</v>
      </c>
      <c r="AP21" s="328">
        <v>6.54</v>
      </c>
      <c r="AQ21" s="329">
        <v>0.81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534</v>
      </c>
      <c r="AL22" s="1205"/>
      <c r="AM22" s="1205"/>
      <c r="AN22" s="1206"/>
      <c r="AO22" s="332">
        <v>96.2</v>
      </c>
      <c r="AP22" s="333">
        <v>97.4</v>
      </c>
      <c r="AQ22" s="334">
        <v>-1.2</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515</v>
      </c>
      <c r="AP30" s="303"/>
      <c r="AQ30" s="304" t="s">
        <v>516</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517</v>
      </c>
      <c r="AQ31" s="310" t="s">
        <v>518</v>
      </c>
      <c r="AR31" s="311" t="s">
        <v>519</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538</v>
      </c>
      <c r="AL32" s="1221"/>
      <c r="AM32" s="1221"/>
      <c r="AN32" s="1222"/>
      <c r="AO32" s="342">
        <v>701157</v>
      </c>
      <c r="AP32" s="342">
        <v>34569</v>
      </c>
      <c r="AQ32" s="343">
        <v>31480</v>
      </c>
      <c r="AR32" s="344">
        <v>9.8000000000000007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539</v>
      </c>
      <c r="AL33" s="1221"/>
      <c r="AM33" s="1221"/>
      <c r="AN33" s="1222"/>
      <c r="AO33" s="342" t="s">
        <v>524</v>
      </c>
      <c r="AP33" s="342" t="s">
        <v>524</v>
      </c>
      <c r="AQ33" s="343" t="s">
        <v>524</v>
      </c>
      <c r="AR33" s="344" t="s">
        <v>524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540</v>
      </c>
      <c r="AL34" s="1221"/>
      <c r="AM34" s="1221"/>
      <c r="AN34" s="1222"/>
      <c r="AO34" s="342" t="s">
        <v>524</v>
      </c>
      <c r="AP34" s="342" t="s">
        <v>524</v>
      </c>
      <c r="AQ34" s="343">
        <v>0</v>
      </c>
      <c r="AR34" s="344" t="s">
        <v>524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541</v>
      </c>
      <c r="AL35" s="1221"/>
      <c r="AM35" s="1221"/>
      <c r="AN35" s="1222"/>
      <c r="AO35" s="342">
        <v>407155</v>
      </c>
      <c r="AP35" s="342">
        <v>20074</v>
      </c>
      <c r="AQ35" s="343">
        <v>9510</v>
      </c>
      <c r="AR35" s="344">
        <v>111.1</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542</v>
      </c>
      <c r="AL36" s="1221"/>
      <c r="AM36" s="1221"/>
      <c r="AN36" s="1222"/>
      <c r="AO36" s="342">
        <v>141713</v>
      </c>
      <c r="AP36" s="342">
        <v>6987</v>
      </c>
      <c r="AQ36" s="343">
        <v>2191</v>
      </c>
      <c r="AR36" s="344">
        <v>218.9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543</v>
      </c>
      <c r="AL37" s="1221"/>
      <c r="AM37" s="1221"/>
      <c r="AN37" s="1222"/>
      <c r="AO37" s="342">
        <v>4231</v>
      </c>
      <c r="AP37" s="342">
        <v>209</v>
      </c>
      <c r="AQ37" s="343">
        <v>905</v>
      </c>
      <c r="AR37" s="344">
        <v>-76.900000000000006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544</v>
      </c>
      <c r="AL38" s="1224"/>
      <c r="AM38" s="1224"/>
      <c r="AN38" s="1225"/>
      <c r="AO38" s="345" t="s">
        <v>524</v>
      </c>
      <c r="AP38" s="345" t="s">
        <v>524</v>
      </c>
      <c r="AQ38" s="346">
        <v>0</v>
      </c>
      <c r="AR38" s="334" t="s">
        <v>524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545</v>
      </c>
      <c r="AL39" s="1224"/>
      <c r="AM39" s="1224"/>
      <c r="AN39" s="1225"/>
      <c r="AO39" s="342">
        <v>-60471</v>
      </c>
      <c r="AP39" s="342">
        <v>-2981</v>
      </c>
      <c r="AQ39" s="343">
        <v>-3197</v>
      </c>
      <c r="AR39" s="344">
        <v>-6.8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546</v>
      </c>
      <c r="AL40" s="1221"/>
      <c r="AM40" s="1221"/>
      <c r="AN40" s="1222"/>
      <c r="AO40" s="342">
        <v>-530404</v>
      </c>
      <c r="AP40" s="342">
        <v>-26150</v>
      </c>
      <c r="AQ40" s="343">
        <v>-28113</v>
      </c>
      <c r="AR40" s="344">
        <v>-7</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298</v>
      </c>
      <c r="AL41" s="1227"/>
      <c r="AM41" s="1227"/>
      <c r="AN41" s="1228"/>
      <c r="AO41" s="342">
        <v>663381</v>
      </c>
      <c r="AP41" s="342">
        <v>32706</v>
      </c>
      <c r="AQ41" s="343">
        <v>12777</v>
      </c>
      <c r="AR41" s="344">
        <v>156</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515</v>
      </c>
      <c r="AN49" s="1217" t="s">
        <v>550</v>
      </c>
      <c r="AO49" s="1218"/>
      <c r="AP49" s="1218"/>
      <c r="AQ49" s="1218"/>
      <c r="AR49" s="1219"/>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551</v>
      </c>
      <c r="AO50" s="359" t="s">
        <v>552</v>
      </c>
      <c r="AP50" s="360" t="s">
        <v>553</v>
      </c>
      <c r="AQ50" s="361" t="s">
        <v>554</v>
      </c>
      <c r="AR50" s="362" t="s">
        <v>555</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1137313</v>
      </c>
      <c r="AN51" s="364">
        <v>53886</v>
      </c>
      <c r="AO51" s="365">
        <v>7.9</v>
      </c>
      <c r="AP51" s="366">
        <v>49919</v>
      </c>
      <c r="AQ51" s="367">
        <v>-6.3</v>
      </c>
      <c r="AR51" s="368">
        <v>14.2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605916</v>
      </c>
      <c r="AN52" s="372">
        <v>28708</v>
      </c>
      <c r="AO52" s="373">
        <v>7.8</v>
      </c>
      <c r="AP52" s="374">
        <v>26398</v>
      </c>
      <c r="AQ52" s="375">
        <v>-8.6999999999999993</v>
      </c>
      <c r="AR52" s="376">
        <v>16.5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821216</v>
      </c>
      <c r="AN53" s="364">
        <v>39257</v>
      </c>
      <c r="AO53" s="365">
        <v>-27.1</v>
      </c>
      <c r="AP53" s="366">
        <v>47738</v>
      </c>
      <c r="AQ53" s="367">
        <v>-4.4000000000000004</v>
      </c>
      <c r="AR53" s="368">
        <v>-22.7</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470914</v>
      </c>
      <c r="AN54" s="372">
        <v>22511</v>
      </c>
      <c r="AO54" s="373">
        <v>-21.6</v>
      </c>
      <c r="AP54" s="374">
        <v>24937</v>
      </c>
      <c r="AQ54" s="375">
        <v>-5.5</v>
      </c>
      <c r="AR54" s="376">
        <v>-16.100000000000001</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1015049</v>
      </c>
      <c r="AN55" s="364">
        <v>49088</v>
      </c>
      <c r="AO55" s="365">
        <v>25</v>
      </c>
      <c r="AP55" s="366">
        <v>52191</v>
      </c>
      <c r="AQ55" s="367">
        <v>9.3000000000000007</v>
      </c>
      <c r="AR55" s="368">
        <v>15.7</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612839</v>
      </c>
      <c r="AN56" s="372">
        <v>29637</v>
      </c>
      <c r="AO56" s="373">
        <v>31.7</v>
      </c>
      <c r="AP56" s="374">
        <v>24843</v>
      </c>
      <c r="AQ56" s="375">
        <v>-0.4</v>
      </c>
      <c r="AR56" s="376">
        <v>32.1</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1766843</v>
      </c>
      <c r="AN57" s="364">
        <v>86407</v>
      </c>
      <c r="AO57" s="365">
        <v>76</v>
      </c>
      <c r="AP57" s="366">
        <v>47387</v>
      </c>
      <c r="AQ57" s="367">
        <v>-9.1999999999999993</v>
      </c>
      <c r="AR57" s="368">
        <v>85.2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782569</v>
      </c>
      <c r="AN58" s="372">
        <v>38271</v>
      </c>
      <c r="AO58" s="373">
        <v>29.1</v>
      </c>
      <c r="AP58" s="374">
        <v>24928</v>
      </c>
      <c r="AQ58" s="375">
        <v>0.3</v>
      </c>
      <c r="AR58" s="376">
        <v>28.8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1255871</v>
      </c>
      <c r="AN59" s="364">
        <v>61917</v>
      </c>
      <c r="AO59" s="365">
        <v>-28.3</v>
      </c>
      <c r="AP59" s="366">
        <v>51264</v>
      </c>
      <c r="AQ59" s="367">
        <v>8.1999999999999993</v>
      </c>
      <c r="AR59" s="368">
        <v>-36.5</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700617</v>
      </c>
      <c r="AN60" s="372">
        <v>34542</v>
      </c>
      <c r="AO60" s="373">
        <v>-9.6999999999999993</v>
      </c>
      <c r="AP60" s="374">
        <v>26040</v>
      </c>
      <c r="AQ60" s="375">
        <v>4.5</v>
      </c>
      <c r="AR60" s="376">
        <v>-14.2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1199258</v>
      </c>
      <c r="AN61" s="379">
        <v>58111</v>
      </c>
      <c r="AO61" s="380">
        <v>10.7</v>
      </c>
      <c r="AP61" s="381">
        <v>49700</v>
      </c>
      <c r="AQ61" s="382">
        <v>-0.5</v>
      </c>
      <c r="AR61" s="368">
        <v>11.2</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634571</v>
      </c>
      <c r="AN62" s="372">
        <v>30734</v>
      </c>
      <c r="AO62" s="373">
        <v>7.5</v>
      </c>
      <c r="AP62" s="374">
        <v>25429</v>
      </c>
      <c r="AQ62" s="375">
        <v>-2</v>
      </c>
      <c r="AR62" s="376">
        <v>9.5</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3cWZ9FdMLBDnlmV19COKCebAfqy/MPC5cmnFWh0dWgNWRBQ/cpqEUJ3G6UnhAbW1JIJg4DHhhwu5ELY3fuU/NA==" saltValue="F4ujqN45O9Z/B2IZvuMO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564</v>
      </c>
    </row>
    <row r="121" spans="125:125" ht="13.5" hidden="1" customHeight="1" x14ac:dyDescent="0.2">
      <c r="DU121" s="290"/>
    </row>
  </sheetData>
  <sheetProtection algorithmName="SHA-512" hashValue="yNF0dSGVKBzG3tn8oF9DFIMsqWAwO8xT4o9bkZ6OBiRV7MwiN32+J0mJMNZ8ERrA2pYxlFtxA8l39LmoIep/AQ==" saltValue="5rkS73XMkTwsD8s4NNF0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565</v>
      </c>
    </row>
  </sheetData>
  <sheetProtection algorithmName="SHA-512" hashValue="JxlTQEc2KOhHW9sj5IgXYxS/Eki6M4qvmvAek+5sFfjCug+vDOZknlvFS2h+Vrsd5XMDiV+FM9f1G4qc5xCx9Q==" saltValue="1WP4Cb0BVOjRxjc5BHJgr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29" t="s">
        <v>3</v>
      </c>
      <c r="D47" s="1229"/>
      <c r="E47" s="1230"/>
      <c r="F47" s="11">
        <v>28.59</v>
      </c>
      <c r="G47" s="12">
        <v>32.76</v>
      </c>
      <c r="H47" s="12">
        <v>21.36</v>
      </c>
      <c r="I47" s="12">
        <v>42.98</v>
      </c>
      <c r="J47" s="13">
        <v>32.39</v>
      </c>
    </row>
    <row r="48" spans="2:10" ht="57.75" customHeight="1" x14ac:dyDescent="0.2">
      <c r="B48" s="14"/>
      <c r="C48" s="1231" t="s">
        <v>4</v>
      </c>
      <c r="D48" s="1231"/>
      <c r="E48" s="1232"/>
      <c r="F48" s="15">
        <v>6.74</v>
      </c>
      <c r="G48" s="16">
        <v>6.57</v>
      </c>
      <c r="H48" s="16">
        <v>10.54</v>
      </c>
      <c r="I48" s="16">
        <v>7.73</v>
      </c>
      <c r="J48" s="17">
        <v>8.3000000000000007</v>
      </c>
    </row>
    <row r="49" spans="2:10" ht="57.75" customHeight="1" thickBot="1" x14ac:dyDescent="0.25">
      <c r="B49" s="18"/>
      <c r="C49" s="1233" t="s">
        <v>5</v>
      </c>
      <c r="D49" s="1233"/>
      <c r="E49" s="1234"/>
      <c r="F49" s="19">
        <v>3.83</v>
      </c>
      <c r="G49" s="20">
        <v>3.15</v>
      </c>
      <c r="H49" s="20" t="s">
        <v>571</v>
      </c>
      <c r="I49" s="20">
        <v>18.899999999999999</v>
      </c>
      <c r="J49" s="21" t="s">
        <v>572</v>
      </c>
    </row>
    <row r="50" spans="2:10" ht="13.5" customHeight="1" x14ac:dyDescent="0.2"/>
  </sheetData>
  <sheetProtection algorithmName="SHA-512" hashValue="vKVFJT/ymq9GHyRBShQuzWYVcg8h3aKfa+vP1ItKs+NVzTDmtHSW1H2m34QIUR70BVy87gAHoXBiV1474FXzQg==" saltValue="Bw/M6L9nzEU8IxIulCtO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2021-10-25T11:37:22Z</cp:lastPrinted>
  <dcterms:created xsi:type="dcterms:W3CDTF">2021-02-05T05:00:04Z</dcterms:created>
  <dcterms:modified xsi:type="dcterms:W3CDTF">2021-10-25T11:37:25Z</dcterms:modified>
  <cp:category/>
</cp:coreProperties>
</file>